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년 공사계약\199.용당8관 및 용당11관 노후창호 교체에 따른 설비공사\"/>
    </mc:Choice>
  </mc:AlternateContent>
  <xr:revisionPtr revIDLastSave="0" documentId="13_ncr:1_{D329482A-E381-4CDF-B78E-22DB47FBB951}" xr6:coauthVersionLast="47" xr6:coauthVersionMax="47" xr10:uidLastSave="{00000000-0000-0000-0000-000000000000}"/>
  <bookViews>
    <workbookView xWindow="-120" yWindow="-120" windowWidth="29040" windowHeight="15720" tabRatio="447" xr2:uid="{00000000-000D-0000-FFFF-FFFF00000000}"/>
  </bookViews>
  <sheets>
    <sheet name="원가계산서" sheetId="15" r:id="rId1"/>
    <sheet name="집계" sheetId="16" r:id="rId2"/>
    <sheet name="내역서" sheetId="17" r:id="rId3"/>
  </sheets>
  <definedNames>
    <definedName name="_xlnm._FilterDatabase" localSheetId="2" hidden="1">내역서!$A$5:$M$137</definedName>
    <definedName name="_xlnm.Print_Area" localSheetId="2">내역서!$A$1:$M$136</definedName>
    <definedName name="_xlnm.Print_Area" localSheetId="0">원가계산서!$A$1:$F$30</definedName>
    <definedName name="_xlnm.Print_Area" localSheetId="1">집계!$A$1:$M$27</definedName>
    <definedName name="_xlnm.Print_Titles" localSheetId="2">내역서!$1:$4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" i="16" l="1"/>
  <c r="J9" i="16" l="1"/>
  <c r="A8" i="16" l="1"/>
  <c r="A7" i="16"/>
  <c r="A6" i="16"/>
  <c r="A5" i="16"/>
  <c r="H8" i="16" l="1"/>
  <c r="J8" i="16"/>
  <c r="J7" i="16"/>
  <c r="F8" i="16" l="1"/>
  <c r="J6" i="16" l="1"/>
  <c r="F6" i="16"/>
  <c r="H6" i="16"/>
  <c r="J5" i="16" l="1"/>
  <c r="K16" i="15" l="1"/>
  <c r="K20" i="15" l="1"/>
  <c r="K19" i="15"/>
  <c r="K18" i="15"/>
  <c r="K17" i="15"/>
  <c r="L6" i="16" l="1"/>
  <c r="A2" i="15" l="1"/>
  <c r="F9" i="16" l="1"/>
  <c r="H9" i="16" l="1"/>
  <c r="F5" i="16" l="1"/>
  <c r="H5" i="16" l="1"/>
  <c r="L5" i="16" s="1"/>
  <c r="L18" i="16" l="1"/>
  <c r="L17" i="16"/>
  <c r="D5" i="17" l="1"/>
  <c r="F7" i="16" l="1"/>
  <c r="H7" i="16" l="1"/>
  <c r="L7" i="16" s="1"/>
  <c r="L14" i="16" l="1"/>
  <c r="A2" i="17" l="1"/>
  <c r="A2" i="16"/>
  <c r="L11" i="16" l="1"/>
  <c r="L10" i="16"/>
  <c r="L8" i="16" l="1"/>
  <c r="L12" i="16" l="1"/>
  <c r="L15" i="16"/>
  <c r="L13" i="16" l="1"/>
  <c r="L9" i="16" l="1"/>
  <c r="H19" i="16" l="1"/>
  <c r="J19" i="16"/>
  <c r="F19" i="16" l="1"/>
  <c r="L16" i="16" l="1"/>
  <c r="L19" i="16" s="1"/>
  <c r="O19" i="1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19" authorId="0" shapeId="0" xr:uid="{57EA1A38-8D0B-442B-803F-95348BDD1E15}">
      <text>
        <r>
          <rPr>
            <b/>
            <sz val="9"/>
            <color indexed="81"/>
            <rFont val="Tahoma"/>
            <family val="2"/>
          </rPr>
          <t>20.07.01</t>
        </r>
        <r>
          <rPr>
            <b/>
            <sz val="9"/>
            <color indexed="81"/>
            <rFont val="돋움"/>
            <family val="3"/>
            <charset val="129"/>
          </rPr>
          <t>이후부터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적용
당초</t>
        </r>
        <r>
          <rPr>
            <b/>
            <sz val="9"/>
            <color indexed="81"/>
            <rFont val="Tahoma"/>
            <family val="2"/>
          </rPr>
          <t>: 4</t>
        </r>
        <r>
          <rPr>
            <b/>
            <sz val="9"/>
            <color indexed="81"/>
            <rFont val="돋움"/>
            <family val="3"/>
            <charset val="129"/>
          </rPr>
          <t>천
변경</t>
        </r>
        <r>
          <rPr>
            <b/>
            <sz val="9"/>
            <color indexed="81"/>
            <rFont val="Tahoma"/>
            <family val="2"/>
          </rPr>
          <t>: 2</t>
        </r>
        <r>
          <rPr>
            <b/>
            <sz val="9"/>
            <color indexed="81"/>
            <rFont val="돋움"/>
            <family val="3"/>
            <charset val="129"/>
          </rPr>
          <t>천</t>
        </r>
      </text>
    </comment>
    <comment ref="F20" authorId="0" shapeId="0" xr:uid="{E5E61322-84C1-4B28-BF7E-6793E1B734E2}">
      <text>
        <r>
          <rPr>
            <b/>
            <sz val="9"/>
            <color indexed="81"/>
            <rFont val="Tahoma"/>
            <family val="2"/>
          </rPr>
          <t>20.05.27</t>
        </r>
        <r>
          <rPr>
            <b/>
            <sz val="9"/>
            <color indexed="81"/>
            <rFont val="돋움"/>
            <family val="3"/>
            <charset val="129"/>
          </rPr>
          <t>이후부터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적용
당초</t>
        </r>
        <r>
          <rPr>
            <b/>
            <sz val="9"/>
            <color indexed="81"/>
            <rFont val="Tahoma"/>
            <family val="2"/>
          </rPr>
          <t>: 3</t>
        </r>
        <r>
          <rPr>
            <b/>
            <sz val="9"/>
            <color indexed="81"/>
            <rFont val="돋움"/>
            <family val="3"/>
            <charset val="129"/>
          </rPr>
          <t>억
변경</t>
        </r>
        <r>
          <rPr>
            <b/>
            <sz val="9"/>
            <color indexed="81"/>
            <rFont val="Tahoma"/>
            <family val="2"/>
          </rPr>
          <t>: 1</t>
        </r>
        <r>
          <rPr>
            <b/>
            <sz val="9"/>
            <color indexed="81"/>
            <rFont val="돋움"/>
            <family val="3"/>
            <charset val="129"/>
          </rPr>
          <t>억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<sst xmlns="http://schemas.openxmlformats.org/spreadsheetml/2006/main" count="410" uniqueCount="159">
  <si>
    <t>금액</t>
  </si>
  <si>
    <t>내        역        서</t>
    <phoneticPr fontId="4" type="noConversion"/>
  </si>
  <si>
    <t>품    명</t>
    <phoneticPr fontId="4" type="noConversion"/>
  </si>
  <si>
    <t>규     격</t>
    <phoneticPr fontId="4" type="noConversion"/>
  </si>
  <si>
    <t>단위</t>
  </si>
  <si>
    <t>수량</t>
  </si>
  <si>
    <t>재  료  비</t>
  </si>
  <si>
    <t>노  무  비</t>
  </si>
  <si>
    <t>경    비</t>
  </si>
  <si>
    <t>비고</t>
  </si>
  <si>
    <t>단가</t>
  </si>
  <si>
    <t>EA</t>
  </si>
  <si>
    <t>PVC관(Vg1)</t>
    <phoneticPr fontId="1" type="noConversion"/>
  </si>
  <si>
    <t>D50</t>
  </si>
  <si>
    <t>개소</t>
  </si>
  <si>
    <t>㎡</t>
    <phoneticPr fontId="1" type="noConversion"/>
  </si>
  <si>
    <t>[소    계]</t>
    <phoneticPr fontId="4" type="noConversion"/>
  </si>
  <si>
    <t>금  액</t>
  </si>
  <si>
    <t>EA</t>
    <phoneticPr fontId="1" type="noConversion"/>
  </si>
  <si>
    <t>공 사 원 가 계 산 서</t>
    <phoneticPr fontId="4" type="noConversion"/>
  </si>
  <si>
    <t>비목</t>
    <phoneticPr fontId="4" type="noConversion"/>
  </si>
  <si>
    <t>구     분</t>
    <phoneticPr fontId="4" type="noConversion"/>
  </si>
  <si>
    <t>구  성  비</t>
    <phoneticPr fontId="4" type="noConversion"/>
  </si>
  <si>
    <t>금  액</t>
    <phoneticPr fontId="4" type="noConversion"/>
  </si>
  <si>
    <t>비  고</t>
    <phoneticPr fontId="4" type="noConversion"/>
  </si>
  <si>
    <t>순 공 사 비</t>
    <phoneticPr fontId="4" type="noConversion"/>
  </si>
  <si>
    <t>재료비</t>
    <phoneticPr fontId="4" type="noConversion"/>
  </si>
  <si>
    <t>직접재료비</t>
    <phoneticPr fontId="4" type="noConversion"/>
  </si>
  <si>
    <t>간접재료비</t>
    <phoneticPr fontId="4" type="noConversion"/>
  </si>
  <si>
    <t>작업부산물</t>
    <phoneticPr fontId="4" type="noConversion"/>
  </si>
  <si>
    <t>소        계</t>
    <phoneticPr fontId="4" type="noConversion"/>
  </si>
  <si>
    <t>노무비</t>
    <phoneticPr fontId="4" type="noConversion"/>
  </si>
  <si>
    <t>직접노무비</t>
    <phoneticPr fontId="4" type="noConversion"/>
  </si>
  <si>
    <t>간접노무비</t>
    <phoneticPr fontId="4" type="noConversion"/>
  </si>
  <si>
    <t xml:space="preserve">   직접노무비 * </t>
    <phoneticPr fontId="12" type="noConversion"/>
  </si>
  <si>
    <t>경   비</t>
    <phoneticPr fontId="4" type="noConversion"/>
  </si>
  <si>
    <t>산  출  경  비</t>
    <phoneticPr fontId="4" type="noConversion"/>
  </si>
  <si>
    <t>산 재 보 험 료</t>
    <phoneticPr fontId="4" type="noConversion"/>
  </si>
  <si>
    <t xml:space="preserve">   노 무 비 * </t>
    <phoneticPr fontId="12" type="noConversion"/>
  </si>
  <si>
    <t>고 용 보 험 료</t>
    <phoneticPr fontId="4" type="noConversion"/>
  </si>
  <si>
    <t>수식적용</t>
    <phoneticPr fontId="1" type="noConversion"/>
  </si>
  <si>
    <t>국민건강보험료</t>
    <phoneticPr fontId="4" type="noConversion"/>
  </si>
  <si>
    <t xml:space="preserve"> [ 1개월 이상공사 적용 ]</t>
  </si>
  <si>
    <t>노인장기요양보험료</t>
    <phoneticPr fontId="4" type="noConversion"/>
  </si>
  <si>
    <t xml:space="preserve">   국민건강보험료 * </t>
    <phoneticPr fontId="12" type="noConversion"/>
  </si>
  <si>
    <t>국민연금보험료</t>
    <phoneticPr fontId="4" type="noConversion"/>
  </si>
  <si>
    <t>퇴직공제부금비</t>
    <phoneticPr fontId="1" type="noConversion"/>
  </si>
  <si>
    <t xml:space="preserve"> [ 1억 이상공사 적용 ]</t>
    <phoneticPr fontId="1" type="noConversion"/>
  </si>
  <si>
    <t>산업안전보건관리비</t>
    <phoneticPr fontId="1" type="noConversion"/>
  </si>
  <si>
    <t xml:space="preserve"> [ 2천만원 이상공사 적용 ]</t>
    <phoneticPr fontId="1" type="noConversion"/>
  </si>
  <si>
    <t xml:space="preserve">   (재료비 + 직접노무비 + 도급자관급자재) * </t>
    <phoneticPr fontId="12" type="noConversion"/>
  </si>
  <si>
    <t>환경보전비</t>
    <phoneticPr fontId="1" type="noConversion"/>
  </si>
  <si>
    <t xml:space="preserve">   (재료비 + 직접노무비 + 기계경비) * </t>
    <phoneticPr fontId="12" type="noConversion"/>
  </si>
  <si>
    <t>기   타  경  비</t>
    <phoneticPr fontId="4" type="noConversion"/>
  </si>
  <si>
    <t xml:space="preserve">   (재료비 + 노무비) * </t>
    <phoneticPr fontId="12" type="noConversion"/>
  </si>
  <si>
    <t>소          계</t>
    <phoneticPr fontId="4" type="noConversion"/>
  </si>
  <si>
    <t>합       계</t>
    <phoneticPr fontId="4" type="noConversion"/>
  </si>
  <si>
    <t>일반관리비</t>
    <phoneticPr fontId="4" type="noConversion"/>
  </si>
  <si>
    <t xml:space="preserve">   순공사비 * </t>
    <phoneticPr fontId="12" type="noConversion"/>
  </si>
  <si>
    <t>이         윤</t>
    <phoneticPr fontId="4" type="noConversion"/>
  </si>
  <si>
    <t xml:space="preserve">   (노무비 + 경비 + 일반관리비) * </t>
    <phoneticPr fontId="12" type="noConversion"/>
  </si>
  <si>
    <t>총  원  가</t>
    <phoneticPr fontId="4" type="noConversion"/>
  </si>
  <si>
    <t>부가가치세</t>
    <phoneticPr fontId="4" type="noConversion"/>
  </si>
  <si>
    <t>총 공 사 비</t>
    <phoneticPr fontId="4" type="noConversion"/>
  </si>
  <si>
    <t>결 정 금 액</t>
    <phoneticPr fontId="4" type="noConversion"/>
  </si>
  <si>
    <t>집      계      표</t>
    <phoneticPr fontId="4" type="noConversion"/>
  </si>
  <si>
    <t>품   명</t>
    <phoneticPr fontId="26" type="noConversion"/>
  </si>
  <si>
    <t>수량</t>
    <phoneticPr fontId="4" type="noConversion"/>
  </si>
  <si>
    <t>합    계</t>
  </si>
  <si>
    <t>비 고</t>
    <phoneticPr fontId="26" type="noConversion"/>
  </si>
  <si>
    <t>검산</t>
    <phoneticPr fontId="1" type="noConversion"/>
  </si>
  <si>
    <t>[합    계]</t>
    <phoneticPr fontId="4" type="noConversion"/>
  </si>
  <si>
    <t>발생재고철</t>
    <phoneticPr fontId="1" type="noConversion"/>
  </si>
  <si>
    <t>kg</t>
    <phoneticPr fontId="1" type="noConversion"/>
  </si>
  <si>
    <t>D50</t>
    <phoneticPr fontId="1" type="noConversion"/>
  </si>
  <si>
    <t>D100</t>
  </si>
  <si>
    <t>D100*100</t>
  </si>
  <si>
    <t>D100</t>
    <phoneticPr fontId="1" type="noConversion"/>
  </si>
  <si>
    <t>강관철거</t>
    <phoneticPr fontId="1" type="noConversion"/>
  </si>
  <si>
    <t>동관</t>
    <phoneticPr fontId="1" type="noConversion"/>
  </si>
  <si>
    <t>벽부형환풍기</t>
    <phoneticPr fontId="1" type="noConversion"/>
  </si>
  <si>
    <t>D250</t>
    <phoneticPr fontId="1" type="noConversion"/>
  </si>
  <si>
    <t>D300</t>
    <phoneticPr fontId="1" type="noConversion"/>
  </si>
  <si>
    <t>D200</t>
    <phoneticPr fontId="1" type="noConversion"/>
  </si>
  <si>
    <t>합계</t>
    <phoneticPr fontId="1" type="noConversion"/>
  </si>
  <si>
    <t>단가</t>
    <phoneticPr fontId="1" type="noConversion"/>
  </si>
  <si>
    <t>규  격</t>
    <phoneticPr fontId="26" type="noConversion"/>
  </si>
  <si>
    <t>D200</t>
  </si>
  <si>
    <t>D250</t>
  </si>
  <si>
    <t>M</t>
  </si>
  <si>
    <t>D300</t>
  </si>
  <si>
    <t>스파이럴덕트</t>
  </si>
  <si>
    <t>후렉시블덕트</t>
  </si>
  <si>
    <t>스파이럴엘보</t>
  </si>
  <si>
    <t>스파이럴티이</t>
  </si>
  <si>
    <t>D200*150</t>
  </si>
  <si>
    <t>D250*150</t>
  </si>
  <si>
    <t>스텐밴드</t>
  </si>
  <si>
    <t>2HP</t>
  </si>
  <si>
    <t>아크릴판</t>
  </si>
  <si>
    <t>스파이럴소켓</t>
  </si>
  <si>
    <t>후드캡설치</t>
  </si>
  <si>
    <t>캔버스제작설치</t>
  </si>
  <si>
    <t>식</t>
  </si>
  <si>
    <t>코어(벽체)</t>
    <phoneticPr fontId="1" type="noConversion"/>
  </si>
  <si>
    <t>개소</t>
    <phoneticPr fontId="1" type="noConversion"/>
  </si>
  <si>
    <t>PVC관철거(DTS)</t>
    <phoneticPr fontId="1" type="noConversion"/>
  </si>
  <si>
    <t>PVC관(VG2)</t>
    <phoneticPr fontId="1" type="noConversion"/>
  </si>
  <si>
    <t>PVC관 엘보</t>
    <phoneticPr fontId="1" type="noConversion"/>
  </si>
  <si>
    <t>PVC관 소켓</t>
    <phoneticPr fontId="1" type="noConversion"/>
  </si>
  <si>
    <t>냉매</t>
    <phoneticPr fontId="1" type="noConversion"/>
  </si>
  <si>
    <t>R-410</t>
    <phoneticPr fontId="1" type="noConversion"/>
  </si>
  <si>
    <t>스파이럴덕트철거</t>
    <phoneticPr fontId="1" type="noConversion"/>
  </si>
  <si>
    <t>후렉시블덕트철거</t>
    <phoneticPr fontId="1" type="noConversion"/>
  </si>
  <si>
    <t>삭제금지</t>
    <phoneticPr fontId="1" type="noConversion"/>
  </si>
  <si>
    <t>0.5T</t>
    <phoneticPr fontId="1" type="noConversion"/>
  </si>
  <si>
    <t>m</t>
  </si>
  <si>
    <t>함석닥트철거</t>
    <phoneticPr fontId="1" type="noConversion"/>
  </si>
  <si>
    <t>4*8, 5T</t>
    <phoneticPr fontId="1" type="noConversion"/>
  </si>
  <si>
    <t>D80</t>
    <phoneticPr fontId="1" type="noConversion"/>
  </si>
  <si>
    <t>석면분담금</t>
    <phoneticPr fontId="1" type="noConversion"/>
  </si>
  <si>
    <t>임금채권부담금</t>
    <phoneticPr fontId="1" type="noConversion"/>
  </si>
  <si>
    <t>2026. 04.</t>
    <phoneticPr fontId="1" type="noConversion"/>
  </si>
  <si>
    <t>2. 용당8관 냉매배관 이설공사</t>
    <phoneticPr fontId="1" type="noConversion"/>
  </si>
  <si>
    <t>냉매배관</t>
    <phoneticPr fontId="1" type="noConversion"/>
  </si>
  <si>
    <t>D10</t>
    <phoneticPr fontId="1" type="noConversion"/>
  </si>
  <si>
    <t>냉매배관철거</t>
    <phoneticPr fontId="1" type="noConversion"/>
  </si>
  <si>
    <t>냉매배관보온</t>
    <phoneticPr fontId="1" type="noConversion"/>
  </si>
  <si>
    <t>D10*19T</t>
    <phoneticPr fontId="1" type="noConversion"/>
  </si>
  <si>
    <t>드레인호스설치</t>
    <phoneticPr fontId="1" type="noConversion"/>
  </si>
  <si>
    <t>D16</t>
    <phoneticPr fontId="1" type="noConversion"/>
  </si>
  <si>
    <t>전원, 통신케이블및CD관설치</t>
    <phoneticPr fontId="1" type="noConversion"/>
  </si>
  <si>
    <t xml:space="preserve"> </t>
    <phoneticPr fontId="1" type="noConversion"/>
  </si>
  <si>
    <t>배관함석커버</t>
    <phoneticPr fontId="1" type="noConversion"/>
  </si>
  <si>
    <t>링조인트(동)</t>
    <phoneticPr fontId="1" type="noConversion"/>
  </si>
  <si>
    <t>4. 용당11관 냉매배관 이설공사</t>
    <phoneticPr fontId="1" type="noConversion"/>
  </si>
  <si>
    <t>D250</t>
    <phoneticPr fontId="1" type="noConversion"/>
  </si>
  <si>
    <t>D300</t>
    <phoneticPr fontId="1" type="noConversion"/>
  </si>
  <si>
    <t>강관설치</t>
    <phoneticPr fontId="1" type="noConversion"/>
  </si>
  <si>
    <t>강관용접</t>
    <phoneticPr fontId="1" type="noConversion"/>
  </si>
  <si>
    <t>D300</t>
    <phoneticPr fontId="1" type="noConversion"/>
  </si>
  <si>
    <t>D250</t>
    <phoneticPr fontId="1" type="noConversion"/>
  </si>
  <si>
    <t>시로코송풍기(재활용)철거후재설치</t>
    <phoneticPr fontId="1" type="noConversion"/>
  </si>
  <si>
    <t>생철</t>
    <phoneticPr fontId="1" type="noConversion"/>
  </si>
  <si>
    <t>함석닥트설치(재활용)</t>
    <phoneticPr fontId="1" type="noConversion"/>
  </si>
  <si>
    <t>폐기물처리비</t>
    <phoneticPr fontId="1" type="noConversion"/>
  </si>
  <si>
    <t>지정폐기물</t>
    <phoneticPr fontId="1" type="noConversion"/>
  </si>
  <si>
    <t>TON</t>
    <phoneticPr fontId="1" type="noConversion"/>
  </si>
  <si>
    <t>1. 용당8관 환기덕트 및 배관류 이설공사</t>
    <phoneticPr fontId="1" type="noConversion"/>
  </si>
  <si>
    <t>3. 용당11관 환기덕트 및 배관류 이설공사</t>
    <phoneticPr fontId="1" type="noConversion"/>
  </si>
  <si>
    <t>D30</t>
    <phoneticPr fontId="1" type="noConversion"/>
  </si>
  <si>
    <t>고압호스(피팅포함)</t>
    <phoneticPr fontId="1" type="noConversion"/>
  </si>
  <si>
    <t>후드캡철거</t>
    <phoneticPr fontId="1" type="noConversion"/>
  </si>
  <si>
    <t>트럭탑재형크레인</t>
    <phoneticPr fontId="1" type="noConversion"/>
  </si>
  <si>
    <t>10TON</t>
    <phoneticPr fontId="1" type="noConversion"/>
  </si>
  <si>
    <t>H</t>
    <phoneticPr fontId="1" type="noConversion"/>
  </si>
  <si>
    <t>STS</t>
    <phoneticPr fontId="1" type="noConversion"/>
  </si>
  <si>
    <t>5. 기타 덕트철거 및 후드캡 교체 등</t>
    <phoneticPr fontId="1" type="noConversion"/>
  </si>
  <si>
    <t>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</si>
</sst>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#,##0_ ;[Red]\-#,##0\ "/>
    <numFmt numFmtId="179" formatCode="_ * #,##0_ ;_ * \-#,##0_ ;_ * &quot;-&quot;_ ;_ @_ "/>
    <numFmt numFmtId="180" formatCode="0.000%"/>
    <numFmt numFmtId="181" formatCode="_(* #,##0.00_);_(* \(#,##0.00\);_(* &quot;-&quot;??_);_(@_)"/>
    <numFmt numFmtId="184" formatCode="_ * #,##0.00_ ;_ * \-#,##0.00_ ;_ * &quot;-&quot;??_ ;_ @_ "/>
    <numFmt numFmtId="187" formatCode="#,##0.0_ ;[Red]\-#,##0.0\ "/>
  </numFmts>
  <fonts count="3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굴림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22"/>
      <name val="궁서"/>
      <family val="1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sz val="10"/>
      <color indexed="8"/>
      <name val="굴림"/>
      <family val="3"/>
      <charset val="129"/>
    </font>
    <font>
      <sz val="12"/>
      <name val="바탕체"/>
      <family val="1"/>
      <charset val="129"/>
    </font>
    <font>
      <sz val="8"/>
      <name val="바탕"/>
      <family val="1"/>
      <charset val="129"/>
    </font>
    <font>
      <sz val="10"/>
      <color indexed="8"/>
      <name val="Arial"/>
      <family val="2"/>
    </font>
    <font>
      <b/>
      <u/>
      <sz val="20"/>
      <color indexed="8"/>
      <name val="HY궁서"/>
      <family val="1"/>
      <charset val="129"/>
    </font>
    <font>
      <sz val="9"/>
      <color indexed="8"/>
      <name val="굴림"/>
      <family val="3"/>
      <charset val="129"/>
    </font>
    <font>
      <b/>
      <sz val="10"/>
      <color indexed="8"/>
      <name val="굴림"/>
      <family val="3"/>
      <charset val="129"/>
    </font>
    <font>
      <sz val="11"/>
      <color indexed="8"/>
      <name val="굴림"/>
      <family val="3"/>
      <charset val="129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b/>
      <sz val="9"/>
      <color indexed="8"/>
      <name val="굴림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b/>
      <u/>
      <sz val="18"/>
      <color indexed="8"/>
      <name val="굴림"/>
      <family val="3"/>
      <charset val="129"/>
    </font>
    <font>
      <b/>
      <sz val="8"/>
      <color indexed="8"/>
      <name val="굴림"/>
      <family val="3"/>
      <charset val="129"/>
    </font>
    <font>
      <sz val="8"/>
      <name val="맑은 고딕"/>
      <family val="3"/>
      <charset val="129"/>
    </font>
    <font>
      <sz val="7"/>
      <name val="굴림"/>
      <family val="3"/>
      <charset val="129"/>
    </font>
    <font>
      <sz val="11"/>
      <name val="맑은 고딕"/>
      <family val="3"/>
      <charset val="129"/>
    </font>
    <font>
      <b/>
      <sz val="9"/>
      <color rgb="FFFF0000"/>
      <name val="굴림"/>
      <family val="3"/>
      <charset val="129"/>
    </font>
    <font>
      <sz val="20"/>
      <name val="굴림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F0"/>
        <bgColor indexed="64"/>
      </patternFill>
    </fill>
  </fills>
  <borders count="56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10"/>
      </left>
      <right style="hair">
        <color indexed="10"/>
      </right>
      <top style="hair">
        <color indexed="10"/>
      </top>
      <bottom style="hair">
        <color indexed="10"/>
      </bottom>
      <diagonal/>
    </border>
    <border>
      <left style="hair">
        <color indexed="10"/>
      </left>
      <right style="medium">
        <color indexed="10"/>
      </right>
      <top style="hair">
        <color indexed="10"/>
      </top>
      <bottom style="hair">
        <color indexed="1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indexed="10"/>
      </bottom>
      <diagonal/>
    </border>
  </borders>
  <cellStyleXfs count="1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0" fontId="13" fillId="0" borderId="0"/>
    <xf numFmtId="181" fontId="13" fillId="0" borderId="0"/>
    <xf numFmtId="179" fontId="11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1" fillId="0" borderId="0"/>
    <xf numFmtId="184" fontId="11" fillId="0" borderId="0" applyFont="0" applyFill="0" applyBorder="0" applyAlignment="0" applyProtection="0"/>
    <xf numFmtId="0" fontId="11" fillId="0" borderId="0"/>
    <xf numFmtId="41" fontId="2" fillId="0" borderId="0" applyFont="0" applyFill="0" applyBorder="0" applyAlignment="0" applyProtection="0">
      <alignment vertical="center"/>
    </xf>
  </cellStyleXfs>
  <cellXfs count="209">
    <xf numFmtId="0" fontId="0" fillId="0" borderId="0" xfId="0">
      <alignment vertical="center"/>
    </xf>
    <xf numFmtId="176" fontId="8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6" fontId="5" fillId="0" borderId="0" xfId="0" applyNumberFormat="1" applyFont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76" fontId="8" fillId="0" borderId="0" xfId="0" applyNumberFormat="1" applyFont="1" applyAlignment="1">
      <alignment horizontal="left" vertical="center"/>
    </xf>
    <xf numFmtId="176" fontId="8" fillId="0" borderId="0" xfId="0" applyNumberFormat="1" applyFont="1" applyAlignment="1">
      <alignment horizontal="center" vertical="center"/>
    </xf>
    <xf numFmtId="176" fontId="15" fillId="0" borderId="0" xfId="6" applyNumberFormat="1" applyFont="1" applyAlignment="1">
      <alignment vertical="center"/>
    </xf>
    <xf numFmtId="180" fontId="15" fillId="0" borderId="0" xfId="5" applyNumberFormat="1" applyFont="1" applyAlignment="1">
      <alignment vertical="center"/>
    </xf>
    <xf numFmtId="176" fontId="15" fillId="4" borderId="0" xfId="6" applyNumberFormat="1" applyFont="1" applyFill="1" applyBorder="1" applyAlignment="1">
      <alignment vertical="center"/>
    </xf>
    <xf numFmtId="176" fontId="16" fillId="4" borderId="0" xfId="6" applyNumberFormat="1" applyFont="1" applyFill="1" applyBorder="1" applyAlignment="1">
      <alignment vertical="center" shrinkToFit="1"/>
    </xf>
    <xf numFmtId="176" fontId="16" fillId="4" borderId="0" xfId="6" applyNumberFormat="1" applyFont="1" applyFill="1" applyBorder="1" applyAlignment="1">
      <alignment horizontal="left" vertical="center" shrinkToFit="1"/>
    </xf>
    <xf numFmtId="176" fontId="10" fillId="4" borderId="0" xfId="6" applyNumberFormat="1" applyFont="1" applyFill="1" applyAlignment="1">
      <alignment vertical="center" shrinkToFit="1"/>
    </xf>
    <xf numFmtId="180" fontId="10" fillId="4" borderId="0" xfId="5" applyNumberFormat="1" applyFont="1" applyFill="1" applyAlignment="1">
      <alignment vertical="center" shrinkToFit="1"/>
    </xf>
    <xf numFmtId="176" fontId="16" fillId="6" borderId="9" xfId="6" applyNumberFormat="1" applyFont="1" applyFill="1" applyBorder="1" applyAlignment="1">
      <alignment horizontal="center" vertical="center" shrinkToFit="1"/>
    </xf>
    <xf numFmtId="176" fontId="16" fillId="6" borderId="11" xfId="6" applyNumberFormat="1" applyFont="1" applyFill="1" applyBorder="1" applyAlignment="1">
      <alignment horizontal="center" vertical="center"/>
    </xf>
    <xf numFmtId="176" fontId="17" fillId="4" borderId="0" xfId="6" applyNumberFormat="1" applyFont="1" applyFill="1" applyAlignment="1">
      <alignment horizontal="center" vertical="center" shrinkToFit="1"/>
    </xf>
    <xf numFmtId="180" fontId="17" fillId="4" borderId="0" xfId="5" applyNumberFormat="1" applyFont="1" applyFill="1" applyAlignment="1">
      <alignment horizontal="center" vertical="center" shrinkToFit="1"/>
    </xf>
    <xf numFmtId="176" fontId="10" fillId="0" borderId="16" xfId="6" applyNumberFormat="1" applyFont="1" applyBorder="1" applyAlignment="1">
      <alignment horizontal="center" vertical="center"/>
    </xf>
    <xf numFmtId="176" fontId="15" fillId="0" borderId="16" xfId="7" applyNumberFormat="1" applyFont="1" applyBorder="1" applyAlignment="1">
      <alignment horizontal="left" vertical="center"/>
    </xf>
    <xf numFmtId="176" fontId="10" fillId="0" borderId="16" xfId="2" applyNumberFormat="1" applyFont="1" applyBorder="1" applyAlignment="1">
      <alignment vertical="center"/>
    </xf>
    <xf numFmtId="176" fontId="15" fillId="0" borderId="17" xfId="6" applyNumberFormat="1" applyFont="1" applyBorder="1" applyAlignment="1">
      <alignment vertical="center"/>
    </xf>
    <xf numFmtId="176" fontId="17" fillId="0" borderId="0" xfId="6" applyNumberFormat="1" applyFont="1" applyAlignment="1">
      <alignment horizontal="center" vertical="center"/>
    </xf>
    <xf numFmtId="180" fontId="17" fillId="0" borderId="0" xfId="5" applyNumberFormat="1" applyFont="1" applyAlignment="1">
      <alignment horizontal="center" vertical="center"/>
    </xf>
    <xf numFmtId="176" fontId="10" fillId="0" borderId="18" xfId="6" applyNumberFormat="1" applyFont="1" applyBorder="1" applyAlignment="1">
      <alignment horizontal="center" vertical="center"/>
    </xf>
    <xf numFmtId="176" fontId="15" fillId="0" borderId="18" xfId="7" applyNumberFormat="1" applyFont="1" applyBorder="1" applyAlignment="1">
      <alignment horizontal="left" vertical="center"/>
    </xf>
    <xf numFmtId="176" fontId="10" fillId="0" borderId="18" xfId="2" applyNumberFormat="1" applyFont="1" applyBorder="1" applyAlignment="1">
      <alignment vertical="center"/>
    </xf>
    <xf numFmtId="176" fontId="15" fillId="0" borderId="19" xfId="6" applyNumberFormat="1" applyFont="1" applyBorder="1" applyAlignment="1">
      <alignment vertical="center"/>
    </xf>
    <xf numFmtId="176" fontId="16" fillId="0" borderId="20" xfId="6" applyNumberFormat="1" applyFont="1" applyBorder="1" applyAlignment="1">
      <alignment horizontal="center" vertical="center"/>
    </xf>
    <xf numFmtId="176" fontId="15" fillId="0" borderId="20" xfId="7" applyNumberFormat="1" applyFont="1" applyBorder="1" applyAlignment="1">
      <alignment horizontal="left" vertical="center"/>
    </xf>
    <xf numFmtId="176" fontId="16" fillId="0" borderId="21" xfId="2" applyNumberFormat="1" applyFont="1" applyBorder="1" applyAlignment="1">
      <alignment vertical="center"/>
    </xf>
    <xf numFmtId="176" fontId="15" fillId="0" borderId="22" xfId="6" applyNumberFormat="1" applyFont="1" applyBorder="1" applyAlignment="1">
      <alignment vertical="center"/>
    </xf>
    <xf numFmtId="176" fontId="18" fillId="0" borderId="18" xfId="0" applyNumberFormat="1" applyFont="1" applyBorder="1" applyAlignment="1">
      <alignment vertical="center"/>
    </xf>
    <xf numFmtId="180" fontId="19" fillId="2" borderId="24" xfId="5" applyNumberFormat="1" applyFont="1" applyFill="1" applyBorder="1" applyAlignment="1">
      <alignment vertical="center"/>
    </xf>
    <xf numFmtId="176" fontId="18" fillId="0" borderId="20" xfId="0" applyNumberFormat="1" applyFont="1" applyBorder="1" applyAlignment="1">
      <alignment vertical="center"/>
    </xf>
    <xf numFmtId="176" fontId="16" fillId="0" borderId="20" xfId="2" applyNumberFormat="1" applyFont="1" applyBorder="1" applyAlignment="1">
      <alignment vertical="center"/>
    </xf>
    <xf numFmtId="176" fontId="18" fillId="0" borderId="16" xfId="0" applyNumberFormat="1" applyFont="1" applyBorder="1" applyAlignment="1">
      <alignment vertical="center"/>
    </xf>
    <xf numFmtId="176" fontId="10" fillId="0" borderId="25" xfId="2" applyNumberFormat="1" applyFont="1" applyBorder="1" applyAlignment="1">
      <alignment vertical="center"/>
    </xf>
    <xf numFmtId="176" fontId="15" fillId="0" borderId="19" xfId="6" applyNumberFormat="1" applyFont="1" applyFill="1" applyBorder="1" applyAlignment="1">
      <alignment vertical="center"/>
    </xf>
    <xf numFmtId="176" fontId="10" fillId="0" borderId="18" xfId="6" applyNumberFormat="1" applyFont="1" applyFill="1" applyBorder="1" applyAlignment="1">
      <alignment horizontal="center" vertical="center"/>
    </xf>
    <xf numFmtId="176" fontId="18" fillId="0" borderId="18" xfId="0" applyNumberFormat="1" applyFont="1" applyFill="1" applyBorder="1" applyAlignment="1">
      <alignment vertical="center"/>
    </xf>
    <xf numFmtId="176" fontId="10" fillId="0" borderId="18" xfId="2" applyNumberFormat="1" applyFont="1" applyFill="1" applyBorder="1" applyAlignment="1">
      <alignment vertical="center"/>
    </xf>
    <xf numFmtId="176" fontId="20" fillId="0" borderId="19" xfId="6" applyNumberFormat="1" applyFont="1" applyFill="1" applyBorder="1" applyAlignment="1">
      <alignment vertical="center"/>
    </xf>
    <xf numFmtId="176" fontId="15" fillId="0" borderId="6" xfId="7" applyNumberFormat="1" applyFont="1" applyBorder="1" applyAlignment="1">
      <alignment horizontal="left" vertical="center"/>
    </xf>
    <xf numFmtId="176" fontId="16" fillId="0" borderId="6" xfId="2" applyNumberFormat="1" applyFont="1" applyBorder="1" applyAlignment="1">
      <alignment vertical="center"/>
    </xf>
    <xf numFmtId="176" fontId="15" fillId="0" borderId="13" xfId="6" applyNumberFormat="1" applyFont="1" applyBorder="1" applyAlignment="1">
      <alignment vertical="center"/>
    </xf>
    <xf numFmtId="176" fontId="10" fillId="0" borderId="6" xfId="2" applyNumberFormat="1" applyFont="1" applyBorder="1" applyAlignment="1">
      <alignment vertical="center"/>
    </xf>
    <xf numFmtId="176" fontId="15" fillId="0" borderId="13" xfId="7" applyNumberFormat="1" applyFont="1" applyBorder="1" applyAlignment="1">
      <alignment vertical="center"/>
    </xf>
    <xf numFmtId="180" fontId="8" fillId="0" borderId="0" xfId="5" applyNumberFormat="1" applyFont="1" applyAlignment="1">
      <alignment horizontal="center" vertical="center"/>
    </xf>
    <xf numFmtId="176" fontId="15" fillId="0" borderId="14" xfId="7" applyNumberFormat="1" applyFont="1" applyBorder="1" applyAlignment="1">
      <alignment horizontal="left" vertical="center"/>
    </xf>
    <xf numFmtId="176" fontId="16" fillId="0" borderId="14" xfId="2" applyNumberFormat="1" applyFont="1" applyBorder="1" applyAlignment="1">
      <alignment vertical="center"/>
    </xf>
    <xf numFmtId="176" fontId="10" fillId="0" borderId="15" xfId="6" applyNumberFormat="1" applyFont="1" applyBorder="1" applyAlignment="1">
      <alignment horizontal="center" vertical="center"/>
    </xf>
    <xf numFmtId="176" fontId="10" fillId="0" borderId="0" xfId="6" applyNumberFormat="1" applyFont="1" applyAlignment="1">
      <alignment horizontal="center" vertical="center"/>
    </xf>
    <xf numFmtId="176" fontId="10" fillId="0" borderId="0" xfId="6" applyNumberFormat="1" applyFont="1" applyAlignment="1">
      <alignment vertical="center"/>
    </xf>
    <xf numFmtId="180" fontId="10" fillId="0" borderId="0" xfId="5" applyNumberFormat="1" applyFont="1" applyAlignment="1">
      <alignment vertical="center"/>
    </xf>
    <xf numFmtId="176" fontId="8" fillId="0" borderId="0" xfId="0" applyNumberFormat="1" applyFont="1" applyFill="1">
      <alignment vertical="center"/>
    </xf>
    <xf numFmtId="176" fontId="8" fillId="0" borderId="0" xfId="0" applyNumberFormat="1" applyFont="1" applyFill="1" applyAlignment="1">
      <alignment horizontal="center" vertical="center"/>
    </xf>
    <xf numFmtId="176" fontId="27" fillId="0" borderId="0" xfId="0" applyNumberFormat="1" applyFont="1" applyFill="1">
      <alignment vertical="center"/>
    </xf>
    <xf numFmtId="176" fontId="27" fillId="0" borderId="6" xfId="0" applyNumberFormat="1" applyFont="1" applyFill="1" applyBorder="1" applyAlignment="1">
      <alignment horizontal="center" vertical="center"/>
    </xf>
    <xf numFmtId="176" fontId="18" fillId="0" borderId="0" xfId="0" applyNumberFormat="1" applyFont="1" applyFill="1">
      <alignment vertical="center"/>
    </xf>
    <xf numFmtId="176" fontId="19" fillId="0" borderId="6" xfId="0" applyNumberFormat="1" applyFont="1" applyFill="1" applyBorder="1" applyAlignment="1">
      <alignment horizontal="center" vertical="center"/>
    </xf>
    <xf numFmtId="176" fontId="27" fillId="0" borderId="0" xfId="0" applyNumberFormat="1" applyFont="1" applyFill="1" applyAlignment="1">
      <alignment horizontal="center" vertical="center"/>
    </xf>
    <xf numFmtId="176" fontId="28" fillId="0" borderId="0" xfId="0" applyNumberFormat="1" applyFont="1" applyFill="1">
      <alignment vertical="center"/>
    </xf>
    <xf numFmtId="176" fontId="28" fillId="0" borderId="0" xfId="0" applyNumberFormat="1" applyFont="1" applyFill="1" applyAlignment="1">
      <alignment vertical="center" shrinkToFit="1"/>
    </xf>
    <xf numFmtId="176" fontId="28" fillId="0" borderId="0" xfId="0" applyNumberFormat="1" applyFont="1" applyFill="1" applyAlignment="1">
      <alignment horizontal="center" vertical="center"/>
    </xf>
    <xf numFmtId="176" fontId="16" fillId="6" borderId="10" xfId="6" applyNumberFormat="1" applyFont="1" applyFill="1" applyBorder="1" applyAlignment="1">
      <alignment horizontal="center" vertical="center"/>
    </xf>
    <xf numFmtId="176" fontId="5" fillId="0" borderId="34" xfId="0" applyNumberFormat="1" applyFont="1" applyBorder="1" applyAlignment="1">
      <alignment horizontal="left" vertical="center"/>
    </xf>
    <xf numFmtId="176" fontId="5" fillId="0" borderId="34" xfId="0" applyNumberFormat="1" applyFont="1" applyFill="1" applyBorder="1" applyAlignment="1">
      <alignment horizontal="left" vertical="center"/>
    </xf>
    <xf numFmtId="176" fontId="9" fillId="3" borderId="7" xfId="0" applyNumberFormat="1" applyFont="1" applyFill="1" applyBorder="1" applyAlignment="1">
      <alignment horizontal="center" vertical="center"/>
    </xf>
    <xf numFmtId="176" fontId="3" fillId="0" borderId="38" xfId="0" applyNumberFormat="1" applyFont="1" applyFill="1" applyBorder="1" applyAlignment="1">
      <alignment horizontal="center" vertical="center"/>
    </xf>
    <xf numFmtId="176" fontId="3" fillId="0" borderId="39" xfId="0" applyNumberFormat="1" applyFont="1" applyFill="1" applyBorder="1" applyAlignment="1">
      <alignment horizontal="center" vertical="center"/>
    </xf>
    <xf numFmtId="176" fontId="3" fillId="0" borderId="40" xfId="0" applyNumberFormat="1" applyFont="1" applyFill="1" applyBorder="1" applyAlignment="1">
      <alignment horizontal="center" vertical="center"/>
    </xf>
    <xf numFmtId="176" fontId="3" fillId="0" borderId="34" xfId="0" applyNumberFormat="1" applyFont="1" applyBorder="1" applyAlignment="1">
      <alignment vertical="center"/>
    </xf>
    <xf numFmtId="176" fontId="5" fillId="0" borderId="41" xfId="4" applyNumberFormat="1" applyFont="1" applyBorder="1" applyAlignment="1">
      <alignment horizontal="left" vertical="center"/>
    </xf>
    <xf numFmtId="176" fontId="5" fillId="0" borderId="41" xfId="4" applyNumberFormat="1" applyFont="1" applyBorder="1" applyAlignment="1">
      <alignment horizontal="center" vertical="center"/>
    </xf>
    <xf numFmtId="176" fontId="5" fillId="0" borderId="41" xfId="2" applyNumberFormat="1" applyFont="1" applyBorder="1" applyAlignment="1">
      <alignment horizontal="right" vertical="center"/>
    </xf>
    <xf numFmtId="176" fontId="5" fillId="0" borderId="42" xfId="0" applyNumberFormat="1" applyFont="1" applyBorder="1" applyAlignment="1">
      <alignment horizontal="center" vertical="center"/>
    </xf>
    <xf numFmtId="176" fontId="5" fillId="0" borderId="41" xfId="0" applyNumberFormat="1" applyFont="1" applyFill="1" applyBorder="1" applyAlignment="1">
      <alignment horizontal="left" vertical="center"/>
    </xf>
    <xf numFmtId="176" fontId="5" fillId="0" borderId="41" xfId="0" applyNumberFormat="1" applyFont="1" applyFill="1" applyBorder="1" applyAlignment="1">
      <alignment horizontal="center" vertical="center"/>
    </xf>
    <xf numFmtId="176" fontId="5" fillId="0" borderId="41" xfId="2" applyNumberFormat="1" applyFont="1" applyFill="1" applyBorder="1" applyAlignment="1">
      <alignment horizontal="right" vertical="center"/>
    </xf>
    <xf numFmtId="176" fontId="5" fillId="0" borderId="41" xfId="0" applyNumberFormat="1" applyFont="1" applyFill="1" applyBorder="1" applyAlignment="1">
      <alignment horizontal="right" vertical="center"/>
    </xf>
    <xf numFmtId="176" fontId="10" fillId="0" borderId="42" xfId="0" quotePrefix="1" applyNumberFormat="1" applyFont="1" applyFill="1" applyBorder="1" applyAlignment="1">
      <alignment horizontal="center" vertical="center" wrapText="1"/>
    </xf>
    <xf numFmtId="176" fontId="5" fillId="0" borderId="41" xfId="0" applyNumberFormat="1" applyFont="1" applyBorder="1" applyAlignment="1">
      <alignment horizontal="left" vertical="center"/>
    </xf>
    <xf numFmtId="176" fontId="5" fillId="0" borderId="41" xfId="0" applyNumberFormat="1" applyFont="1" applyBorder="1" applyAlignment="1">
      <alignment horizontal="right" vertical="center"/>
    </xf>
    <xf numFmtId="176" fontId="10" fillId="4" borderId="42" xfId="0" quotePrefix="1" applyNumberFormat="1" applyFont="1" applyFill="1" applyBorder="1" applyAlignment="1">
      <alignment horizontal="center" vertical="center" wrapText="1"/>
    </xf>
    <xf numFmtId="176" fontId="5" fillId="0" borderId="34" xfId="3" applyNumberFormat="1" applyFont="1" applyBorder="1" applyAlignment="1">
      <alignment horizontal="left" vertical="center"/>
    </xf>
    <xf numFmtId="176" fontId="5" fillId="0" borderId="41" xfId="2" applyNumberFormat="1" applyFont="1" applyBorder="1" applyAlignment="1">
      <alignment horizontal="center" vertical="center"/>
    </xf>
    <xf numFmtId="176" fontId="5" fillId="0" borderId="41" xfId="0" applyNumberFormat="1" applyFont="1" applyBorder="1" applyAlignment="1">
      <alignment horizontal="center" vertical="center"/>
    </xf>
    <xf numFmtId="176" fontId="5" fillId="0" borderId="34" xfId="3" applyNumberFormat="1" applyFont="1" applyFill="1" applyBorder="1" applyAlignment="1">
      <alignment horizontal="left" vertical="center"/>
    </xf>
    <xf numFmtId="176" fontId="3" fillId="0" borderId="34" xfId="4" applyNumberFormat="1" applyFont="1" applyBorder="1" applyAlignment="1">
      <alignment horizontal="center" vertical="center"/>
    </xf>
    <xf numFmtId="176" fontId="3" fillId="0" borderId="41" xfId="2" applyNumberFormat="1" applyFont="1" applyBorder="1" applyAlignment="1">
      <alignment horizontal="right" vertical="center"/>
    </xf>
    <xf numFmtId="176" fontId="3" fillId="0" borderId="34" xfId="4" applyNumberFormat="1" applyFont="1" applyBorder="1" applyAlignment="1">
      <alignment vertical="center"/>
    </xf>
    <xf numFmtId="176" fontId="3" fillId="0" borderId="43" xfId="4" applyNumberFormat="1" applyFont="1" applyFill="1" applyBorder="1" applyAlignment="1">
      <alignment horizontal="center" vertical="center"/>
    </xf>
    <xf numFmtId="176" fontId="5" fillId="0" borderId="44" xfId="4" applyNumberFormat="1" applyFont="1" applyFill="1" applyBorder="1" applyAlignment="1">
      <alignment horizontal="left" vertical="center"/>
    </xf>
    <xf numFmtId="176" fontId="5" fillId="0" borderId="44" xfId="2" applyNumberFormat="1" applyFont="1" applyFill="1" applyBorder="1" applyAlignment="1">
      <alignment horizontal="center" vertical="center"/>
    </xf>
    <xf numFmtId="176" fontId="5" fillId="0" borderId="44" xfId="2" applyNumberFormat="1" applyFont="1" applyFill="1" applyBorder="1" applyAlignment="1">
      <alignment horizontal="right" vertical="center"/>
    </xf>
    <xf numFmtId="176" fontId="3" fillId="0" borderId="44" xfId="2" applyNumberFormat="1" applyFont="1" applyFill="1" applyBorder="1" applyAlignment="1">
      <alignment horizontal="right" vertical="center"/>
    </xf>
    <xf numFmtId="176" fontId="10" fillId="0" borderId="45" xfId="0" quotePrefix="1" applyNumberFormat="1" applyFont="1" applyFill="1" applyBorder="1" applyAlignment="1">
      <alignment horizontal="center" vertical="center" wrapText="1"/>
    </xf>
    <xf numFmtId="176" fontId="3" fillId="0" borderId="41" xfId="0" applyNumberFormat="1" applyFont="1" applyFill="1" applyBorder="1" applyAlignment="1">
      <alignment horizontal="right" vertical="center"/>
    </xf>
    <xf numFmtId="176" fontId="3" fillId="0" borderId="41" xfId="0" applyNumberFormat="1" applyFont="1" applyBorder="1" applyAlignment="1">
      <alignment horizontal="right" vertical="center"/>
    </xf>
    <xf numFmtId="176" fontId="20" fillId="0" borderId="8" xfId="0" quotePrefix="1" applyNumberFormat="1" applyFont="1" applyFill="1" applyBorder="1" applyAlignment="1">
      <alignment horizontal="center" vertical="center" shrinkToFit="1"/>
    </xf>
    <xf numFmtId="187" fontId="5" fillId="0" borderId="41" xfId="0" applyNumberFormat="1" applyFont="1" applyBorder="1" applyAlignment="1">
      <alignment vertical="center"/>
    </xf>
    <xf numFmtId="187" fontId="5" fillId="0" borderId="44" xfId="2" applyNumberFormat="1" applyFont="1" applyFill="1" applyBorder="1" applyAlignment="1">
      <alignment vertical="center"/>
    </xf>
    <xf numFmtId="187" fontId="8" fillId="0" borderId="0" xfId="0" applyNumberFormat="1" applyFont="1" applyAlignment="1">
      <alignment vertical="center"/>
    </xf>
    <xf numFmtId="176" fontId="10" fillId="0" borderId="18" xfId="0" applyNumberFormat="1" applyFont="1" applyFill="1" applyBorder="1" applyAlignment="1">
      <alignment vertical="center"/>
    </xf>
    <xf numFmtId="187" fontId="5" fillId="0" borderId="39" xfId="0" applyNumberFormat="1" applyFont="1" applyBorder="1" applyAlignment="1">
      <alignment vertical="center"/>
    </xf>
    <xf numFmtId="176" fontId="19" fillId="2" borderId="23" xfId="0" applyNumberFormat="1" applyFont="1" applyFill="1" applyBorder="1" applyAlignment="1">
      <alignment vertical="center"/>
    </xf>
    <xf numFmtId="176" fontId="16" fillId="0" borderId="52" xfId="0" applyNumberFormat="1" applyFont="1" applyFill="1" applyBorder="1" applyAlignment="1">
      <alignment horizontal="left" vertical="center"/>
    </xf>
    <xf numFmtId="176" fontId="16" fillId="0" borderId="51" xfId="0" quotePrefix="1" applyNumberFormat="1" applyFont="1" applyFill="1" applyBorder="1" applyAlignment="1">
      <alignment horizontal="right" vertical="center" shrinkToFit="1"/>
    </xf>
    <xf numFmtId="176" fontId="10" fillId="0" borderId="50" xfId="0" quotePrefix="1" applyNumberFormat="1" applyFont="1" applyFill="1" applyBorder="1" applyAlignment="1">
      <alignment horizontal="right" vertical="center" wrapText="1"/>
    </xf>
    <xf numFmtId="176" fontId="3" fillId="0" borderId="52" xfId="0" applyNumberFormat="1" applyFont="1" applyFill="1" applyBorder="1" applyAlignment="1">
      <alignment horizontal="center" vertical="center"/>
    </xf>
    <xf numFmtId="176" fontId="5" fillId="0" borderId="51" xfId="0" applyNumberFormat="1" applyFont="1" applyFill="1" applyBorder="1" applyAlignment="1">
      <alignment vertical="center"/>
    </xf>
    <xf numFmtId="176" fontId="5" fillId="0" borderId="51" xfId="0" applyNumberFormat="1" applyFont="1" applyFill="1" applyBorder="1" applyAlignment="1">
      <alignment horizontal="center" vertical="center"/>
    </xf>
    <xf numFmtId="176" fontId="5" fillId="0" borderId="51" xfId="0" applyNumberFormat="1" applyFont="1" applyFill="1" applyBorder="1" applyAlignment="1">
      <alignment horizontal="right" vertical="center" shrinkToFit="1"/>
    </xf>
    <xf numFmtId="176" fontId="3" fillId="0" borderId="51" xfId="0" applyNumberFormat="1" applyFont="1" applyFill="1" applyBorder="1" applyAlignment="1">
      <alignment horizontal="right" vertical="center" shrinkToFit="1"/>
    </xf>
    <xf numFmtId="176" fontId="3" fillId="0" borderId="51" xfId="2" applyNumberFormat="1" applyFont="1" applyFill="1" applyBorder="1" applyAlignment="1">
      <alignment horizontal="right" vertical="center" shrinkToFit="1"/>
    </xf>
    <xf numFmtId="176" fontId="5" fillId="0" borderId="50" xfId="2" quotePrefix="1" applyNumberFormat="1" applyFont="1" applyFill="1" applyBorder="1" applyAlignment="1">
      <alignment horizontal="right" vertical="center"/>
    </xf>
    <xf numFmtId="176" fontId="3" fillId="0" borderId="51" xfId="0" applyNumberFormat="1" applyFont="1" applyFill="1" applyBorder="1" applyAlignment="1">
      <alignment vertical="center"/>
    </xf>
    <xf numFmtId="176" fontId="3" fillId="0" borderId="51" xfId="0" applyNumberFormat="1" applyFont="1" applyFill="1" applyBorder="1" applyAlignment="1">
      <alignment horizontal="center" vertical="center"/>
    </xf>
    <xf numFmtId="176" fontId="5" fillId="0" borderId="52" xfId="0" quotePrefix="1" applyNumberFormat="1" applyFont="1" applyFill="1" applyBorder="1" applyAlignment="1">
      <alignment vertical="center"/>
    </xf>
    <xf numFmtId="176" fontId="5" fillId="0" borderId="51" xfId="2" applyNumberFormat="1" applyFont="1" applyFill="1" applyBorder="1" applyAlignment="1">
      <alignment horizontal="right" vertical="center" shrinkToFit="1"/>
    </xf>
    <xf numFmtId="176" fontId="5" fillId="0" borderId="51" xfId="0" applyNumberFormat="1" applyFont="1" applyFill="1" applyBorder="1" applyAlignment="1">
      <alignment vertical="center" wrapText="1"/>
    </xf>
    <xf numFmtId="176" fontId="5" fillId="0" borderId="52" xfId="0" quotePrefix="1" applyNumberFormat="1" applyFont="1" applyFill="1" applyBorder="1" applyAlignment="1">
      <alignment horizontal="center" vertical="center"/>
    </xf>
    <xf numFmtId="176" fontId="5" fillId="0" borderId="50" xfId="0" applyNumberFormat="1" applyFont="1" applyFill="1" applyBorder="1" applyAlignment="1">
      <alignment horizontal="right" vertical="center"/>
    </xf>
    <xf numFmtId="176" fontId="5" fillId="0" borderId="52" xfId="0" applyNumberFormat="1" applyFont="1" applyFill="1" applyBorder="1" applyAlignment="1">
      <alignment horizontal="center" vertical="center"/>
    </xf>
    <xf numFmtId="176" fontId="5" fillId="0" borderId="51" xfId="2" applyNumberFormat="1" applyFont="1" applyFill="1" applyBorder="1" applyAlignment="1">
      <alignment horizontal="center" vertical="center"/>
    </xf>
    <xf numFmtId="176" fontId="5" fillId="0" borderId="52" xfId="0" applyNumberFormat="1" applyFont="1" applyFill="1" applyBorder="1" applyAlignment="1">
      <alignment vertical="center"/>
    </xf>
    <xf numFmtId="176" fontId="5" fillId="0" borderId="51" xfId="2" applyNumberFormat="1" applyFont="1" applyFill="1" applyBorder="1" applyAlignment="1">
      <alignment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vertical="center"/>
    </xf>
    <xf numFmtId="176" fontId="5" fillId="0" borderId="8" xfId="0" applyNumberFormat="1" applyFont="1" applyFill="1" applyBorder="1" applyAlignment="1">
      <alignment horizontal="center" vertical="center"/>
    </xf>
    <xf numFmtId="176" fontId="5" fillId="0" borderId="8" xfId="2" applyNumberFormat="1" applyFont="1" applyFill="1" applyBorder="1" applyAlignment="1">
      <alignment vertical="center" shrinkToFit="1"/>
    </xf>
    <xf numFmtId="176" fontId="5" fillId="0" borderId="1" xfId="0" applyNumberFormat="1" applyFont="1" applyFill="1" applyBorder="1" applyAlignment="1">
      <alignment vertical="center"/>
    </xf>
    <xf numFmtId="176" fontId="10" fillId="0" borderId="49" xfId="0" quotePrefix="1" applyNumberFormat="1" applyFont="1" applyFill="1" applyBorder="1" applyAlignment="1">
      <alignment horizontal="center" vertical="center" wrapText="1"/>
    </xf>
    <xf numFmtId="176" fontId="10" fillId="0" borderId="50" xfId="0" quotePrefix="1" applyNumberFormat="1" applyFont="1" applyFill="1" applyBorder="1" applyAlignment="1">
      <alignment horizontal="center" vertical="center" wrapText="1"/>
    </xf>
    <xf numFmtId="180" fontId="29" fillId="2" borderId="24" xfId="5" applyNumberFormat="1" applyFont="1" applyFill="1" applyBorder="1" applyAlignment="1">
      <alignment vertical="center"/>
    </xf>
    <xf numFmtId="176" fontId="16" fillId="0" borderId="47" xfId="0" quotePrefix="1" applyNumberFormat="1" applyFont="1" applyFill="1" applyBorder="1" applyAlignment="1">
      <alignment horizontal="left" vertical="center"/>
    </xf>
    <xf numFmtId="176" fontId="16" fillId="0" borderId="48" xfId="0" quotePrefix="1" applyNumberFormat="1" applyFont="1" applyFill="1" applyBorder="1" applyAlignment="1">
      <alignment horizontal="center" vertical="center" wrapText="1"/>
    </xf>
    <xf numFmtId="176" fontId="16" fillId="0" borderId="48" xfId="0" quotePrefix="1" applyNumberFormat="1" applyFont="1" applyFill="1" applyBorder="1" applyAlignment="1">
      <alignment horizontal="center" vertical="center" shrinkToFit="1"/>
    </xf>
    <xf numFmtId="176" fontId="16" fillId="0" borderId="48" xfId="0" quotePrefix="1" applyNumberFormat="1" applyFont="1" applyFill="1" applyBorder="1" applyAlignment="1">
      <alignment horizontal="right" vertical="center" shrinkToFit="1"/>
    </xf>
    <xf numFmtId="176" fontId="16" fillId="0" borderId="52" xfId="0" quotePrefix="1" applyNumberFormat="1" applyFont="1" applyFill="1" applyBorder="1" applyAlignment="1">
      <alignment horizontal="left" vertical="center"/>
    </xf>
    <xf numFmtId="176" fontId="16" fillId="0" borderId="51" xfId="0" quotePrefix="1" applyNumberFormat="1" applyFont="1" applyFill="1" applyBorder="1" applyAlignment="1">
      <alignment horizontal="center" vertical="center" wrapText="1"/>
    </xf>
    <xf numFmtId="176" fontId="16" fillId="0" borderId="51" xfId="0" quotePrefix="1" applyNumberFormat="1" applyFont="1" applyFill="1" applyBorder="1" applyAlignment="1">
      <alignment horizontal="center" vertical="center" shrinkToFit="1"/>
    </xf>
    <xf numFmtId="176" fontId="16" fillId="0" borderId="51" xfId="0" applyNumberFormat="1" applyFont="1" applyFill="1" applyBorder="1" applyAlignment="1">
      <alignment horizontal="center" vertical="center" wrapText="1"/>
    </xf>
    <xf numFmtId="176" fontId="3" fillId="0" borderId="52" xfId="0" quotePrefix="1" applyNumberFormat="1" applyFont="1" applyFill="1" applyBorder="1" applyAlignment="1">
      <alignment vertical="center"/>
    </xf>
    <xf numFmtId="176" fontId="9" fillId="0" borderId="0" xfId="6" applyNumberFormat="1" applyFont="1" applyAlignment="1">
      <alignment horizontal="center" vertical="center"/>
    </xf>
    <xf numFmtId="176" fontId="3" fillId="2" borderId="18" xfId="2" applyNumberFormat="1" applyFont="1" applyFill="1" applyBorder="1" applyAlignment="1">
      <alignment vertical="center"/>
    </xf>
    <xf numFmtId="176" fontId="8" fillId="0" borderId="0" xfId="6" applyNumberFormat="1" applyFont="1" applyAlignment="1">
      <alignment horizontal="center" vertical="center"/>
    </xf>
    <xf numFmtId="176" fontId="5" fillId="0" borderId="0" xfId="6" applyNumberFormat="1" applyFont="1" applyAlignment="1">
      <alignment horizontal="center" vertical="center"/>
    </xf>
    <xf numFmtId="180" fontId="5" fillId="0" borderId="0" xfId="5" applyNumberFormat="1" applyFont="1" applyAlignment="1">
      <alignment horizontal="center" vertical="center"/>
    </xf>
    <xf numFmtId="176" fontId="5" fillId="0" borderId="0" xfId="6" applyNumberFormat="1" applyFont="1" applyAlignment="1">
      <alignment vertical="center"/>
    </xf>
    <xf numFmtId="180" fontId="5" fillId="0" borderId="0" xfId="5" applyNumberFormat="1" applyFont="1" applyAlignment="1">
      <alignment vertical="center"/>
    </xf>
    <xf numFmtId="176" fontId="3" fillId="5" borderId="0" xfId="2" applyNumberFormat="1" applyFont="1" applyFill="1" applyBorder="1" applyAlignment="1">
      <alignment vertical="center"/>
    </xf>
    <xf numFmtId="176" fontId="30" fillId="0" borderId="0" xfId="6" applyNumberFormat="1" applyFont="1" applyAlignment="1">
      <alignment vertical="center"/>
    </xf>
    <xf numFmtId="176" fontId="5" fillId="0" borderId="52" xfId="3" applyNumberFormat="1" applyFont="1" applyBorder="1" applyAlignment="1">
      <alignment horizontal="left" vertical="center"/>
    </xf>
    <xf numFmtId="176" fontId="5" fillId="0" borderId="51" xfId="4" applyNumberFormat="1" applyFont="1" applyBorder="1" applyAlignment="1">
      <alignment horizontal="left" vertical="center"/>
    </xf>
    <xf numFmtId="176" fontId="5" fillId="0" borderId="51" xfId="0" applyNumberFormat="1" applyFont="1" applyBorder="1" applyAlignment="1">
      <alignment horizontal="center" vertical="center"/>
    </xf>
    <xf numFmtId="187" fontId="5" fillId="0" borderId="51" xfId="0" applyNumberFormat="1" applyFont="1" applyBorder="1" applyAlignment="1">
      <alignment vertical="center"/>
    </xf>
    <xf numFmtId="176" fontId="5" fillId="0" borderId="51" xfId="2" applyNumberFormat="1" applyFont="1" applyFill="1" applyBorder="1" applyAlignment="1">
      <alignment horizontal="right" vertical="center"/>
    </xf>
    <xf numFmtId="176" fontId="5" fillId="0" borderId="51" xfId="2" applyNumberFormat="1" applyFont="1" applyBorder="1" applyAlignment="1">
      <alignment horizontal="right" vertical="center"/>
    </xf>
    <xf numFmtId="176" fontId="3" fillId="0" borderId="51" xfId="2" applyNumberFormat="1" applyFont="1" applyBorder="1" applyAlignment="1">
      <alignment horizontal="right" vertical="center"/>
    </xf>
    <xf numFmtId="176" fontId="10" fillId="4" borderId="50" xfId="0" quotePrefix="1" applyNumberFormat="1" applyFont="1" applyFill="1" applyBorder="1" applyAlignment="1">
      <alignment horizontal="center" vertical="center" wrapText="1"/>
    </xf>
    <xf numFmtId="176" fontId="3" fillId="0" borderId="51" xfId="0" applyNumberFormat="1" applyFont="1" applyBorder="1" applyAlignment="1">
      <alignment horizontal="right" vertical="center"/>
    </xf>
    <xf numFmtId="176" fontId="5" fillId="0" borderId="52" xfId="0" applyNumberFormat="1" applyFont="1" applyBorder="1" applyAlignment="1">
      <alignment horizontal="left" vertical="center"/>
    </xf>
    <xf numFmtId="176" fontId="5" fillId="0" borderId="51" xfId="0" applyNumberFormat="1" applyFont="1" applyBorder="1" applyAlignment="1">
      <alignment horizontal="left" vertical="center"/>
    </xf>
    <xf numFmtId="176" fontId="5" fillId="0" borderId="51" xfId="0" applyNumberFormat="1" applyFont="1" applyFill="1" applyBorder="1" applyAlignment="1">
      <alignment horizontal="right" vertical="center"/>
    </xf>
    <xf numFmtId="176" fontId="5" fillId="0" borderId="51" xfId="0" applyNumberFormat="1" applyFont="1" applyBorder="1" applyAlignment="1">
      <alignment horizontal="right" vertical="center"/>
    </xf>
    <xf numFmtId="176" fontId="5" fillId="0" borderId="52" xfId="0" applyNumberFormat="1" applyFont="1" applyFill="1" applyBorder="1" applyAlignment="1">
      <alignment horizontal="left" vertical="center"/>
    </xf>
    <xf numFmtId="176" fontId="5" fillId="0" borderId="51" xfId="0" applyNumberFormat="1" applyFont="1" applyFill="1" applyBorder="1" applyAlignment="1">
      <alignment horizontal="left" vertical="center"/>
    </xf>
    <xf numFmtId="176" fontId="3" fillId="0" borderId="51" xfId="0" applyNumberFormat="1" applyFont="1" applyFill="1" applyBorder="1" applyAlignment="1">
      <alignment horizontal="right" vertical="center"/>
    </xf>
    <xf numFmtId="176" fontId="3" fillId="7" borderId="21" xfId="2" applyNumberFormat="1" applyFont="1" applyFill="1" applyBorder="1" applyAlignment="1">
      <alignment vertical="center"/>
    </xf>
    <xf numFmtId="176" fontId="30" fillId="0" borderId="55" xfId="6" applyNumberFormat="1" applyFont="1" applyBorder="1" applyAlignment="1">
      <alignment horizontal="center" vertical="center"/>
    </xf>
    <xf numFmtId="176" fontId="14" fillId="0" borderId="0" xfId="6" applyNumberFormat="1" applyFont="1" applyBorder="1" applyAlignment="1">
      <alignment horizontal="center" vertical="center"/>
    </xf>
    <xf numFmtId="176" fontId="16" fillId="6" borderId="10" xfId="6" applyNumberFormat="1" applyFont="1" applyFill="1" applyBorder="1" applyAlignment="1">
      <alignment horizontal="center" vertical="center"/>
    </xf>
    <xf numFmtId="176" fontId="10" fillId="0" borderId="12" xfId="6" applyNumberFormat="1" applyFont="1" applyBorder="1" applyAlignment="1">
      <alignment horizontal="center" vertical="center" textRotation="255"/>
    </xf>
    <xf numFmtId="176" fontId="10" fillId="0" borderId="54" xfId="6" applyNumberFormat="1" applyFont="1" applyBorder="1" applyAlignment="1">
      <alignment horizontal="center" vertical="center" textRotation="255"/>
    </xf>
    <xf numFmtId="176" fontId="10" fillId="0" borderId="6" xfId="6" applyNumberFormat="1" applyFont="1" applyBorder="1" applyAlignment="1">
      <alignment horizontal="center" vertical="center" textRotation="255"/>
    </xf>
    <xf numFmtId="176" fontId="10" fillId="0" borderId="53" xfId="6" applyNumberFormat="1" applyFont="1" applyBorder="1" applyAlignment="1">
      <alignment horizontal="center" vertical="center" textRotation="255"/>
    </xf>
    <xf numFmtId="176" fontId="16" fillId="0" borderId="26" xfId="6" applyNumberFormat="1" applyFont="1" applyBorder="1" applyAlignment="1">
      <alignment horizontal="center" vertical="center"/>
    </xf>
    <xf numFmtId="176" fontId="16" fillId="0" borderId="27" xfId="6" applyNumberFormat="1" applyFont="1" applyBorder="1" applyAlignment="1">
      <alignment horizontal="center" vertical="center"/>
    </xf>
    <xf numFmtId="176" fontId="16" fillId="0" borderId="28" xfId="6" applyNumberFormat="1" applyFont="1" applyBorder="1" applyAlignment="1">
      <alignment horizontal="center" vertical="center"/>
    </xf>
    <xf numFmtId="176" fontId="16" fillId="0" borderId="12" xfId="6" applyNumberFormat="1" applyFont="1" applyBorder="1" applyAlignment="1">
      <alignment horizontal="center" vertical="center"/>
    </xf>
    <xf numFmtId="176" fontId="16" fillId="0" borderId="6" xfId="6" applyNumberFormat="1" applyFont="1" applyBorder="1" applyAlignment="1">
      <alignment horizontal="center" vertical="center"/>
    </xf>
    <xf numFmtId="176" fontId="10" fillId="0" borderId="12" xfId="6" applyNumberFormat="1" applyFont="1" applyBorder="1" applyAlignment="1">
      <alignment horizontal="center" vertical="center"/>
    </xf>
    <xf numFmtId="176" fontId="10" fillId="0" borderId="6" xfId="6" applyNumberFormat="1" applyFont="1" applyBorder="1" applyAlignment="1">
      <alignment horizontal="center" vertical="center"/>
    </xf>
    <xf numFmtId="176" fontId="20" fillId="0" borderId="2" xfId="0" quotePrefix="1" applyNumberFormat="1" applyFont="1" applyFill="1" applyBorder="1" applyAlignment="1">
      <alignment horizontal="center" vertical="center" wrapText="1"/>
    </xf>
    <xf numFmtId="176" fontId="20" fillId="0" borderId="1" xfId="0" quotePrefix="1" applyNumberFormat="1" applyFont="1" applyFill="1" applyBorder="1" applyAlignment="1">
      <alignment horizontal="center" vertical="center" wrapText="1"/>
    </xf>
    <xf numFmtId="176" fontId="24" fillId="0" borderId="0" xfId="0" applyNumberFormat="1" applyFont="1" applyFill="1" applyAlignment="1">
      <alignment horizontal="center" vertical="center"/>
    </xf>
    <xf numFmtId="176" fontId="25" fillId="0" borderId="0" xfId="0" applyNumberFormat="1" applyFont="1" applyFill="1" applyBorder="1" applyAlignment="1">
      <alignment horizontal="left"/>
    </xf>
    <xf numFmtId="176" fontId="20" fillId="0" borderId="4" xfId="0" quotePrefix="1" applyNumberFormat="1" applyFont="1" applyFill="1" applyBorder="1" applyAlignment="1">
      <alignment horizontal="center" vertical="center"/>
    </xf>
    <xf numFmtId="176" fontId="20" fillId="0" borderId="3" xfId="0" quotePrefix="1" applyNumberFormat="1" applyFont="1" applyFill="1" applyBorder="1" applyAlignment="1">
      <alignment horizontal="center" vertical="center" wrapText="1"/>
    </xf>
    <xf numFmtId="176" fontId="20" fillId="0" borderId="5" xfId="0" quotePrefix="1" applyNumberFormat="1" applyFont="1" applyFill="1" applyBorder="1" applyAlignment="1">
      <alignment horizontal="center" vertical="center"/>
    </xf>
    <xf numFmtId="176" fontId="20" fillId="0" borderId="8" xfId="0" quotePrefix="1" applyNumberFormat="1" applyFont="1" applyFill="1" applyBorder="1" applyAlignment="1">
      <alignment horizontal="center" vertical="center" wrapText="1"/>
    </xf>
    <xf numFmtId="176" fontId="20" fillId="0" borderId="5" xfId="0" applyNumberFormat="1" applyFont="1" applyFill="1" applyBorder="1" applyAlignment="1">
      <alignment horizontal="center" vertical="center"/>
    </xf>
    <xf numFmtId="176" fontId="19" fillId="0" borderId="5" xfId="0" applyNumberFormat="1" applyFont="1" applyFill="1" applyBorder="1" applyAlignment="1">
      <alignment horizontal="center" vertical="center" shrinkToFit="1"/>
    </xf>
    <xf numFmtId="176" fontId="19" fillId="0" borderId="5" xfId="0" applyNumberFormat="1" applyFont="1" applyFill="1" applyBorder="1" applyAlignment="1">
      <alignment vertical="center" shrinkToFit="1"/>
    </xf>
    <xf numFmtId="176" fontId="7" fillId="0" borderId="0" xfId="0" applyNumberFormat="1" applyFont="1" applyBorder="1" applyAlignment="1">
      <alignment horizontal="center" vertical="center"/>
    </xf>
    <xf numFmtId="176" fontId="7" fillId="0" borderId="0" xfId="0" quotePrefix="1" applyNumberFormat="1" applyFont="1" applyBorder="1" applyAlignment="1">
      <alignment horizontal="center" vertical="center"/>
    </xf>
    <xf numFmtId="176" fontId="8" fillId="0" borderId="35" xfId="0" applyNumberFormat="1" applyFont="1" applyBorder="1" applyAlignment="1">
      <alignment vertical="center"/>
    </xf>
    <xf numFmtId="176" fontId="8" fillId="0" borderId="29" xfId="0" applyNumberFormat="1" applyFont="1" applyBorder="1" applyAlignment="1">
      <alignment vertical="center"/>
    </xf>
    <xf numFmtId="176" fontId="9" fillId="3" borderId="30" xfId="0" applyNumberFormat="1" applyFont="1" applyFill="1" applyBorder="1" applyAlignment="1">
      <alignment horizontal="center" vertical="center"/>
    </xf>
    <xf numFmtId="176" fontId="9" fillId="3" borderId="36" xfId="0" applyNumberFormat="1" applyFont="1" applyFill="1" applyBorder="1" applyAlignment="1">
      <alignment horizontal="center" vertical="center"/>
    </xf>
    <xf numFmtId="176" fontId="9" fillId="3" borderId="31" xfId="0" applyNumberFormat="1" applyFont="1" applyFill="1" applyBorder="1" applyAlignment="1">
      <alignment horizontal="center" vertical="center"/>
    </xf>
    <xf numFmtId="176" fontId="9" fillId="3" borderId="32" xfId="0" applyNumberFormat="1" applyFont="1" applyFill="1" applyBorder="1" applyAlignment="1">
      <alignment horizontal="center" vertical="center"/>
    </xf>
    <xf numFmtId="176" fontId="9" fillId="3" borderId="7" xfId="0" applyNumberFormat="1" applyFont="1" applyFill="1" applyBorder="1" applyAlignment="1">
      <alignment horizontal="center" vertical="center"/>
    </xf>
    <xf numFmtId="187" fontId="9" fillId="3" borderId="46" xfId="0" applyNumberFormat="1" applyFont="1" applyFill="1" applyBorder="1" applyAlignment="1">
      <alignment horizontal="center" vertical="center"/>
    </xf>
    <xf numFmtId="187" fontId="9" fillId="3" borderId="7" xfId="0" applyNumberFormat="1" applyFont="1" applyFill="1" applyBorder="1" applyAlignment="1">
      <alignment horizontal="center" vertical="center"/>
    </xf>
    <xf numFmtId="176" fontId="9" fillId="3" borderId="33" xfId="0" applyNumberFormat="1" applyFont="1" applyFill="1" applyBorder="1" applyAlignment="1">
      <alignment horizontal="center" vertical="center"/>
    </xf>
    <xf numFmtId="176" fontId="9" fillId="3" borderId="37" xfId="0" applyNumberFormat="1" applyFont="1" applyFill="1" applyBorder="1" applyAlignment="1">
      <alignment horizontal="center" vertical="center"/>
    </xf>
  </cellXfs>
  <cellStyles count="14">
    <cellStyle name="백분율" xfId="5" builtinId="5"/>
    <cellStyle name="쉼표 [0]" xfId="2" builtinId="6"/>
    <cellStyle name="쉼표 [0] 2" xfId="9" xr:uid="{BBD4CA30-CDB6-4A7C-BD37-82C7D1F9640A}"/>
    <cellStyle name="쉼표 [0] 3 2 2" xfId="1" xr:uid="{00000000-0005-0000-0000-000001000000}"/>
    <cellStyle name="쉼표 [0] 5" xfId="8" xr:uid="{11F6D8C8-9C81-450F-8954-38CF3F7C8F3A}"/>
    <cellStyle name="쉼표 [0] 5 2" xfId="13" xr:uid="{0F6CBF9C-DE6F-498F-9EBB-587FA8C89545}"/>
    <cellStyle name="쉼표 [0]_내역서(가온관학과이전설비공사)" xfId="7" xr:uid="{AC62DD86-3E43-4633-9704-B46B12E16FCB}"/>
    <cellStyle name="쉼표 [0]_연관교체" xfId="4" xr:uid="{7D4A89C1-E057-4427-967B-F874E946F4BB}"/>
    <cellStyle name="쉼표 2" xfId="11" xr:uid="{973BE80B-6EAF-42C5-B940-D2426604B3AA}"/>
    <cellStyle name="표준" xfId="0" builtinId="0"/>
    <cellStyle name="표준 10" xfId="12" xr:uid="{6BC7F205-C0DD-4768-958A-3CA6C1E2FC62}"/>
    <cellStyle name="표준 3" xfId="10" xr:uid="{5C2D34B3-87DE-491E-9788-8DC9DDAF5760}"/>
    <cellStyle name="표준_내역서(가온관학과이전설비공사)" xfId="6" xr:uid="{48C5CC72-0A62-4C74-ABB0-1CAB633D7BD9}"/>
    <cellStyle name="표준_연관교체" xfId="3" xr:uid="{2B37C5C7-698C-42B3-BF9D-12679C4ED2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CBB66-16EF-4175-B148-D0FBD35D5E57}">
  <dimension ref="A1:K34"/>
  <sheetViews>
    <sheetView showGridLines="0" showZeros="0" tabSelected="1" view="pageBreakPreview" zoomScale="110" zoomScaleNormal="110" zoomScaleSheetLayoutView="110" workbookViewId="0">
      <pane xSplit="3" ySplit="3" topLeftCell="D4" activePane="bottomRight" state="frozen"/>
      <selection activeCell="C17" sqref="C17"/>
      <selection pane="topRight" activeCell="C17" sqref="C17"/>
      <selection pane="bottomLeft" activeCell="C17" sqref="C17"/>
      <selection pane="bottomRight" activeCell="D30" sqref="D30"/>
    </sheetView>
  </sheetViews>
  <sheetFormatPr defaultColWidth="8" defaultRowHeight="12"/>
  <cols>
    <col min="1" max="2" width="5" style="53" customWidth="1"/>
    <col min="3" max="3" width="22.625" style="53" customWidth="1"/>
    <col min="4" max="4" width="49.375" style="53" customWidth="1"/>
    <col min="5" max="5" width="24.375" style="53" customWidth="1"/>
    <col min="6" max="6" width="20.875" style="53" customWidth="1"/>
    <col min="7" max="7" width="8" style="53"/>
    <col min="8" max="8" width="34.125" style="53" hidden="1" customWidth="1"/>
    <col min="9" max="9" width="8" style="54" hidden="1" customWidth="1"/>
    <col min="10" max="10" width="1.625" style="53" hidden="1" customWidth="1"/>
    <col min="11" max="11" width="9.125" style="53" hidden="1" customWidth="1"/>
    <col min="12" max="12" width="8" style="53" customWidth="1"/>
    <col min="13" max="256" width="8" style="53"/>
    <col min="257" max="258" width="5" style="53" customWidth="1"/>
    <col min="259" max="259" width="22.625" style="53" customWidth="1"/>
    <col min="260" max="260" width="50.375" style="53" customWidth="1"/>
    <col min="261" max="261" width="25.375" style="53" customWidth="1"/>
    <col min="262" max="262" width="25.75" style="53" customWidth="1"/>
    <col min="263" max="512" width="8" style="53"/>
    <col min="513" max="514" width="5" style="53" customWidth="1"/>
    <col min="515" max="515" width="22.625" style="53" customWidth="1"/>
    <col min="516" max="516" width="50.375" style="53" customWidth="1"/>
    <col min="517" max="517" width="25.375" style="53" customWidth="1"/>
    <col min="518" max="518" width="25.75" style="53" customWidth="1"/>
    <col min="519" max="768" width="8" style="53"/>
    <col min="769" max="770" width="5" style="53" customWidth="1"/>
    <col min="771" max="771" width="22.625" style="53" customWidth="1"/>
    <col min="772" max="772" width="50.375" style="53" customWidth="1"/>
    <col min="773" max="773" width="25.375" style="53" customWidth="1"/>
    <col min="774" max="774" width="25.75" style="53" customWidth="1"/>
    <col min="775" max="1024" width="8" style="53"/>
    <col min="1025" max="1026" width="5" style="53" customWidth="1"/>
    <col min="1027" max="1027" width="22.625" style="53" customWidth="1"/>
    <col min="1028" max="1028" width="50.375" style="53" customWidth="1"/>
    <col min="1029" max="1029" width="25.375" style="53" customWidth="1"/>
    <col min="1030" max="1030" width="25.75" style="53" customWidth="1"/>
    <col min="1031" max="1280" width="8" style="53"/>
    <col min="1281" max="1282" width="5" style="53" customWidth="1"/>
    <col min="1283" max="1283" width="22.625" style="53" customWidth="1"/>
    <col min="1284" max="1284" width="50.375" style="53" customWidth="1"/>
    <col min="1285" max="1285" width="25.375" style="53" customWidth="1"/>
    <col min="1286" max="1286" width="25.75" style="53" customWidth="1"/>
    <col min="1287" max="1536" width="8" style="53"/>
    <col min="1537" max="1538" width="5" style="53" customWidth="1"/>
    <col min="1539" max="1539" width="22.625" style="53" customWidth="1"/>
    <col min="1540" max="1540" width="50.375" style="53" customWidth="1"/>
    <col min="1541" max="1541" width="25.375" style="53" customWidth="1"/>
    <col min="1542" max="1542" width="25.75" style="53" customWidth="1"/>
    <col min="1543" max="1792" width="8" style="53"/>
    <col min="1793" max="1794" width="5" style="53" customWidth="1"/>
    <col min="1795" max="1795" width="22.625" style="53" customWidth="1"/>
    <col min="1796" max="1796" width="50.375" style="53" customWidth="1"/>
    <col min="1797" max="1797" width="25.375" style="53" customWidth="1"/>
    <col min="1798" max="1798" width="25.75" style="53" customWidth="1"/>
    <col min="1799" max="2048" width="8" style="53"/>
    <col min="2049" max="2050" width="5" style="53" customWidth="1"/>
    <col min="2051" max="2051" width="22.625" style="53" customWidth="1"/>
    <col min="2052" max="2052" width="50.375" style="53" customWidth="1"/>
    <col min="2053" max="2053" width="25.375" style="53" customWidth="1"/>
    <col min="2054" max="2054" width="25.75" style="53" customWidth="1"/>
    <col min="2055" max="2304" width="8" style="53"/>
    <col min="2305" max="2306" width="5" style="53" customWidth="1"/>
    <col min="2307" max="2307" width="22.625" style="53" customWidth="1"/>
    <col min="2308" max="2308" width="50.375" style="53" customWidth="1"/>
    <col min="2309" max="2309" width="25.375" style="53" customWidth="1"/>
    <col min="2310" max="2310" width="25.75" style="53" customWidth="1"/>
    <col min="2311" max="2560" width="8" style="53"/>
    <col min="2561" max="2562" width="5" style="53" customWidth="1"/>
    <col min="2563" max="2563" width="22.625" style="53" customWidth="1"/>
    <col min="2564" max="2564" width="50.375" style="53" customWidth="1"/>
    <col min="2565" max="2565" width="25.375" style="53" customWidth="1"/>
    <col min="2566" max="2566" width="25.75" style="53" customWidth="1"/>
    <col min="2567" max="2816" width="8" style="53"/>
    <col min="2817" max="2818" width="5" style="53" customWidth="1"/>
    <col min="2819" max="2819" width="22.625" style="53" customWidth="1"/>
    <col min="2820" max="2820" width="50.375" style="53" customWidth="1"/>
    <col min="2821" max="2821" width="25.375" style="53" customWidth="1"/>
    <col min="2822" max="2822" width="25.75" style="53" customWidth="1"/>
    <col min="2823" max="3072" width="8" style="53"/>
    <col min="3073" max="3074" width="5" style="53" customWidth="1"/>
    <col min="3075" max="3075" width="22.625" style="53" customWidth="1"/>
    <col min="3076" max="3076" width="50.375" style="53" customWidth="1"/>
    <col min="3077" max="3077" width="25.375" style="53" customWidth="1"/>
    <col min="3078" max="3078" width="25.75" style="53" customWidth="1"/>
    <col min="3079" max="3328" width="8" style="53"/>
    <col min="3329" max="3330" width="5" style="53" customWidth="1"/>
    <col min="3331" max="3331" width="22.625" style="53" customWidth="1"/>
    <col min="3332" max="3332" width="50.375" style="53" customWidth="1"/>
    <col min="3333" max="3333" width="25.375" style="53" customWidth="1"/>
    <col min="3334" max="3334" width="25.75" style="53" customWidth="1"/>
    <col min="3335" max="3584" width="8" style="53"/>
    <col min="3585" max="3586" width="5" style="53" customWidth="1"/>
    <col min="3587" max="3587" width="22.625" style="53" customWidth="1"/>
    <col min="3588" max="3588" width="50.375" style="53" customWidth="1"/>
    <col min="3589" max="3589" width="25.375" style="53" customWidth="1"/>
    <col min="3590" max="3590" width="25.75" style="53" customWidth="1"/>
    <col min="3591" max="3840" width="8" style="53"/>
    <col min="3841" max="3842" width="5" style="53" customWidth="1"/>
    <col min="3843" max="3843" width="22.625" style="53" customWidth="1"/>
    <col min="3844" max="3844" width="50.375" style="53" customWidth="1"/>
    <col min="3845" max="3845" width="25.375" style="53" customWidth="1"/>
    <col min="3846" max="3846" width="25.75" style="53" customWidth="1"/>
    <col min="3847" max="4096" width="8" style="53"/>
    <col min="4097" max="4098" width="5" style="53" customWidth="1"/>
    <col min="4099" max="4099" width="22.625" style="53" customWidth="1"/>
    <col min="4100" max="4100" width="50.375" style="53" customWidth="1"/>
    <col min="4101" max="4101" width="25.375" style="53" customWidth="1"/>
    <col min="4102" max="4102" width="25.75" style="53" customWidth="1"/>
    <col min="4103" max="4352" width="8" style="53"/>
    <col min="4353" max="4354" width="5" style="53" customWidth="1"/>
    <col min="4355" max="4355" width="22.625" style="53" customWidth="1"/>
    <col min="4356" max="4356" width="50.375" style="53" customWidth="1"/>
    <col min="4357" max="4357" width="25.375" style="53" customWidth="1"/>
    <col min="4358" max="4358" width="25.75" style="53" customWidth="1"/>
    <col min="4359" max="4608" width="8" style="53"/>
    <col min="4609" max="4610" width="5" style="53" customWidth="1"/>
    <col min="4611" max="4611" width="22.625" style="53" customWidth="1"/>
    <col min="4612" max="4612" width="50.375" style="53" customWidth="1"/>
    <col min="4613" max="4613" width="25.375" style="53" customWidth="1"/>
    <col min="4614" max="4614" width="25.75" style="53" customWidth="1"/>
    <col min="4615" max="4864" width="8" style="53"/>
    <col min="4865" max="4866" width="5" style="53" customWidth="1"/>
    <col min="4867" max="4867" width="22.625" style="53" customWidth="1"/>
    <col min="4868" max="4868" width="50.375" style="53" customWidth="1"/>
    <col min="4869" max="4869" width="25.375" style="53" customWidth="1"/>
    <col min="4870" max="4870" width="25.75" style="53" customWidth="1"/>
    <col min="4871" max="5120" width="8" style="53"/>
    <col min="5121" max="5122" width="5" style="53" customWidth="1"/>
    <col min="5123" max="5123" width="22.625" style="53" customWidth="1"/>
    <col min="5124" max="5124" width="50.375" style="53" customWidth="1"/>
    <col min="5125" max="5125" width="25.375" style="53" customWidth="1"/>
    <col min="5126" max="5126" width="25.75" style="53" customWidth="1"/>
    <col min="5127" max="5376" width="8" style="53"/>
    <col min="5377" max="5378" width="5" style="53" customWidth="1"/>
    <col min="5379" max="5379" width="22.625" style="53" customWidth="1"/>
    <col min="5380" max="5380" width="50.375" style="53" customWidth="1"/>
    <col min="5381" max="5381" width="25.375" style="53" customWidth="1"/>
    <col min="5382" max="5382" width="25.75" style="53" customWidth="1"/>
    <col min="5383" max="5632" width="8" style="53"/>
    <col min="5633" max="5634" width="5" style="53" customWidth="1"/>
    <col min="5635" max="5635" width="22.625" style="53" customWidth="1"/>
    <col min="5636" max="5636" width="50.375" style="53" customWidth="1"/>
    <col min="5637" max="5637" width="25.375" style="53" customWidth="1"/>
    <col min="5638" max="5638" width="25.75" style="53" customWidth="1"/>
    <col min="5639" max="5888" width="8" style="53"/>
    <col min="5889" max="5890" width="5" style="53" customWidth="1"/>
    <col min="5891" max="5891" width="22.625" style="53" customWidth="1"/>
    <col min="5892" max="5892" width="50.375" style="53" customWidth="1"/>
    <col min="5893" max="5893" width="25.375" style="53" customWidth="1"/>
    <col min="5894" max="5894" width="25.75" style="53" customWidth="1"/>
    <col min="5895" max="6144" width="8" style="53"/>
    <col min="6145" max="6146" width="5" style="53" customWidth="1"/>
    <col min="6147" max="6147" width="22.625" style="53" customWidth="1"/>
    <col min="6148" max="6148" width="50.375" style="53" customWidth="1"/>
    <col min="6149" max="6149" width="25.375" style="53" customWidth="1"/>
    <col min="6150" max="6150" width="25.75" style="53" customWidth="1"/>
    <col min="6151" max="6400" width="8" style="53"/>
    <col min="6401" max="6402" width="5" style="53" customWidth="1"/>
    <col min="6403" max="6403" width="22.625" style="53" customWidth="1"/>
    <col min="6404" max="6404" width="50.375" style="53" customWidth="1"/>
    <col min="6405" max="6405" width="25.375" style="53" customWidth="1"/>
    <col min="6406" max="6406" width="25.75" style="53" customWidth="1"/>
    <col min="6407" max="6656" width="8" style="53"/>
    <col min="6657" max="6658" width="5" style="53" customWidth="1"/>
    <col min="6659" max="6659" width="22.625" style="53" customWidth="1"/>
    <col min="6660" max="6660" width="50.375" style="53" customWidth="1"/>
    <col min="6661" max="6661" width="25.375" style="53" customWidth="1"/>
    <col min="6662" max="6662" width="25.75" style="53" customWidth="1"/>
    <col min="6663" max="6912" width="8" style="53"/>
    <col min="6913" max="6914" width="5" style="53" customWidth="1"/>
    <col min="6915" max="6915" width="22.625" style="53" customWidth="1"/>
    <col min="6916" max="6916" width="50.375" style="53" customWidth="1"/>
    <col min="6917" max="6917" width="25.375" style="53" customWidth="1"/>
    <col min="6918" max="6918" width="25.75" style="53" customWidth="1"/>
    <col min="6919" max="7168" width="8" style="53"/>
    <col min="7169" max="7170" width="5" style="53" customWidth="1"/>
    <col min="7171" max="7171" width="22.625" style="53" customWidth="1"/>
    <col min="7172" max="7172" width="50.375" style="53" customWidth="1"/>
    <col min="7173" max="7173" width="25.375" style="53" customWidth="1"/>
    <col min="7174" max="7174" width="25.75" style="53" customWidth="1"/>
    <col min="7175" max="7424" width="8" style="53"/>
    <col min="7425" max="7426" width="5" style="53" customWidth="1"/>
    <col min="7427" max="7427" width="22.625" style="53" customWidth="1"/>
    <col min="7428" max="7428" width="50.375" style="53" customWidth="1"/>
    <col min="7429" max="7429" width="25.375" style="53" customWidth="1"/>
    <col min="7430" max="7430" width="25.75" style="53" customWidth="1"/>
    <col min="7431" max="7680" width="8" style="53"/>
    <col min="7681" max="7682" width="5" style="53" customWidth="1"/>
    <col min="7683" max="7683" width="22.625" style="53" customWidth="1"/>
    <col min="7684" max="7684" width="50.375" style="53" customWidth="1"/>
    <col min="7685" max="7685" width="25.375" style="53" customWidth="1"/>
    <col min="7686" max="7686" width="25.75" style="53" customWidth="1"/>
    <col min="7687" max="7936" width="8" style="53"/>
    <col min="7937" max="7938" width="5" style="53" customWidth="1"/>
    <col min="7939" max="7939" width="22.625" style="53" customWidth="1"/>
    <col min="7940" max="7940" width="50.375" style="53" customWidth="1"/>
    <col min="7941" max="7941" width="25.375" style="53" customWidth="1"/>
    <col min="7942" max="7942" width="25.75" style="53" customWidth="1"/>
    <col min="7943" max="8192" width="8" style="53"/>
    <col min="8193" max="8194" width="5" style="53" customWidth="1"/>
    <col min="8195" max="8195" width="22.625" style="53" customWidth="1"/>
    <col min="8196" max="8196" width="50.375" style="53" customWidth="1"/>
    <col min="8197" max="8197" width="25.375" style="53" customWidth="1"/>
    <col min="8198" max="8198" width="25.75" style="53" customWidth="1"/>
    <col min="8199" max="8448" width="8" style="53"/>
    <col min="8449" max="8450" width="5" style="53" customWidth="1"/>
    <col min="8451" max="8451" width="22.625" style="53" customWidth="1"/>
    <col min="8452" max="8452" width="50.375" style="53" customWidth="1"/>
    <col min="8453" max="8453" width="25.375" style="53" customWidth="1"/>
    <col min="8454" max="8454" width="25.75" style="53" customWidth="1"/>
    <col min="8455" max="8704" width="8" style="53"/>
    <col min="8705" max="8706" width="5" style="53" customWidth="1"/>
    <col min="8707" max="8707" width="22.625" style="53" customWidth="1"/>
    <col min="8708" max="8708" width="50.375" style="53" customWidth="1"/>
    <col min="8709" max="8709" width="25.375" style="53" customWidth="1"/>
    <col min="8710" max="8710" width="25.75" style="53" customWidth="1"/>
    <col min="8711" max="8960" width="8" style="53"/>
    <col min="8961" max="8962" width="5" style="53" customWidth="1"/>
    <col min="8963" max="8963" width="22.625" style="53" customWidth="1"/>
    <col min="8964" max="8964" width="50.375" style="53" customWidth="1"/>
    <col min="8965" max="8965" width="25.375" style="53" customWidth="1"/>
    <col min="8966" max="8966" width="25.75" style="53" customWidth="1"/>
    <col min="8967" max="9216" width="8" style="53"/>
    <col min="9217" max="9218" width="5" style="53" customWidth="1"/>
    <col min="9219" max="9219" width="22.625" style="53" customWidth="1"/>
    <col min="9220" max="9220" width="50.375" style="53" customWidth="1"/>
    <col min="9221" max="9221" width="25.375" style="53" customWidth="1"/>
    <col min="9222" max="9222" width="25.75" style="53" customWidth="1"/>
    <col min="9223" max="9472" width="8" style="53"/>
    <col min="9473" max="9474" width="5" style="53" customWidth="1"/>
    <col min="9475" max="9475" width="22.625" style="53" customWidth="1"/>
    <col min="9476" max="9476" width="50.375" style="53" customWidth="1"/>
    <col min="9477" max="9477" width="25.375" style="53" customWidth="1"/>
    <col min="9478" max="9478" width="25.75" style="53" customWidth="1"/>
    <col min="9479" max="9728" width="8" style="53"/>
    <col min="9729" max="9730" width="5" style="53" customWidth="1"/>
    <col min="9731" max="9731" width="22.625" style="53" customWidth="1"/>
    <col min="9732" max="9732" width="50.375" style="53" customWidth="1"/>
    <col min="9733" max="9733" width="25.375" style="53" customWidth="1"/>
    <col min="9734" max="9734" width="25.75" style="53" customWidth="1"/>
    <col min="9735" max="9984" width="8" style="53"/>
    <col min="9985" max="9986" width="5" style="53" customWidth="1"/>
    <col min="9987" max="9987" width="22.625" style="53" customWidth="1"/>
    <col min="9988" max="9988" width="50.375" style="53" customWidth="1"/>
    <col min="9989" max="9989" width="25.375" style="53" customWidth="1"/>
    <col min="9990" max="9990" width="25.75" style="53" customWidth="1"/>
    <col min="9991" max="10240" width="8" style="53"/>
    <col min="10241" max="10242" width="5" style="53" customWidth="1"/>
    <col min="10243" max="10243" width="22.625" style="53" customWidth="1"/>
    <col min="10244" max="10244" width="50.375" style="53" customWidth="1"/>
    <col min="10245" max="10245" width="25.375" style="53" customWidth="1"/>
    <col min="10246" max="10246" width="25.75" style="53" customWidth="1"/>
    <col min="10247" max="10496" width="8" style="53"/>
    <col min="10497" max="10498" width="5" style="53" customWidth="1"/>
    <col min="10499" max="10499" width="22.625" style="53" customWidth="1"/>
    <col min="10500" max="10500" width="50.375" style="53" customWidth="1"/>
    <col min="10501" max="10501" width="25.375" style="53" customWidth="1"/>
    <col min="10502" max="10502" width="25.75" style="53" customWidth="1"/>
    <col min="10503" max="10752" width="8" style="53"/>
    <col min="10753" max="10754" width="5" style="53" customWidth="1"/>
    <col min="10755" max="10755" width="22.625" style="53" customWidth="1"/>
    <col min="10756" max="10756" width="50.375" style="53" customWidth="1"/>
    <col min="10757" max="10757" width="25.375" style="53" customWidth="1"/>
    <col min="10758" max="10758" width="25.75" style="53" customWidth="1"/>
    <col min="10759" max="11008" width="8" style="53"/>
    <col min="11009" max="11010" width="5" style="53" customWidth="1"/>
    <col min="11011" max="11011" width="22.625" style="53" customWidth="1"/>
    <col min="11012" max="11012" width="50.375" style="53" customWidth="1"/>
    <col min="11013" max="11013" width="25.375" style="53" customWidth="1"/>
    <col min="11014" max="11014" width="25.75" style="53" customWidth="1"/>
    <col min="11015" max="11264" width="8" style="53"/>
    <col min="11265" max="11266" width="5" style="53" customWidth="1"/>
    <col min="11267" max="11267" width="22.625" style="53" customWidth="1"/>
    <col min="11268" max="11268" width="50.375" style="53" customWidth="1"/>
    <col min="11269" max="11269" width="25.375" style="53" customWidth="1"/>
    <col min="11270" max="11270" width="25.75" style="53" customWidth="1"/>
    <col min="11271" max="11520" width="8" style="53"/>
    <col min="11521" max="11522" width="5" style="53" customWidth="1"/>
    <col min="11523" max="11523" width="22.625" style="53" customWidth="1"/>
    <col min="11524" max="11524" width="50.375" style="53" customWidth="1"/>
    <col min="11525" max="11525" width="25.375" style="53" customWidth="1"/>
    <col min="11526" max="11526" width="25.75" style="53" customWidth="1"/>
    <col min="11527" max="11776" width="8" style="53"/>
    <col min="11777" max="11778" width="5" style="53" customWidth="1"/>
    <col min="11779" max="11779" width="22.625" style="53" customWidth="1"/>
    <col min="11780" max="11780" width="50.375" style="53" customWidth="1"/>
    <col min="11781" max="11781" width="25.375" style="53" customWidth="1"/>
    <col min="11782" max="11782" width="25.75" style="53" customWidth="1"/>
    <col min="11783" max="12032" width="8" style="53"/>
    <col min="12033" max="12034" width="5" style="53" customWidth="1"/>
    <col min="12035" max="12035" width="22.625" style="53" customWidth="1"/>
    <col min="12036" max="12036" width="50.375" style="53" customWidth="1"/>
    <col min="12037" max="12037" width="25.375" style="53" customWidth="1"/>
    <col min="12038" max="12038" width="25.75" style="53" customWidth="1"/>
    <col min="12039" max="12288" width="8" style="53"/>
    <col min="12289" max="12290" width="5" style="53" customWidth="1"/>
    <col min="12291" max="12291" width="22.625" style="53" customWidth="1"/>
    <col min="12292" max="12292" width="50.375" style="53" customWidth="1"/>
    <col min="12293" max="12293" width="25.375" style="53" customWidth="1"/>
    <col min="12294" max="12294" width="25.75" style="53" customWidth="1"/>
    <col min="12295" max="12544" width="8" style="53"/>
    <col min="12545" max="12546" width="5" style="53" customWidth="1"/>
    <col min="12547" max="12547" width="22.625" style="53" customWidth="1"/>
    <col min="12548" max="12548" width="50.375" style="53" customWidth="1"/>
    <col min="12549" max="12549" width="25.375" style="53" customWidth="1"/>
    <col min="12550" max="12550" width="25.75" style="53" customWidth="1"/>
    <col min="12551" max="12800" width="8" style="53"/>
    <col min="12801" max="12802" width="5" style="53" customWidth="1"/>
    <col min="12803" max="12803" width="22.625" style="53" customWidth="1"/>
    <col min="12804" max="12804" width="50.375" style="53" customWidth="1"/>
    <col min="12805" max="12805" width="25.375" style="53" customWidth="1"/>
    <col min="12806" max="12806" width="25.75" style="53" customWidth="1"/>
    <col min="12807" max="13056" width="8" style="53"/>
    <col min="13057" max="13058" width="5" style="53" customWidth="1"/>
    <col min="13059" max="13059" width="22.625" style="53" customWidth="1"/>
    <col min="13060" max="13060" width="50.375" style="53" customWidth="1"/>
    <col min="13061" max="13061" width="25.375" style="53" customWidth="1"/>
    <col min="13062" max="13062" width="25.75" style="53" customWidth="1"/>
    <col min="13063" max="13312" width="8" style="53"/>
    <col min="13313" max="13314" width="5" style="53" customWidth="1"/>
    <col min="13315" max="13315" width="22.625" style="53" customWidth="1"/>
    <col min="13316" max="13316" width="50.375" style="53" customWidth="1"/>
    <col min="13317" max="13317" width="25.375" style="53" customWidth="1"/>
    <col min="13318" max="13318" width="25.75" style="53" customWidth="1"/>
    <col min="13319" max="13568" width="8" style="53"/>
    <col min="13569" max="13570" width="5" style="53" customWidth="1"/>
    <col min="13571" max="13571" width="22.625" style="53" customWidth="1"/>
    <col min="13572" max="13572" width="50.375" style="53" customWidth="1"/>
    <col min="13573" max="13573" width="25.375" style="53" customWidth="1"/>
    <col min="13574" max="13574" width="25.75" style="53" customWidth="1"/>
    <col min="13575" max="13824" width="8" style="53"/>
    <col min="13825" max="13826" width="5" style="53" customWidth="1"/>
    <col min="13827" max="13827" width="22.625" style="53" customWidth="1"/>
    <col min="13828" max="13828" width="50.375" style="53" customWidth="1"/>
    <col min="13829" max="13829" width="25.375" style="53" customWidth="1"/>
    <col min="13830" max="13830" width="25.75" style="53" customWidth="1"/>
    <col min="13831" max="14080" width="8" style="53"/>
    <col min="14081" max="14082" width="5" style="53" customWidth="1"/>
    <col min="14083" max="14083" width="22.625" style="53" customWidth="1"/>
    <col min="14084" max="14084" width="50.375" style="53" customWidth="1"/>
    <col min="14085" max="14085" width="25.375" style="53" customWidth="1"/>
    <col min="14086" max="14086" width="25.75" style="53" customWidth="1"/>
    <col min="14087" max="14336" width="8" style="53"/>
    <col min="14337" max="14338" width="5" style="53" customWidth="1"/>
    <col min="14339" max="14339" width="22.625" style="53" customWidth="1"/>
    <col min="14340" max="14340" width="50.375" style="53" customWidth="1"/>
    <col min="14341" max="14341" width="25.375" style="53" customWidth="1"/>
    <col min="14342" max="14342" width="25.75" style="53" customWidth="1"/>
    <col min="14343" max="14592" width="8" style="53"/>
    <col min="14593" max="14594" width="5" style="53" customWidth="1"/>
    <col min="14595" max="14595" width="22.625" style="53" customWidth="1"/>
    <col min="14596" max="14596" width="50.375" style="53" customWidth="1"/>
    <col min="14597" max="14597" width="25.375" style="53" customWidth="1"/>
    <col min="14598" max="14598" width="25.75" style="53" customWidth="1"/>
    <col min="14599" max="14848" width="8" style="53"/>
    <col min="14849" max="14850" width="5" style="53" customWidth="1"/>
    <col min="14851" max="14851" width="22.625" style="53" customWidth="1"/>
    <col min="14852" max="14852" width="50.375" style="53" customWidth="1"/>
    <col min="14853" max="14853" width="25.375" style="53" customWidth="1"/>
    <col min="14854" max="14854" width="25.75" style="53" customWidth="1"/>
    <col min="14855" max="15104" width="8" style="53"/>
    <col min="15105" max="15106" width="5" style="53" customWidth="1"/>
    <col min="15107" max="15107" width="22.625" style="53" customWidth="1"/>
    <col min="15108" max="15108" width="50.375" style="53" customWidth="1"/>
    <col min="15109" max="15109" width="25.375" style="53" customWidth="1"/>
    <col min="15110" max="15110" width="25.75" style="53" customWidth="1"/>
    <col min="15111" max="15360" width="8" style="53"/>
    <col min="15361" max="15362" width="5" style="53" customWidth="1"/>
    <col min="15363" max="15363" width="22.625" style="53" customWidth="1"/>
    <col min="15364" max="15364" width="50.375" style="53" customWidth="1"/>
    <col min="15365" max="15365" width="25.375" style="53" customWidth="1"/>
    <col min="15366" max="15366" width="25.75" style="53" customWidth="1"/>
    <col min="15367" max="15616" width="8" style="53"/>
    <col min="15617" max="15618" width="5" style="53" customWidth="1"/>
    <col min="15619" max="15619" width="22.625" style="53" customWidth="1"/>
    <col min="15620" max="15620" width="50.375" style="53" customWidth="1"/>
    <col min="15621" max="15621" width="25.375" style="53" customWidth="1"/>
    <col min="15622" max="15622" width="25.75" style="53" customWidth="1"/>
    <col min="15623" max="15872" width="8" style="53"/>
    <col min="15873" max="15874" width="5" style="53" customWidth="1"/>
    <col min="15875" max="15875" width="22.625" style="53" customWidth="1"/>
    <col min="15876" max="15876" width="50.375" style="53" customWidth="1"/>
    <col min="15877" max="15877" width="25.375" style="53" customWidth="1"/>
    <col min="15878" max="15878" width="25.75" style="53" customWidth="1"/>
    <col min="15879" max="16128" width="8" style="53"/>
    <col min="16129" max="16130" width="5" style="53" customWidth="1"/>
    <col min="16131" max="16131" width="22.625" style="53" customWidth="1"/>
    <col min="16132" max="16132" width="50.375" style="53" customWidth="1"/>
    <col min="16133" max="16133" width="25.375" style="53" customWidth="1"/>
    <col min="16134" max="16134" width="25.75" style="53" customWidth="1"/>
    <col min="16135" max="16384" width="8" style="53"/>
  </cols>
  <sheetData>
    <row r="1" spans="1:11" s="7" customFormat="1" ht="25.5">
      <c r="A1" s="172" t="s">
        <v>19</v>
      </c>
      <c r="B1" s="172"/>
      <c r="C1" s="172"/>
      <c r="D1" s="172"/>
      <c r="E1" s="172"/>
      <c r="F1" s="172"/>
      <c r="I1" s="8"/>
    </row>
    <row r="2" spans="1:11" s="12" customFormat="1" ht="17.25" customHeight="1" thickBot="1">
      <c r="A2" s="9" t="e">
        <f>+"공사명: "&amp;#REF!</f>
        <v>#REF!</v>
      </c>
      <c r="B2" s="10"/>
      <c r="C2" s="10"/>
      <c r="D2" s="10"/>
      <c r="E2" s="10"/>
      <c r="F2" s="11"/>
      <c r="I2" s="13"/>
    </row>
    <row r="3" spans="1:11" s="16" customFormat="1" ht="18.95" customHeight="1">
      <c r="A3" s="14" t="s">
        <v>20</v>
      </c>
      <c r="B3" s="173" t="s">
        <v>21</v>
      </c>
      <c r="C3" s="173"/>
      <c r="D3" s="65" t="s">
        <v>22</v>
      </c>
      <c r="E3" s="65" t="s">
        <v>23</v>
      </c>
      <c r="F3" s="15" t="s">
        <v>24</v>
      </c>
      <c r="I3" s="17"/>
    </row>
    <row r="4" spans="1:11" s="22" customFormat="1" ht="18.95" customHeight="1">
      <c r="A4" s="174" t="s">
        <v>25</v>
      </c>
      <c r="B4" s="176" t="s">
        <v>26</v>
      </c>
      <c r="C4" s="18" t="s">
        <v>27</v>
      </c>
      <c r="D4" s="19"/>
      <c r="E4" s="20"/>
      <c r="F4" s="21"/>
      <c r="I4" s="23"/>
    </row>
    <row r="5" spans="1:11" s="22" customFormat="1" ht="18.95" hidden="1" customHeight="1">
      <c r="A5" s="174"/>
      <c r="B5" s="176"/>
      <c r="C5" s="24" t="s">
        <v>28</v>
      </c>
      <c r="D5" s="25"/>
      <c r="E5" s="26"/>
      <c r="F5" s="27"/>
      <c r="H5" s="153"/>
      <c r="I5" s="153"/>
    </row>
    <row r="6" spans="1:11" s="22" customFormat="1" ht="18.95" hidden="1" customHeight="1">
      <c r="A6" s="174"/>
      <c r="B6" s="176"/>
      <c r="C6" s="24" t="s">
        <v>29</v>
      </c>
      <c r="D6" s="25"/>
      <c r="E6" s="26"/>
      <c r="F6" s="27"/>
      <c r="H6" s="153"/>
      <c r="I6" s="153"/>
    </row>
    <row r="7" spans="1:11" s="22" customFormat="1" ht="18.95" customHeight="1">
      <c r="A7" s="174"/>
      <c r="B7" s="176"/>
      <c r="C7" s="28" t="s">
        <v>30</v>
      </c>
      <c r="D7" s="29"/>
      <c r="E7" s="30"/>
      <c r="F7" s="31"/>
      <c r="H7" s="153"/>
      <c r="I7" s="153"/>
    </row>
    <row r="8" spans="1:11" s="22" customFormat="1" ht="18.95" customHeight="1">
      <c r="A8" s="174"/>
      <c r="B8" s="176" t="s">
        <v>31</v>
      </c>
      <c r="C8" s="18" t="s">
        <v>32</v>
      </c>
      <c r="D8" s="19"/>
      <c r="E8" s="20"/>
      <c r="F8" s="21"/>
      <c r="H8" s="171" t="s">
        <v>122</v>
      </c>
      <c r="I8" s="171"/>
      <c r="J8" s="145"/>
      <c r="K8" s="145"/>
    </row>
    <row r="9" spans="1:11" s="22" customFormat="1" ht="18.95" customHeight="1">
      <c r="A9" s="174"/>
      <c r="B9" s="176"/>
      <c r="C9" s="24" t="s">
        <v>33</v>
      </c>
      <c r="D9" s="32"/>
      <c r="E9" s="26"/>
      <c r="F9" s="27"/>
      <c r="H9" s="106" t="s">
        <v>34</v>
      </c>
      <c r="I9" s="135">
        <v>0.17499999999999999</v>
      </c>
      <c r="J9" s="145"/>
      <c r="K9" s="145"/>
    </row>
    <row r="10" spans="1:11" s="22" customFormat="1" ht="18.95" customHeight="1">
      <c r="A10" s="174"/>
      <c r="B10" s="176"/>
      <c r="C10" s="28" t="s">
        <v>30</v>
      </c>
      <c r="D10" s="34"/>
      <c r="E10" s="35"/>
      <c r="F10" s="31"/>
      <c r="H10" s="106"/>
      <c r="I10" s="33"/>
      <c r="J10" s="145"/>
      <c r="K10" s="145"/>
    </row>
    <row r="11" spans="1:11" s="22" customFormat="1" ht="18.95" customHeight="1">
      <c r="A11" s="174"/>
      <c r="B11" s="176" t="s">
        <v>35</v>
      </c>
      <c r="C11" s="18" t="s">
        <v>36</v>
      </c>
      <c r="D11" s="36"/>
      <c r="E11" s="37"/>
      <c r="F11" s="21"/>
      <c r="H11" s="106"/>
      <c r="I11" s="33"/>
      <c r="J11" s="145"/>
      <c r="K11" s="145"/>
    </row>
    <row r="12" spans="1:11" s="22" customFormat="1" ht="18.95" customHeight="1">
      <c r="A12" s="174"/>
      <c r="B12" s="176"/>
      <c r="C12" s="24" t="s">
        <v>37</v>
      </c>
      <c r="D12" s="32"/>
      <c r="E12" s="26">
        <v>754884</v>
      </c>
      <c r="F12" s="27"/>
      <c r="H12" s="106" t="s">
        <v>38</v>
      </c>
      <c r="I12" s="33">
        <v>3.56E-2</v>
      </c>
      <c r="J12" s="145"/>
      <c r="K12" s="145"/>
    </row>
    <row r="13" spans="1:11" s="22" customFormat="1" ht="18.95" customHeight="1">
      <c r="A13" s="174"/>
      <c r="B13" s="176"/>
      <c r="C13" s="39" t="s">
        <v>39</v>
      </c>
      <c r="D13" s="40"/>
      <c r="E13" s="41">
        <v>214166</v>
      </c>
      <c r="F13" s="38"/>
      <c r="H13" s="106" t="s">
        <v>38</v>
      </c>
      <c r="I13" s="33">
        <v>1.01E-2</v>
      </c>
      <c r="J13" s="145"/>
      <c r="K13" s="145" t="s">
        <v>40</v>
      </c>
    </row>
    <row r="14" spans="1:11" s="22" customFormat="1" ht="18.95" customHeight="1">
      <c r="A14" s="175"/>
      <c r="B14" s="176"/>
      <c r="C14" s="39" t="s">
        <v>120</v>
      </c>
      <c r="D14" s="40"/>
      <c r="E14" s="104"/>
      <c r="F14" s="42"/>
      <c r="H14" s="106" t="s">
        <v>38</v>
      </c>
      <c r="I14" s="33">
        <v>6.0000000000000002E-5</v>
      </c>
      <c r="J14" s="145"/>
      <c r="K14" s="145"/>
    </row>
    <row r="15" spans="1:11" s="22" customFormat="1" ht="18.95" customHeight="1">
      <c r="A15" s="175"/>
      <c r="B15" s="176"/>
      <c r="C15" s="39" t="s">
        <v>121</v>
      </c>
      <c r="D15" s="40"/>
      <c r="E15" s="104"/>
      <c r="F15" s="42"/>
      <c r="H15" s="106" t="s">
        <v>38</v>
      </c>
      <c r="I15" s="33">
        <v>8.9999999999999998E-4</v>
      </c>
      <c r="J15" s="145"/>
      <c r="K15" s="145"/>
    </row>
    <row r="16" spans="1:11" s="22" customFormat="1" ht="18.95" customHeight="1">
      <c r="A16" s="174"/>
      <c r="B16" s="176"/>
      <c r="C16" s="39" t="s">
        <v>41</v>
      </c>
      <c r="D16" s="40"/>
      <c r="E16" s="104">
        <v>648771</v>
      </c>
      <c r="F16" s="38" t="s">
        <v>42</v>
      </c>
      <c r="H16" s="106" t="s">
        <v>34</v>
      </c>
      <c r="I16" s="33">
        <v>3.5950000000000003E-2</v>
      </c>
      <c r="J16" s="145"/>
      <c r="K16" s="146">
        <f>INT(K8*$I$16)</f>
        <v>0</v>
      </c>
    </row>
    <row r="17" spans="1:11" s="22" customFormat="1" ht="18.95" customHeight="1">
      <c r="A17" s="174"/>
      <c r="B17" s="176"/>
      <c r="C17" s="39" t="s">
        <v>43</v>
      </c>
      <c r="D17" s="40"/>
      <c r="E17" s="104">
        <v>85248</v>
      </c>
      <c r="F17" s="38" t="s">
        <v>42</v>
      </c>
      <c r="H17" s="106" t="s">
        <v>44</v>
      </c>
      <c r="I17" s="33">
        <v>0.13139999999999999</v>
      </c>
      <c r="J17" s="145"/>
      <c r="K17" s="146">
        <f>INT(K16*$I$17)</f>
        <v>0</v>
      </c>
    </row>
    <row r="18" spans="1:11" s="22" customFormat="1" ht="18.95" customHeight="1">
      <c r="A18" s="174"/>
      <c r="B18" s="176"/>
      <c r="C18" s="39" t="s">
        <v>45</v>
      </c>
      <c r="D18" s="40"/>
      <c r="E18" s="104">
        <v>857208</v>
      </c>
      <c r="F18" s="38" t="s">
        <v>42</v>
      </c>
      <c r="H18" s="106" t="s">
        <v>34</v>
      </c>
      <c r="I18" s="33">
        <v>4.7500000000000001E-2</v>
      </c>
      <c r="J18" s="145"/>
      <c r="K18" s="146">
        <f>INT(K8*$I$18)</f>
        <v>0</v>
      </c>
    </row>
    <row r="19" spans="1:11" s="22" customFormat="1" ht="18.95" customHeight="1">
      <c r="A19" s="174"/>
      <c r="B19" s="176"/>
      <c r="C19" s="39" t="s">
        <v>48</v>
      </c>
      <c r="D19" s="40"/>
      <c r="E19" s="104">
        <v>902198</v>
      </c>
      <c r="F19" s="42" t="s">
        <v>49</v>
      </c>
      <c r="H19" s="106" t="s">
        <v>50</v>
      </c>
      <c r="I19" s="33">
        <v>3.1099999999999999E-2</v>
      </c>
      <c r="J19" s="145"/>
      <c r="K19" s="146">
        <f>+INT((K7+K8)*$I$19)</f>
        <v>0</v>
      </c>
    </row>
    <row r="20" spans="1:11" s="22" customFormat="1" ht="18.95" customHeight="1">
      <c r="A20" s="174"/>
      <c r="B20" s="177"/>
      <c r="C20" s="39" t="s">
        <v>46</v>
      </c>
      <c r="D20" s="40"/>
      <c r="E20" s="104"/>
      <c r="F20" s="42" t="s">
        <v>47</v>
      </c>
      <c r="H20" s="106" t="s">
        <v>34</v>
      </c>
      <c r="I20" s="33">
        <v>2.3E-2</v>
      </c>
      <c r="J20" s="145"/>
      <c r="K20" s="170">
        <f>+INT(K8*$I$20)</f>
        <v>0</v>
      </c>
    </row>
    <row r="21" spans="1:11" s="22" customFormat="1" ht="18.95" customHeight="1">
      <c r="A21" s="174"/>
      <c r="B21" s="176"/>
      <c r="C21" s="39" t="s">
        <v>51</v>
      </c>
      <c r="D21" s="40"/>
      <c r="E21" s="104"/>
      <c r="F21" s="38"/>
      <c r="H21" s="106" t="s">
        <v>52</v>
      </c>
      <c r="I21" s="33">
        <v>3.0000000000000001E-3</v>
      </c>
      <c r="J21" s="145"/>
      <c r="K21" s="152"/>
    </row>
    <row r="22" spans="1:11" s="22" customFormat="1" ht="18.95" customHeight="1">
      <c r="A22" s="174"/>
      <c r="B22" s="176"/>
      <c r="C22" s="39" t="s">
        <v>53</v>
      </c>
      <c r="D22" s="40"/>
      <c r="E22" s="41"/>
      <c r="F22" s="38"/>
      <c r="H22" s="106" t="s">
        <v>54</v>
      </c>
      <c r="I22" s="135">
        <v>0.05</v>
      </c>
      <c r="J22" s="145"/>
      <c r="K22" s="145"/>
    </row>
    <row r="23" spans="1:11" s="22" customFormat="1" ht="18.95" customHeight="1">
      <c r="A23" s="174"/>
      <c r="B23" s="176"/>
      <c r="C23" s="28" t="s">
        <v>55</v>
      </c>
      <c r="D23" s="29"/>
      <c r="E23" s="30"/>
      <c r="F23" s="31"/>
      <c r="H23" s="106"/>
      <c r="I23" s="33"/>
      <c r="J23" s="145"/>
      <c r="K23" s="145"/>
    </row>
    <row r="24" spans="1:11" s="22" customFormat="1" ht="18.95" customHeight="1">
      <c r="A24" s="181" t="s">
        <v>56</v>
      </c>
      <c r="B24" s="182"/>
      <c r="C24" s="182"/>
      <c r="D24" s="43"/>
      <c r="E24" s="44"/>
      <c r="F24" s="45"/>
      <c r="H24" s="106"/>
      <c r="I24" s="33"/>
      <c r="J24" s="145"/>
      <c r="K24" s="145"/>
    </row>
    <row r="25" spans="1:11" s="22" customFormat="1" ht="18.95" customHeight="1">
      <c r="A25" s="183" t="s">
        <v>57</v>
      </c>
      <c r="B25" s="184"/>
      <c r="C25" s="184"/>
      <c r="D25" s="43"/>
      <c r="E25" s="46"/>
      <c r="F25" s="45"/>
      <c r="H25" s="106" t="s">
        <v>58</v>
      </c>
      <c r="I25" s="33">
        <v>0.08</v>
      </c>
      <c r="J25" s="145"/>
      <c r="K25" s="145"/>
    </row>
    <row r="26" spans="1:11" s="22" customFormat="1" ht="18.95" customHeight="1">
      <c r="A26" s="183" t="s">
        <v>59</v>
      </c>
      <c r="B26" s="184"/>
      <c r="C26" s="184"/>
      <c r="D26" s="43"/>
      <c r="E26" s="46"/>
      <c r="F26" s="47"/>
      <c r="H26" s="106" t="s">
        <v>60</v>
      </c>
      <c r="I26" s="33">
        <v>0.15</v>
      </c>
      <c r="J26" s="145"/>
      <c r="K26" s="145"/>
    </row>
    <row r="27" spans="1:11" s="22" customFormat="1" ht="18.95" customHeight="1">
      <c r="A27" s="181" t="s">
        <v>61</v>
      </c>
      <c r="B27" s="182"/>
      <c r="C27" s="182"/>
      <c r="D27" s="43"/>
      <c r="E27" s="44"/>
      <c r="F27" s="45"/>
      <c r="H27" s="106"/>
      <c r="I27" s="33"/>
      <c r="J27" s="145"/>
      <c r="K27" s="145"/>
    </row>
    <row r="28" spans="1:11" s="22" customFormat="1" ht="18.95" customHeight="1">
      <c r="A28" s="183" t="s">
        <v>62</v>
      </c>
      <c r="B28" s="184"/>
      <c r="C28" s="184"/>
      <c r="D28" s="43"/>
      <c r="E28" s="46"/>
      <c r="F28" s="45"/>
      <c r="H28" s="147"/>
      <c r="I28" s="48"/>
      <c r="J28" s="147"/>
      <c r="K28" s="147"/>
    </row>
    <row r="29" spans="1:11" s="22" customFormat="1" ht="18.95" customHeight="1">
      <c r="A29" s="181" t="s">
        <v>63</v>
      </c>
      <c r="B29" s="182"/>
      <c r="C29" s="182"/>
      <c r="D29" s="43"/>
      <c r="E29" s="44"/>
      <c r="F29" s="45"/>
      <c r="H29" s="147"/>
      <c r="I29" s="48"/>
      <c r="J29" s="147"/>
      <c r="K29" s="147"/>
    </row>
    <row r="30" spans="1:11" s="52" customFormat="1" ht="18.95" customHeight="1" thickBot="1">
      <c r="A30" s="178" t="s">
        <v>64</v>
      </c>
      <c r="B30" s="179"/>
      <c r="C30" s="180"/>
      <c r="D30" s="49"/>
      <c r="E30" s="50"/>
      <c r="F30" s="51"/>
      <c r="H30" s="148"/>
      <c r="I30" s="149"/>
      <c r="J30" s="148"/>
      <c r="K30" s="148"/>
    </row>
    <row r="31" spans="1:11">
      <c r="H31" s="150"/>
      <c r="I31" s="151"/>
      <c r="J31" s="150"/>
      <c r="K31" s="150"/>
    </row>
    <row r="34" ht="19.5" customHeight="1"/>
  </sheetData>
  <mergeCells count="14">
    <mergeCell ref="A30:C30"/>
    <mergeCell ref="A24:C24"/>
    <mergeCell ref="A25:C25"/>
    <mergeCell ref="A26:C26"/>
    <mergeCell ref="A27:C27"/>
    <mergeCell ref="A28:C28"/>
    <mergeCell ref="A29:C29"/>
    <mergeCell ref="H8:I8"/>
    <mergeCell ref="A1:F1"/>
    <mergeCell ref="B3:C3"/>
    <mergeCell ref="A4:A23"/>
    <mergeCell ref="B4:B7"/>
    <mergeCell ref="B8:B10"/>
    <mergeCell ref="B11:B23"/>
  </mergeCells>
  <phoneticPr fontId="1" type="noConversion"/>
  <pageMargins left="0.98425196850393704" right="0.39370078740157483" top="0.78740157480314965" bottom="0.31496062992125984" header="0.31496062992125984" footer="0.31496062992125984"/>
  <pageSetup paperSize="9" scale="9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79E98-202A-4EFD-AD74-BC41AD28B21B}">
  <sheetPr>
    <tabColor rgb="FFFF0000"/>
    <pageSetUpPr fitToPage="1"/>
  </sheetPr>
  <dimension ref="A1:O46"/>
  <sheetViews>
    <sheetView showGridLines="0" showZeros="0" view="pageBreakPreview" zoomScaleNormal="115" zoomScaleSheetLayoutView="100" workbookViewId="0">
      <selection activeCell="C17" sqref="C17"/>
    </sheetView>
  </sheetViews>
  <sheetFormatPr defaultRowHeight="16.5"/>
  <cols>
    <col min="1" max="1" width="27.25" style="62" customWidth="1"/>
    <col min="2" max="2" width="16.625" style="62" customWidth="1"/>
    <col min="3" max="4" width="4.5" style="62" bestFit="1" customWidth="1"/>
    <col min="5" max="5" width="5.125" style="63" customWidth="1"/>
    <col min="6" max="6" width="12.625" style="63" bestFit="1" customWidth="1"/>
    <col min="7" max="7" width="5.125" style="63" customWidth="1"/>
    <col min="8" max="8" width="12.625" style="63" bestFit="1" customWidth="1"/>
    <col min="9" max="9" width="5.125" style="63" customWidth="1"/>
    <col min="10" max="10" width="11.5" style="63" bestFit="1" customWidth="1"/>
    <col min="11" max="11" width="5.125" style="63" customWidth="1"/>
    <col min="12" max="12" width="12.625" style="63" bestFit="1" customWidth="1"/>
    <col min="13" max="13" width="8.875" style="62" customWidth="1"/>
    <col min="14" max="14" width="9" style="62"/>
    <col min="15" max="15" width="3.75" style="64" bestFit="1" customWidth="1"/>
    <col min="16" max="255" width="9" style="62"/>
    <col min="256" max="256" width="16.25" style="62" customWidth="1"/>
    <col min="257" max="257" width="26" style="62" customWidth="1"/>
    <col min="258" max="258" width="6.375" style="62" customWidth="1"/>
    <col min="259" max="259" width="6.625" style="62" customWidth="1"/>
    <col min="260" max="260" width="6.5" style="62" customWidth="1"/>
    <col min="261" max="261" width="9.875" style="62" customWidth="1"/>
    <col min="262" max="262" width="6.5" style="62" customWidth="1"/>
    <col min="263" max="263" width="11.75" style="62" bestFit="1" customWidth="1"/>
    <col min="264" max="264" width="6.5" style="62" customWidth="1"/>
    <col min="265" max="265" width="9.875" style="62" customWidth="1"/>
    <col min="266" max="266" width="6.5" style="62" customWidth="1"/>
    <col min="267" max="267" width="11" style="62" customWidth="1"/>
    <col min="268" max="268" width="8.875" style="62" customWidth="1"/>
    <col min="269" max="511" width="9" style="62"/>
    <col min="512" max="512" width="16.25" style="62" customWidth="1"/>
    <col min="513" max="513" width="26" style="62" customWidth="1"/>
    <col min="514" max="514" width="6.375" style="62" customWidth="1"/>
    <col min="515" max="515" width="6.625" style="62" customWidth="1"/>
    <col min="516" max="516" width="6.5" style="62" customWidth="1"/>
    <col min="517" max="517" width="9.875" style="62" customWidth="1"/>
    <col min="518" max="518" width="6.5" style="62" customWidth="1"/>
    <col min="519" max="519" width="11.75" style="62" bestFit="1" customWidth="1"/>
    <col min="520" max="520" width="6.5" style="62" customWidth="1"/>
    <col min="521" max="521" width="9.875" style="62" customWidth="1"/>
    <col min="522" max="522" width="6.5" style="62" customWidth="1"/>
    <col min="523" max="523" width="11" style="62" customWidth="1"/>
    <col min="524" max="524" width="8.875" style="62" customWidth="1"/>
    <col min="525" max="767" width="9" style="62"/>
    <col min="768" max="768" width="16.25" style="62" customWidth="1"/>
    <col min="769" max="769" width="26" style="62" customWidth="1"/>
    <col min="770" max="770" width="6.375" style="62" customWidth="1"/>
    <col min="771" max="771" width="6.625" style="62" customWidth="1"/>
    <col min="772" max="772" width="6.5" style="62" customWidth="1"/>
    <col min="773" max="773" width="9.875" style="62" customWidth="1"/>
    <col min="774" max="774" width="6.5" style="62" customWidth="1"/>
    <col min="775" max="775" width="11.75" style="62" bestFit="1" customWidth="1"/>
    <col min="776" max="776" width="6.5" style="62" customWidth="1"/>
    <col min="777" max="777" width="9.875" style="62" customWidth="1"/>
    <col min="778" max="778" width="6.5" style="62" customWidth="1"/>
    <col min="779" max="779" width="11" style="62" customWidth="1"/>
    <col min="780" max="780" width="8.875" style="62" customWidth="1"/>
    <col min="781" max="1023" width="9" style="62"/>
    <col min="1024" max="1024" width="16.25" style="62" customWidth="1"/>
    <col min="1025" max="1025" width="26" style="62" customWidth="1"/>
    <col min="1026" max="1026" width="6.375" style="62" customWidth="1"/>
    <col min="1027" max="1027" width="6.625" style="62" customWidth="1"/>
    <col min="1028" max="1028" width="6.5" style="62" customWidth="1"/>
    <col min="1029" max="1029" width="9.875" style="62" customWidth="1"/>
    <col min="1030" max="1030" width="6.5" style="62" customWidth="1"/>
    <col min="1031" max="1031" width="11.75" style="62" bestFit="1" customWidth="1"/>
    <col min="1032" max="1032" width="6.5" style="62" customWidth="1"/>
    <col min="1033" max="1033" width="9.875" style="62" customWidth="1"/>
    <col min="1034" max="1034" width="6.5" style="62" customWidth="1"/>
    <col min="1035" max="1035" width="11" style="62" customWidth="1"/>
    <col min="1036" max="1036" width="8.875" style="62" customWidth="1"/>
    <col min="1037" max="1279" width="9" style="62"/>
    <col min="1280" max="1280" width="16.25" style="62" customWidth="1"/>
    <col min="1281" max="1281" width="26" style="62" customWidth="1"/>
    <col min="1282" max="1282" width="6.375" style="62" customWidth="1"/>
    <col min="1283" max="1283" width="6.625" style="62" customWidth="1"/>
    <col min="1284" max="1284" width="6.5" style="62" customWidth="1"/>
    <col min="1285" max="1285" width="9.875" style="62" customWidth="1"/>
    <col min="1286" max="1286" width="6.5" style="62" customWidth="1"/>
    <col min="1287" max="1287" width="11.75" style="62" bestFit="1" customWidth="1"/>
    <col min="1288" max="1288" width="6.5" style="62" customWidth="1"/>
    <col min="1289" max="1289" width="9.875" style="62" customWidth="1"/>
    <col min="1290" max="1290" width="6.5" style="62" customWidth="1"/>
    <col min="1291" max="1291" width="11" style="62" customWidth="1"/>
    <col min="1292" max="1292" width="8.875" style="62" customWidth="1"/>
    <col min="1293" max="1535" width="9" style="62"/>
    <col min="1536" max="1536" width="16.25" style="62" customWidth="1"/>
    <col min="1537" max="1537" width="26" style="62" customWidth="1"/>
    <col min="1538" max="1538" width="6.375" style="62" customWidth="1"/>
    <col min="1539" max="1539" width="6.625" style="62" customWidth="1"/>
    <col min="1540" max="1540" width="6.5" style="62" customWidth="1"/>
    <col min="1541" max="1541" width="9.875" style="62" customWidth="1"/>
    <col min="1542" max="1542" width="6.5" style="62" customWidth="1"/>
    <col min="1543" max="1543" width="11.75" style="62" bestFit="1" customWidth="1"/>
    <col min="1544" max="1544" width="6.5" style="62" customWidth="1"/>
    <col min="1545" max="1545" width="9.875" style="62" customWidth="1"/>
    <col min="1546" max="1546" width="6.5" style="62" customWidth="1"/>
    <col min="1547" max="1547" width="11" style="62" customWidth="1"/>
    <col min="1548" max="1548" width="8.875" style="62" customWidth="1"/>
    <col min="1549" max="1791" width="9" style="62"/>
    <col min="1792" max="1792" width="16.25" style="62" customWidth="1"/>
    <col min="1793" max="1793" width="26" style="62" customWidth="1"/>
    <col min="1794" max="1794" width="6.375" style="62" customWidth="1"/>
    <col min="1795" max="1795" width="6.625" style="62" customWidth="1"/>
    <col min="1796" max="1796" width="6.5" style="62" customWidth="1"/>
    <col min="1797" max="1797" width="9.875" style="62" customWidth="1"/>
    <col min="1798" max="1798" width="6.5" style="62" customWidth="1"/>
    <col min="1799" max="1799" width="11.75" style="62" bestFit="1" customWidth="1"/>
    <col min="1800" max="1800" width="6.5" style="62" customWidth="1"/>
    <col min="1801" max="1801" width="9.875" style="62" customWidth="1"/>
    <col min="1802" max="1802" width="6.5" style="62" customWidth="1"/>
    <col min="1803" max="1803" width="11" style="62" customWidth="1"/>
    <col min="1804" max="1804" width="8.875" style="62" customWidth="1"/>
    <col min="1805" max="2047" width="9" style="62"/>
    <col min="2048" max="2048" width="16.25" style="62" customWidth="1"/>
    <col min="2049" max="2049" width="26" style="62" customWidth="1"/>
    <col min="2050" max="2050" width="6.375" style="62" customWidth="1"/>
    <col min="2051" max="2051" width="6.625" style="62" customWidth="1"/>
    <col min="2052" max="2052" width="6.5" style="62" customWidth="1"/>
    <col min="2053" max="2053" width="9.875" style="62" customWidth="1"/>
    <col min="2054" max="2054" width="6.5" style="62" customWidth="1"/>
    <col min="2055" max="2055" width="11.75" style="62" bestFit="1" customWidth="1"/>
    <col min="2056" max="2056" width="6.5" style="62" customWidth="1"/>
    <col min="2057" max="2057" width="9.875" style="62" customWidth="1"/>
    <col min="2058" max="2058" width="6.5" style="62" customWidth="1"/>
    <col min="2059" max="2059" width="11" style="62" customWidth="1"/>
    <col min="2060" max="2060" width="8.875" style="62" customWidth="1"/>
    <col min="2061" max="2303" width="9" style="62"/>
    <col min="2304" max="2304" width="16.25" style="62" customWidth="1"/>
    <col min="2305" max="2305" width="26" style="62" customWidth="1"/>
    <col min="2306" max="2306" width="6.375" style="62" customWidth="1"/>
    <col min="2307" max="2307" width="6.625" style="62" customWidth="1"/>
    <col min="2308" max="2308" width="6.5" style="62" customWidth="1"/>
    <col min="2309" max="2309" width="9.875" style="62" customWidth="1"/>
    <col min="2310" max="2310" width="6.5" style="62" customWidth="1"/>
    <col min="2311" max="2311" width="11.75" style="62" bestFit="1" customWidth="1"/>
    <col min="2312" max="2312" width="6.5" style="62" customWidth="1"/>
    <col min="2313" max="2313" width="9.875" style="62" customWidth="1"/>
    <col min="2314" max="2314" width="6.5" style="62" customWidth="1"/>
    <col min="2315" max="2315" width="11" style="62" customWidth="1"/>
    <col min="2316" max="2316" width="8.875" style="62" customWidth="1"/>
    <col min="2317" max="2559" width="9" style="62"/>
    <col min="2560" max="2560" width="16.25" style="62" customWidth="1"/>
    <col min="2561" max="2561" width="26" style="62" customWidth="1"/>
    <col min="2562" max="2562" width="6.375" style="62" customWidth="1"/>
    <col min="2563" max="2563" width="6.625" style="62" customWidth="1"/>
    <col min="2564" max="2564" width="6.5" style="62" customWidth="1"/>
    <col min="2565" max="2565" width="9.875" style="62" customWidth="1"/>
    <col min="2566" max="2566" width="6.5" style="62" customWidth="1"/>
    <col min="2567" max="2567" width="11.75" style="62" bestFit="1" customWidth="1"/>
    <col min="2568" max="2568" width="6.5" style="62" customWidth="1"/>
    <col min="2569" max="2569" width="9.875" style="62" customWidth="1"/>
    <col min="2570" max="2570" width="6.5" style="62" customWidth="1"/>
    <col min="2571" max="2571" width="11" style="62" customWidth="1"/>
    <col min="2572" max="2572" width="8.875" style="62" customWidth="1"/>
    <col min="2573" max="2815" width="9" style="62"/>
    <col min="2816" max="2816" width="16.25" style="62" customWidth="1"/>
    <col min="2817" max="2817" width="26" style="62" customWidth="1"/>
    <col min="2818" max="2818" width="6.375" style="62" customWidth="1"/>
    <col min="2819" max="2819" width="6.625" style="62" customWidth="1"/>
    <col min="2820" max="2820" width="6.5" style="62" customWidth="1"/>
    <col min="2821" max="2821" width="9.875" style="62" customWidth="1"/>
    <col min="2822" max="2822" width="6.5" style="62" customWidth="1"/>
    <col min="2823" max="2823" width="11.75" style="62" bestFit="1" customWidth="1"/>
    <col min="2824" max="2824" width="6.5" style="62" customWidth="1"/>
    <col min="2825" max="2825" width="9.875" style="62" customWidth="1"/>
    <col min="2826" max="2826" width="6.5" style="62" customWidth="1"/>
    <col min="2827" max="2827" width="11" style="62" customWidth="1"/>
    <col min="2828" max="2828" width="8.875" style="62" customWidth="1"/>
    <col min="2829" max="3071" width="9" style="62"/>
    <col min="3072" max="3072" width="16.25" style="62" customWidth="1"/>
    <col min="3073" max="3073" width="26" style="62" customWidth="1"/>
    <col min="3074" max="3074" width="6.375" style="62" customWidth="1"/>
    <col min="3075" max="3075" width="6.625" style="62" customWidth="1"/>
    <col min="3076" max="3076" width="6.5" style="62" customWidth="1"/>
    <col min="3077" max="3077" width="9.875" style="62" customWidth="1"/>
    <col min="3078" max="3078" width="6.5" style="62" customWidth="1"/>
    <col min="3079" max="3079" width="11.75" style="62" bestFit="1" customWidth="1"/>
    <col min="3080" max="3080" width="6.5" style="62" customWidth="1"/>
    <col min="3081" max="3081" width="9.875" style="62" customWidth="1"/>
    <col min="3082" max="3082" width="6.5" style="62" customWidth="1"/>
    <col min="3083" max="3083" width="11" style="62" customWidth="1"/>
    <col min="3084" max="3084" width="8.875" style="62" customWidth="1"/>
    <col min="3085" max="3327" width="9" style="62"/>
    <col min="3328" max="3328" width="16.25" style="62" customWidth="1"/>
    <col min="3329" max="3329" width="26" style="62" customWidth="1"/>
    <col min="3330" max="3330" width="6.375" style="62" customWidth="1"/>
    <col min="3331" max="3331" width="6.625" style="62" customWidth="1"/>
    <col min="3332" max="3332" width="6.5" style="62" customWidth="1"/>
    <col min="3333" max="3333" width="9.875" style="62" customWidth="1"/>
    <col min="3334" max="3334" width="6.5" style="62" customWidth="1"/>
    <col min="3335" max="3335" width="11.75" style="62" bestFit="1" customWidth="1"/>
    <col min="3336" max="3336" width="6.5" style="62" customWidth="1"/>
    <col min="3337" max="3337" width="9.875" style="62" customWidth="1"/>
    <col min="3338" max="3338" width="6.5" style="62" customWidth="1"/>
    <col min="3339" max="3339" width="11" style="62" customWidth="1"/>
    <col min="3340" max="3340" width="8.875" style="62" customWidth="1"/>
    <col min="3341" max="3583" width="9" style="62"/>
    <col min="3584" max="3584" width="16.25" style="62" customWidth="1"/>
    <col min="3585" max="3585" width="26" style="62" customWidth="1"/>
    <col min="3586" max="3586" width="6.375" style="62" customWidth="1"/>
    <col min="3587" max="3587" width="6.625" style="62" customWidth="1"/>
    <col min="3588" max="3588" width="6.5" style="62" customWidth="1"/>
    <col min="3589" max="3589" width="9.875" style="62" customWidth="1"/>
    <col min="3590" max="3590" width="6.5" style="62" customWidth="1"/>
    <col min="3591" max="3591" width="11.75" style="62" bestFit="1" customWidth="1"/>
    <col min="3592" max="3592" width="6.5" style="62" customWidth="1"/>
    <col min="3593" max="3593" width="9.875" style="62" customWidth="1"/>
    <col min="3594" max="3594" width="6.5" style="62" customWidth="1"/>
    <col min="3595" max="3595" width="11" style="62" customWidth="1"/>
    <col min="3596" max="3596" width="8.875" style="62" customWidth="1"/>
    <col min="3597" max="3839" width="9" style="62"/>
    <col min="3840" max="3840" width="16.25" style="62" customWidth="1"/>
    <col min="3841" max="3841" width="26" style="62" customWidth="1"/>
    <col min="3842" max="3842" width="6.375" style="62" customWidth="1"/>
    <col min="3843" max="3843" width="6.625" style="62" customWidth="1"/>
    <col min="3844" max="3844" width="6.5" style="62" customWidth="1"/>
    <col min="3845" max="3845" width="9.875" style="62" customWidth="1"/>
    <col min="3846" max="3846" width="6.5" style="62" customWidth="1"/>
    <col min="3847" max="3847" width="11.75" style="62" bestFit="1" customWidth="1"/>
    <col min="3848" max="3848" width="6.5" style="62" customWidth="1"/>
    <col min="3849" max="3849" width="9.875" style="62" customWidth="1"/>
    <col min="3850" max="3850" width="6.5" style="62" customWidth="1"/>
    <col min="3851" max="3851" width="11" style="62" customWidth="1"/>
    <col min="3852" max="3852" width="8.875" style="62" customWidth="1"/>
    <col min="3853" max="4095" width="9" style="62"/>
    <col min="4096" max="4096" width="16.25" style="62" customWidth="1"/>
    <col min="4097" max="4097" width="26" style="62" customWidth="1"/>
    <col min="4098" max="4098" width="6.375" style="62" customWidth="1"/>
    <col min="4099" max="4099" width="6.625" style="62" customWidth="1"/>
    <col min="4100" max="4100" width="6.5" style="62" customWidth="1"/>
    <col min="4101" max="4101" width="9.875" style="62" customWidth="1"/>
    <col min="4102" max="4102" width="6.5" style="62" customWidth="1"/>
    <col min="4103" max="4103" width="11.75" style="62" bestFit="1" customWidth="1"/>
    <col min="4104" max="4104" width="6.5" style="62" customWidth="1"/>
    <col min="4105" max="4105" width="9.875" style="62" customWidth="1"/>
    <col min="4106" max="4106" width="6.5" style="62" customWidth="1"/>
    <col min="4107" max="4107" width="11" style="62" customWidth="1"/>
    <col min="4108" max="4108" width="8.875" style="62" customWidth="1"/>
    <col min="4109" max="4351" width="9" style="62"/>
    <col min="4352" max="4352" width="16.25" style="62" customWidth="1"/>
    <col min="4353" max="4353" width="26" style="62" customWidth="1"/>
    <col min="4354" max="4354" width="6.375" style="62" customWidth="1"/>
    <col min="4355" max="4355" width="6.625" style="62" customWidth="1"/>
    <col min="4356" max="4356" width="6.5" style="62" customWidth="1"/>
    <col min="4357" max="4357" width="9.875" style="62" customWidth="1"/>
    <col min="4358" max="4358" width="6.5" style="62" customWidth="1"/>
    <col min="4359" max="4359" width="11.75" style="62" bestFit="1" customWidth="1"/>
    <col min="4360" max="4360" width="6.5" style="62" customWidth="1"/>
    <col min="4361" max="4361" width="9.875" style="62" customWidth="1"/>
    <col min="4362" max="4362" width="6.5" style="62" customWidth="1"/>
    <col min="4363" max="4363" width="11" style="62" customWidth="1"/>
    <col min="4364" max="4364" width="8.875" style="62" customWidth="1"/>
    <col min="4365" max="4607" width="9" style="62"/>
    <col min="4608" max="4608" width="16.25" style="62" customWidth="1"/>
    <col min="4609" max="4609" width="26" style="62" customWidth="1"/>
    <col min="4610" max="4610" width="6.375" style="62" customWidth="1"/>
    <col min="4611" max="4611" width="6.625" style="62" customWidth="1"/>
    <col min="4612" max="4612" width="6.5" style="62" customWidth="1"/>
    <col min="4613" max="4613" width="9.875" style="62" customWidth="1"/>
    <col min="4614" max="4614" width="6.5" style="62" customWidth="1"/>
    <col min="4615" max="4615" width="11.75" style="62" bestFit="1" customWidth="1"/>
    <col min="4616" max="4616" width="6.5" style="62" customWidth="1"/>
    <col min="4617" max="4617" width="9.875" style="62" customWidth="1"/>
    <col min="4618" max="4618" width="6.5" style="62" customWidth="1"/>
    <col min="4619" max="4619" width="11" style="62" customWidth="1"/>
    <col min="4620" max="4620" width="8.875" style="62" customWidth="1"/>
    <col min="4621" max="4863" width="9" style="62"/>
    <col min="4864" max="4864" width="16.25" style="62" customWidth="1"/>
    <col min="4865" max="4865" width="26" style="62" customWidth="1"/>
    <col min="4866" max="4866" width="6.375" style="62" customWidth="1"/>
    <col min="4867" max="4867" width="6.625" style="62" customWidth="1"/>
    <col min="4868" max="4868" width="6.5" style="62" customWidth="1"/>
    <col min="4869" max="4869" width="9.875" style="62" customWidth="1"/>
    <col min="4870" max="4870" width="6.5" style="62" customWidth="1"/>
    <col min="4871" max="4871" width="11.75" style="62" bestFit="1" customWidth="1"/>
    <col min="4872" max="4872" width="6.5" style="62" customWidth="1"/>
    <col min="4873" max="4873" width="9.875" style="62" customWidth="1"/>
    <col min="4874" max="4874" width="6.5" style="62" customWidth="1"/>
    <col min="4875" max="4875" width="11" style="62" customWidth="1"/>
    <col min="4876" max="4876" width="8.875" style="62" customWidth="1"/>
    <col min="4877" max="5119" width="9" style="62"/>
    <col min="5120" max="5120" width="16.25" style="62" customWidth="1"/>
    <col min="5121" max="5121" width="26" style="62" customWidth="1"/>
    <col min="5122" max="5122" width="6.375" style="62" customWidth="1"/>
    <col min="5123" max="5123" width="6.625" style="62" customWidth="1"/>
    <col min="5124" max="5124" width="6.5" style="62" customWidth="1"/>
    <col min="5125" max="5125" width="9.875" style="62" customWidth="1"/>
    <col min="5126" max="5126" width="6.5" style="62" customWidth="1"/>
    <col min="5127" max="5127" width="11.75" style="62" bestFit="1" customWidth="1"/>
    <col min="5128" max="5128" width="6.5" style="62" customWidth="1"/>
    <col min="5129" max="5129" width="9.875" style="62" customWidth="1"/>
    <col min="5130" max="5130" width="6.5" style="62" customWidth="1"/>
    <col min="5131" max="5131" width="11" style="62" customWidth="1"/>
    <col min="5132" max="5132" width="8.875" style="62" customWidth="1"/>
    <col min="5133" max="5375" width="9" style="62"/>
    <col min="5376" max="5376" width="16.25" style="62" customWidth="1"/>
    <col min="5377" max="5377" width="26" style="62" customWidth="1"/>
    <col min="5378" max="5378" width="6.375" style="62" customWidth="1"/>
    <col min="5379" max="5379" width="6.625" style="62" customWidth="1"/>
    <col min="5380" max="5380" width="6.5" style="62" customWidth="1"/>
    <col min="5381" max="5381" width="9.875" style="62" customWidth="1"/>
    <col min="5382" max="5382" width="6.5" style="62" customWidth="1"/>
    <col min="5383" max="5383" width="11.75" style="62" bestFit="1" customWidth="1"/>
    <col min="5384" max="5384" width="6.5" style="62" customWidth="1"/>
    <col min="5385" max="5385" width="9.875" style="62" customWidth="1"/>
    <col min="5386" max="5386" width="6.5" style="62" customWidth="1"/>
    <col min="5387" max="5387" width="11" style="62" customWidth="1"/>
    <col min="5388" max="5388" width="8.875" style="62" customWidth="1"/>
    <col min="5389" max="5631" width="9" style="62"/>
    <col min="5632" max="5632" width="16.25" style="62" customWidth="1"/>
    <col min="5633" max="5633" width="26" style="62" customWidth="1"/>
    <col min="5634" max="5634" width="6.375" style="62" customWidth="1"/>
    <col min="5635" max="5635" width="6.625" style="62" customWidth="1"/>
    <col min="5636" max="5636" width="6.5" style="62" customWidth="1"/>
    <col min="5637" max="5637" width="9.875" style="62" customWidth="1"/>
    <col min="5638" max="5638" width="6.5" style="62" customWidth="1"/>
    <col min="5639" max="5639" width="11.75" style="62" bestFit="1" customWidth="1"/>
    <col min="5640" max="5640" width="6.5" style="62" customWidth="1"/>
    <col min="5641" max="5641" width="9.875" style="62" customWidth="1"/>
    <col min="5642" max="5642" width="6.5" style="62" customWidth="1"/>
    <col min="5643" max="5643" width="11" style="62" customWidth="1"/>
    <col min="5644" max="5644" width="8.875" style="62" customWidth="1"/>
    <col min="5645" max="5887" width="9" style="62"/>
    <col min="5888" max="5888" width="16.25" style="62" customWidth="1"/>
    <col min="5889" max="5889" width="26" style="62" customWidth="1"/>
    <col min="5890" max="5890" width="6.375" style="62" customWidth="1"/>
    <col min="5891" max="5891" width="6.625" style="62" customWidth="1"/>
    <col min="5892" max="5892" width="6.5" style="62" customWidth="1"/>
    <col min="5893" max="5893" width="9.875" style="62" customWidth="1"/>
    <col min="5894" max="5894" width="6.5" style="62" customWidth="1"/>
    <col min="5895" max="5895" width="11.75" style="62" bestFit="1" customWidth="1"/>
    <col min="5896" max="5896" width="6.5" style="62" customWidth="1"/>
    <col min="5897" max="5897" width="9.875" style="62" customWidth="1"/>
    <col min="5898" max="5898" width="6.5" style="62" customWidth="1"/>
    <col min="5899" max="5899" width="11" style="62" customWidth="1"/>
    <col min="5900" max="5900" width="8.875" style="62" customWidth="1"/>
    <col min="5901" max="6143" width="9" style="62"/>
    <col min="6144" max="6144" width="16.25" style="62" customWidth="1"/>
    <col min="6145" max="6145" width="26" style="62" customWidth="1"/>
    <col min="6146" max="6146" width="6.375" style="62" customWidth="1"/>
    <col min="6147" max="6147" width="6.625" style="62" customWidth="1"/>
    <col min="6148" max="6148" width="6.5" style="62" customWidth="1"/>
    <col min="6149" max="6149" width="9.875" style="62" customWidth="1"/>
    <col min="6150" max="6150" width="6.5" style="62" customWidth="1"/>
    <col min="6151" max="6151" width="11.75" style="62" bestFit="1" customWidth="1"/>
    <col min="6152" max="6152" width="6.5" style="62" customWidth="1"/>
    <col min="6153" max="6153" width="9.875" style="62" customWidth="1"/>
    <col min="6154" max="6154" width="6.5" style="62" customWidth="1"/>
    <col min="6155" max="6155" width="11" style="62" customWidth="1"/>
    <col min="6156" max="6156" width="8.875" style="62" customWidth="1"/>
    <col min="6157" max="6399" width="9" style="62"/>
    <col min="6400" max="6400" width="16.25" style="62" customWidth="1"/>
    <col min="6401" max="6401" width="26" style="62" customWidth="1"/>
    <col min="6402" max="6402" width="6.375" style="62" customWidth="1"/>
    <col min="6403" max="6403" width="6.625" style="62" customWidth="1"/>
    <col min="6404" max="6404" width="6.5" style="62" customWidth="1"/>
    <col min="6405" max="6405" width="9.875" style="62" customWidth="1"/>
    <col min="6406" max="6406" width="6.5" style="62" customWidth="1"/>
    <col min="6407" max="6407" width="11.75" style="62" bestFit="1" customWidth="1"/>
    <col min="6408" max="6408" width="6.5" style="62" customWidth="1"/>
    <col min="6409" max="6409" width="9.875" style="62" customWidth="1"/>
    <col min="6410" max="6410" width="6.5" style="62" customWidth="1"/>
    <col min="6411" max="6411" width="11" style="62" customWidth="1"/>
    <col min="6412" max="6412" width="8.875" style="62" customWidth="1"/>
    <col min="6413" max="6655" width="9" style="62"/>
    <col min="6656" max="6656" width="16.25" style="62" customWidth="1"/>
    <col min="6657" max="6657" width="26" style="62" customWidth="1"/>
    <col min="6658" max="6658" width="6.375" style="62" customWidth="1"/>
    <col min="6659" max="6659" width="6.625" style="62" customWidth="1"/>
    <col min="6660" max="6660" width="6.5" style="62" customWidth="1"/>
    <col min="6661" max="6661" width="9.875" style="62" customWidth="1"/>
    <col min="6662" max="6662" width="6.5" style="62" customWidth="1"/>
    <col min="6663" max="6663" width="11.75" style="62" bestFit="1" customWidth="1"/>
    <col min="6664" max="6664" width="6.5" style="62" customWidth="1"/>
    <col min="6665" max="6665" width="9.875" style="62" customWidth="1"/>
    <col min="6666" max="6666" width="6.5" style="62" customWidth="1"/>
    <col min="6667" max="6667" width="11" style="62" customWidth="1"/>
    <col min="6668" max="6668" width="8.875" style="62" customWidth="1"/>
    <col min="6669" max="6911" width="9" style="62"/>
    <col min="6912" max="6912" width="16.25" style="62" customWidth="1"/>
    <col min="6913" max="6913" width="26" style="62" customWidth="1"/>
    <col min="6914" max="6914" width="6.375" style="62" customWidth="1"/>
    <col min="6915" max="6915" width="6.625" style="62" customWidth="1"/>
    <col min="6916" max="6916" width="6.5" style="62" customWidth="1"/>
    <col min="6917" max="6917" width="9.875" style="62" customWidth="1"/>
    <col min="6918" max="6918" width="6.5" style="62" customWidth="1"/>
    <col min="6919" max="6919" width="11.75" style="62" bestFit="1" customWidth="1"/>
    <col min="6920" max="6920" width="6.5" style="62" customWidth="1"/>
    <col min="6921" max="6921" width="9.875" style="62" customWidth="1"/>
    <col min="6922" max="6922" width="6.5" style="62" customWidth="1"/>
    <col min="6923" max="6923" width="11" style="62" customWidth="1"/>
    <col min="6924" max="6924" width="8.875" style="62" customWidth="1"/>
    <col min="6925" max="7167" width="9" style="62"/>
    <col min="7168" max="7168" width="16.25" style="62" customWidth="1"/>
    <col min="7169" max="7169" width="26" style="62" customWidth="1"/>
    <col min="7170" max="7170" width="6.375" style="62" customWidth="1"/>
    <col min="7171" max="7171" width="6.625" style="62" customWidth="1"/>
    <col min="7172" max="7172" width="6.5" style="62" customWidth="1"/>
    <col min="7173" max="7173" width="9.875" style="62" customWidth="1"/>
    <col min="7174" max="7174" width="6.5" style="62" customWidth="1"/>
    <col min="7175" max="7175" width="11.75" style="62" bestFit="1" customWidth="1"/>
    <col min="7176" max="7176" width="6.5" style="62" customWidth="1"/>
    <col min="7177" max="7177" width="9.875" style="62" customWidth="1"/>
    <col min="7178" max="7178" width="6.5" style="62" customWidth="1"/>
    <col min="7179" max="7179" width="11" style="62" customWidth="1"/>
    <col min="7180" max="7180" width="8.875" style="62" customWidth="1"/>
    <col min="7181" max="7423" width="9" style="62"/>
    <col min="7424" max="7424" width="16.25" style="62" customWidth="1"/>
    <col min="7425" max="7425" width="26" style="62" customWidth="1"/>
    <col min="7426" max="7426" width="6.375" style="62" customWidth="1"/>
    <col min="7427" max="7427" width="6.625" style="62" customWidth="1"/>
    <col min="7428" max="7428" width="6.5" style="62" customWidth="1"/>
    <col min="7429" max="7429" width="9.875" style="62" customWidth="1"/>
    <col min="7430" max="7430" width="6.5" style="62" customWidth="1"/>
    <col min="7431" max="7431" width="11.75" style="62" bestFit="1" customWidth="1"/>
    <col min="7432" max="7432" width="6.5" style="62" customWidth="1"/>
    <col min="7433" max="7433" width="9.875" style="62" customWidth="1"/>
    <col min="7434" max="7434" width="6.5" style="62" customWidth="1"/>
    <col min="7435" max="7435" width="11" style="62" customWidth="1"/>
    <col min="7436" max="7436" width="8.875" style="62" customWidth="1"/>
    <col min="7437" max="7679" width="9" style="62"/>
    <col min="7680" max="7680" width="16.25" style="62" customWidth="1"/>
    <col min="7681" max="7681" width="26" style="62" customWidth="1"/>
    <col min="7682" max="7682" width="6.375" style="62" customWidth="1"/>
    <col min="7683" max="7683" width="6.625" style="62" customWidth="1"/>
    <col min="7684" max="7684" width="6.5" style="62" customWidth="1"/>
    <col min="7685" max="7685" width="9.875" style="62" customWidth="1"/>
    <col min="7686" max="7686" width="6.5" style="62" customWidth="1"/>
    <col min="7687" max="7687" width="11.75" style="62" bestFit="1" customWidth="1"/>
    <col min="7688" max="7688" width="6.5" style="62" customWidth="1"/>
    <col min="7689" max="7689" width="9.875" style="62" customWidth="1"/>
    <col min="7690" max="7690" width="6.5" style="62" customWidth="1"/>
    <col min="7691" max="7691" width="11" style="62" customWidth="1"/>
    <col min="7692" max="7692" width="8.875" style="62" customWidth="1"/>
    <col min="7693" max="7935" width="9" style="62"/>
    <col min="7936" max="7936" width="16.25" style="62" customWidth="1"/>
    <col min="7937" max="7937" width="26" style="62" customWidth="1"/>
    <col min="7938" max="7938" width="6.375" style="62" customWidth="1"/>
    <col min="7939" max="7939" width="6.625" style="62" customWidth="1"/>
    <col min="7940" max="7940" width="6.5" style="62" customWidth="1"/>
    <col min="7941" max="7941" width="9.875" style="62" customWidth="1"/>
    <col min="7942" max="7942" width="6.5" style="62" customWidth="1"/>
    <col min="7943" max="7943" width="11.75" style="62" bestFit="1" customWidth="1"/>
    <col min="7944" max="7944" width="6.5" style="62" customWidth="1"/>
    <col min="7945" max="7945" width="9.875" style="62" customWidth="1"/>
    <col min="7946" max="7946" width="6.5" style="62" customWidth="1"/>
    <col min="7947" max="7947" width="11" style="62" customWidth="1"/>
    <col min="7948" max="7948" width="8.875" style="62" customWidth="1"/>
    <col min="7949" max="8191" width="9" style="62"/>
    <col min="8192" max="8192" width="16.25" style="62" customWidth="1"/>
    <col min="8193" max="8193" width="26" style="62" customWidth="1"/>
    <col min="8194" max="8194" width="6.375" style="62" customWidth="1"/>
    <col min="8195" max="8195" width="6.625" style="62" customWidth="1"/>
    <col min="8196" max="8196" width="6.5" style="62" customWidth="1"/>
    <col min="8197" max="8197" width="9.875" style="62" customWidth="1"/>
    <col min="8198" max="8198" width="6.5" style="62" customWidth="1"/>
    <col min="8199" max="8199" width="11.75" style="62" bestFit="1" customWidth="1"/>
    <col min="8200" max="8200" width="6.5" style="62" customWidth="1"/>
    <col min="8201" max="8201" width="9.875" style="62" customWidth="1"/>
    <col min="8202" max="8202" width="6.5" style="62" customWidth="1"/>
    <col min="8203" max="8203" width="11" style="62" customWidth="1"/>
    <col min="8204" max="8204" width="8.875" style="62" customWidth="1"/>
    <col min="8205" max="8447" width="9" style="62"/>
    <col min="8448" max="8448" width="16.25" style="62" customWidth="1"/>
    <col min="8449" max="8449" width="26" style="62" customWidth="1"/>
    <col min="8450" max="8450" width="6.375" style="62" customWidth="1"/>
    <col min="8451" max="8451" width="6.625" style="62" customWidth="1"/>
    <col min="8452" max="8452" width="6.5" style="62" customWidth="1"/>
    <col min="8453" max="8453" width="9.875" style="62" customWidth="1"/>
    <col min="8454" max="8454" width="6.5" style="62" customWidth="1"/>
    <col min="8455" max="8455" width="11.75" style="62" bestFit="1" customWidth="1"/>
    <col min="8456" max="8456" width="6.5" style="62" customWidth="1"/>
    <col min="8457" max="8457" width="9.875" style="62" customWidth="1"/>
    <col min="8458" max="8458" width="6.5" style="62" customWidth="1"/>
    <col min="8459" max="8459" width="11" style="62" customWidth="1"/>
    <col min="8460" max="8460" width="8.875" style="62" customWidth="1"/>
    <col min="8461" max="8703" width="9" style="62"/>
    <col min="8704" max="8704" width="16.25" style="62" customWidth="1"/>
    <col min="8705" max="8705" width="26" style="62" customWidth="1"/>
    <col min="8706" max="8706" width="6.375" style="62" customWidth="1"/>
    <col min="8707" max="8707" width="6.625" style="62" customWidth="1"/>
    <col min="8708" max="8708" width="6.5" style="62" customWidth="1"/>
    <col min="8709" max="8709" width="9.875" style="62" customWidth="1"/>
    <col min="8710" max="8710" width="6.5" style="62" customWidth="1"/>
    <col min="8711" max="8711" width="11.75" style="62" bestFit="1" customWidth="1"/>
    <col min="8712" max="8712" width="6.5" style="62" customWidth="1"/>
    <col min="8713" max="8713" width="9.875" style="62" customWidth="1"/>
    <col min="8714" max="8714" width="6.5" style="62" customWidth="1"/>
    <col min="8715" max="8715" width="11" style="62" customWidth="1"/>
    <col min="8716" max="8716" width="8.875" style="62" customWidth="1"/>
    <col min="8717" max="8959" width="9" style="62"/>
    <col min="8960" max="8960" width="16.25" style="62" customWidth="1"/>
    <col min="8961" max="8961" width="26" style="62" customWidth="1"/>
    <col min="8962" max="8962" width="6.375" style="62" customWidth="1"/>
    <col min="8963" max="8963" width="6.625" style="62" customWidth="1"/>
    <col min="8964" max="8964" width="6.5" style="62" customWidth="1"/>
    <col min="8965" max="8965" width="9.875" style="62" customWidth="1"/>
    <col min="8966" max="8966" width="6.5" style="62" customWidth="1"/>
    <col min="8967" max="8967" width="11.75" style="62" bestFit="1" customWidth="1"/>
    <col min="8968" max="8968" width="6.5" style="62" customWidth="1"/>
    <col min="8969" max="8969" width="9.875" style="62" customWidth="1"/>
    <col min="8970" max="8970" width="6.5" style="62" customWidth="1"/>
    <col min="8971" max="8971" width="11" style="62" customWidth="1"/>
    <col min="8972" max="8972" width="8.875" style="62" customWidth="1"/>
    <col min="8973" max="9215" width="9" style="62"/>
    <col min="9216" max="9216" width="16.25" style="62" customWidth="1"/>
    <col min="9217" max="9217" width="26" style="62" customWidth="1"/>
    <col min="9218" max="9218" width="6.375" style="62" customWidth="1"/>
    <col min="9219" max="9219" width="6.625" style="62" customWidth="1"/>
    <col min="9220" max="9220" width="6.5" style="62" customWidth="1"/>
    <col min="9221" max="9221" width="9.875" style="62" customWidth="1"/>
    <col min="9222" max="9222" width="6.5" style="62" customWidth="1"/>
    <col min="9223" max="9223" width="11.75" style="62" bestFit="1" customWidth="1"/>
    <col min="9224" max="9224" width="6.5" style="62" customWidth="1"/>
    <col min="9225" max="9225" width="9.875" style="62" customWidth="1"/>
    <col min="9226" max="9226" width="6.5" style="62" customWidth="1"/>
    <col min="9227" max="9227" width="11" style="62" customWidth="1"/>
    <col min="9228" max="9228" width="8.875" style="62" customWidth="1"/>
    <col min="9229" max="9471" width="9" style="62"/>
    <col min="9472" max="9472" width="16.25" style="62" customWidth="1"/>
    <col min="9473" max="9473" width="26" style="62" customWidth="1"/>
    <col min="9474" max="9474" width="6.375" style="62" customWidth="1"/>
    <col min="9475" max="9475" width="6.625" style="62" customWidth="1"/>
    <col min="9476" max="9476" width="6.5" style="62" customWidth="1"/>
    <col min="9477" max="9477" width="9.875" style="62" customWidth="1"/>
    <col min="9478" max="9478" width="6.5" style="62" customWidth="1"/>
    <col min="9479" max="9479" width="11.75" style="62" bestFit="1" customWidth="1"/>
    <col min="9480" max="9480" width="6.5" style="62" customWidth="1"/>
    <col min="9481" max="9481" width="9.875" style="62" customWidth="1"/>
    <col min="9482" max="9482" width="6.5" style="62" customWidth="1"/>
    <col min="9483" max="9483" width="11" style="62" customWidth="1"/>
    <col min="9484" max="9484" width="8.875" style="62" customWidth="1"/>
    <col min="9485" max="9727" width="9" style="62"/>
    <col min="9728" max="9728" width="16.25" style="62" customWidth="1"/>
    <col min="9729" max="9729" width="26" style="62" customWidth="1"/>
    <col min="9730" max="9730" width="6.375" style="62" customWidth="1"/>
    <col min="9731" max="9731" width="6.625" style="62" customWidth="1"/>
    <col min="9732" max="9732" width="6.5" style="62" customWidth="1"/>
    <col min="9733" max="9733" width="9.875" style="62" customWidth="1"/>
    <col min="9734" max="9734" width="6.5" style="62" customWidth="1"/>
    <col min="9735" max="9735" width="11.75" style="62" bestFit="1" customWidth="1"/>
    <col min="9736" max="9736" width="6.5" style="62" customWidth="1"/>
    <col min="9737" max="9737" width="9.875" style="62" customWidth="1"/>
    <col min="9738" max="9738" width="6.5" style="62" customWidth="1"/>
    <col min="9739" max="9739" width="11" style="62" customWidth="1"/>
    <col min="9740" max="9740" width="8.875" style="62" customWidth="1"/>
    <col min="9741" max="9983" width="9" style="62"/>
    <col min="9984" max="9984" width="16.25" style="62" customWidth="1"/>
    <col min="9985" max="9985" width="26" style="62" customWidth="1"/>
    <col min="9986" max="9986" width="6.375" style="62" customWidth="1"/>
    <col min="9987" max="9987" width="6.625" style="62" customWidth="1"/>
    <col min="9988" max="9988" width="6.5" style="62" customWidth="1"/>
    <col min="9989" max="9989" width="9.875" style="62" customWidth="1"/>
    <col min="9990" max="9990" width="6.5" style="62" customWidth="1"/>
    <col min="9991" max="9991" width="11.75" style="62" bestFit="1" customWidth="1"/>
    <col min="9992" max="9992" width="6.5" style="62" customWidth="1"/>
    <col min="9993" max="9993" width="9.875" style="62" customWidth="1"/>
    <col min="9994" max="9994" width="6.5" style="62" customWidth="1"/>
    <col min="9995" max="9995" width="11" style="62" customWidth="1"/>
    <col min="9996" max="9996" width="8.875" style="62" customWidth="1"/>
    <col min="9997" max="10239" width="9" style="62"/>
    <col min="10240" max="10240" width="16.25" style="62" customWidth="1"/>
    <col min="10241" max="10241" width="26" style="62" customWidth="1"/>
    <col min="10242" max="10242" width="6.375" style="62" customWidth="1"/>
    <col min="10243" max="10243" width="6.625" style="62" customWidth="1"/>
    <col min="10244" max="10244" width="6.5" style="62" customWidth="1"/>
    <col min="10245" max="10245" width="9.875" style="62" customWidth="1"/>
    <col min="10246" max="10246" width="6.5" style="62" customWidth="1"/>
    <col min="10247" max="10247" width="11.75" style="62" bestFit="1" customWidth="1"/>
    <col min="10248" max="10248" width="6.5" style="62" customWidth="1"/>
    <col min="10249" max="10249" width="9.875" style="62" customWidth="1"/>
    <col min="10250" max="10250" width="6.5" style="62" customWidth="1"/>
    <col min="10251" max="10251" width="11" style="62" customWidth="1"/>
    <col min="10252" max="10252" width="8.875" style="62" customWidth="1"/>
    <col min="10253" max="10495" width="9" style="62"/>
    <col min="10496" max="10496" width="16.25" style="62" customWidth="1"/>
    <col min="10497" max="10497" width="26" style="62" customWidth="1"/>
    <col min="10498" max="10498" width="6.375" style="62" customWidth="1"/>
    <col min="10499" max="10499" width="6.625" style="62" customWidth="1"/>
    <col min="10500" max="10500" width="6.5" style="62" customWidth="1"/>
    <col min="10501" max="10501" width="9.875" style="62" customWidth="1"/>
    <col min="10502" max="10502" width="6.5" style="62" customWidth="1"/>
    <col min="10503" max="10503" width="11.75" style="62" bestFit="1" customWidth="1"/>
    <col min="10504" max="10504" width="6.5" style="62" customWidth="1"/>
    <col min="10505" max="10505" width="9.875" style="62" customWidth="1"/>
    <col min="10506" max="10506" width="6.5" style="62" customWidth="1"/>
    <col min="10507" max="10507" width="11" style="62" customWidth="1"/>
    <col min="10508" max="10508" width="8.875" style="62" customWidth="1"/>
    <col min="10509" max="10751" width="9" style="62"/>
    <col min="10752" max="10752" width="16.25" style="62" customWidth="1"/>
    <col min="10753" max="10753" width="26" style="62" customWidth="1"/>
    <col min="10754" max="10754" width="6.375" style="62" customWidth="1"/>
    <col min="10755" max="10755" width="6.625" style="62" customWidth="1"/>
    <col min="10756" max="10756" width="6.5" style="62" customWidth="1"/>
    <col min="10757" max="10757" width="9.875" style="62" customWidth="1"/>
    <col min="10758" max="10758" width="6.5" style="62" customWidth="1"/>
    <col min="10759" max="10759" width="11.75" style="62" bestFit="1" customWidth="1"/>
    <col min="10760" max="10760" width="6.5" style="62" customWidth="1"/>
    <col min="10761" max="10761" width="9.875" style="62" customWidth="1"/>
    <col min="10762" max="10762" width="6.5" style="62" customWidth="1"/>
    <col min="10763" max="10763" width="11" style="62" customWidth="1"/>
    <col min="10764" max="10764" width="8.875" style="62" customWidth="1"/>
    <col min="10765" max="11007" width="9" style="62"/>
    <col min="11008" max="11008" width="16.25" style="62" customWidth="1"/>
    <col min="11009" max="11009" width="26" style="62" customWidth="1"/>
    <col min="11010" max="11010" width="6.375" style="62" customWidth="1"/>
    <col min="11011" max="11011" width="6.625" style="62" customWidth="1"/>
    <col min="11012" max="11012" width="6.5" style="62" customWidth="1"/>
    <col min="11013" max="11013" width="9.875" style="62" customWidth="1"/>
    <col min="11014" max="11014" width="6.5" style="62" customWidth="1"/>
    <col min="11015" max="11015" width="11.75" style="62" bestFit="1" customWidth="1"/>
    <col min="11016" max="11016" width="6.5" style="62" customWidth="1"/>
    <col min="11017" max="11017" width="9.875" style="62" customWidth="1"/>
    <col min="11018" max="11018" width="6.5" style="62" customWidth="1"/>
    <col min="11019" max="11019" width="11" style="62" customWidth="1"/>
    <col min="11020" max="11020" width="8.875" style="62" customWidth="1"/>
    <col min="11021" max="11263" width="9" style="62"/>
    <col min="11264" max="11264" width="16.25" style="62" customWidth="1"/>
    <col min="11265" max="11265" width="26" style="62" customWidth="1"/>
    <col min="11266" max="11266" width="6.375" style="62" customWidth="1"/>
    <col min="11267" max="11267" width="6.625" style="62" customWidth="1"/>
    <col min="11268" max="11268" width="6.5" style="62" customWidth="1"/>
    <col min="11269" max="11269" width="9.875" style="62" customWidth="1"/>
    <col min="11270" max="11270" width="6.5" style="62" customWidth="1"/>
    <col min="11271" max="11271" width="11.75" style="62" bestFit="1" customWidth="1"/>
    <col min="11272" max="11272" width="6.5" style="62" customWidth="1"/>
    <col min="11273" max="11273" width="9.875" style="62" customWidth="1"/>
    <col min="11274" max="11274" width="6.5" style="62" customWidth="1"/>
    <col min="11275" max="11275" width="11" style="62" customWidth="1"/>
    <col min="11276" max="11276" width="8.875" style="62" customWidth="1"/>
    <col min="11277" max="11519" width="9" style="62"/>
    <col min="11520" max="11520" width="16.25" style="62" customWidth="1"/>
    <col min="11521" max="11521" width="26" style="62" customWidth="1"/>
    <col min="11522" max="11522" width="6.375" style="62" customWidth="1"/>
    <col min="11523" max="11523" width="6.625" style="62" customWidth="1"/>
    <col min="11524" max="11524" width="6.5" style="62" customWidth="1"/>
    <col min="11525" max="11525" width="9.875" style="62" customWidth="1"/>
    <col min="11526" max="11526" width="6.5" style="62" customWidth="1"/>
    <col min="11527" max="11527" width="11.75" style="62" bestFit="1" customWidth="1"/>
    <col min="11528" max="11528" width="6.5" style="62" customWidth="1"/>
    <col min="11529" max="11529" width="9.875" style="62" customWidth="1"/>
    <col min="11530" max="11530" width="6.5" style="62" customWidth="1"/>
    <col min="11531" max="11531" width="11" style="62" customWidth="1"/>
    <col min="11532" max="11532" width="8.875" style="62" customWidth="1"/>
    <col min="11533" max="11775" width="9" style="62"/>
    <col min="11776" max="11776" width="16.25" style="62" customWidth="1"/>
    <col min="11777" max="11777" width="26" style="62" customWidth="1"/>
    <col min="11778" max="11778" width="6.375" style="62" customWidth="1"/>
    <col min="11779" max="11779" width="6.625" style="62" customWidth="1"/>
    <col min="11780" max="11780" width="6.5" style="62" customWidth="1"/>
    <col min="11781" max="11781" width="9.875" style="62" customWidth="1"/>
    <col min="11782" max="11782" width="6.5" style="62" customWidth="1"/>
    <col min="11783" max="11783" width="11.75" style="62" bestFit="1" customWidth="1"/>
    <col min="11784" max="11784" width="6.5" style="62" customWidth="1"/>
    <col min="11785" max="11785" width="9.875" style="62" customWidth="1"/>
    <col min="11786" max="11786" width="6.5" style="62" customWidth="1"/>
    <col min="11787" max="11787" width="11" style="62" customWidth="1"/>
    <col min="11788" max="11788" width="8.875" style="62" customWidth="1"/>
    <col min="11789" max="12031" width="9" style="62"/>
    <col min="12032" max="12032" width="16.25" style="62" customWidth="1"/>
    <col min="12033" max="12033" width="26" style="62" customWidth="1"/>
    <col min="12034" max="12034" width="6.375" style="62" customWidth="1"/>
    <col min="12035" max="12035" width="6.625" style="62" customWidth="1"/>
    <col min="12036" max="12036" width="6.5" style="62" customWidth="1"/>
    <col min="12037" max="12037" width="9.875" style="62" customWidth="1"/>
    <col min="12038" max="12038" width="6.5" style="62" customWidth="1"/>
    <col min="12039" max="12039" width="11.75" style="62" bestFit="1" customWidth="1"/>
    <col min="12040" max="12040" width="6.5" style="62" customWidth="1"/>
    <col min="12041" max="12041" width="9.875" style="62" customWidth="1"/>
    <col min="12042" max="12042" width="6.5" style="62" customWidth="1"/>
    <col min="12043" max="12043" width="11" style="62" customWidth="1"/>
    <col min="12044" max="12044" width="8.875" style="62" customWidth="1"/>
    <col min="12045" max="12287" width="9" style="62"/>
    <col min="12288" max="12288" width="16.25" style="62" customWidth="1"/>
    <col min="12289" max="12289" width="26" style="62" customWidth="1"/>
    <col min="12290" max="12290" width="6.375" style="62" customWidth="1"/>
    <col min="12291" max="12291" width="6.625" style="62" customWidth="1"/>
    <col min="12292" max="12292" width="6.5" style="62" customWidth="1"/>
    <col min="12293" max="12293" width="9.875" style="62" customWidth="1"/>
    <col min="12294" max="12294" width="6.5" style="62" customWidth="1"/>
    <col min="12295" max="12295" width="11.75" style="62" bestFit="1" customWidth="1"/>
    <col min="12296" max="12296" width="6.5" style="62" customWidth="1"/>
    <col min="12297" max="12297" width="9.875" style="62" customWidth="1"/>
    <col min="12298" max="12298" width="6.5" style="62" customWidth="1"/>
    <col min="12299" max="12299" width="11" style="62" customWidth="1"/>
    <col min="12300" max="12300" width="8.875" style="62" customWidth="1"/>
    <col min="12301" max="12543" width="9" style="62"/>
    <col min="12544" max="12544" width="16.25" style="62" customWidth="1"/>
    <col min="12545" max="12545" width="26" style="62" customWidth="1"/>
    <col min="12546" max="12546" width="6.375" style="62" customWidth="1"/>
    <col min="12547" max="12547" width="6.625" style="62" customWidth="1"/>
    <col min="12548" max="12548" width="6.5" style="62" customWidth="1"/>
    <col min="12549" max="12549" width="9.875" style="62" customWidth="1"/>
    <col min="12550" max="12550" width="6.5" style="62" customWidth="1"/>
    <col min="12551" max="12551" width="11.75" style="62" bestFit="1" customWidth="1"/>
    <col min="12552" max="12552" width="6.5" style="62" customWidth="1"/>
    <col min="12553" max="12553" width="9.875" style="62" customWidth="1"/>
    <col min="12554" max="12554" width="6.5" style="62" customWidth="1"/>
    <col min="12555" max="12555" width="11" style="62" customWidth="1"/>
    <col min="12556" max="12556" width="8.875" style="62" customWidth="1"/>
    <col min="12557" max="12799" width="9" style="62"/>
    <col min="12800" max="12800" width="16.25" style="62" customWidth="1"/>
    <col min="12801" max="12801" width="26" style="62" customWidth="1"/>
    <col min="12802" max="12802" width="6.375" style="62" customWidth="1"/>
    <col min="12803" max="12803" width="6.625" style="62" customWidth="1"/>
    <col min="12804" max="12804" width="6.5" style="62" customWidth="1"/>
    <col min="12805" max="12805" width="9.875" style="62" customWidth="1"/>
    <col min="12806" max="12806" width="6.5" style="62" customWidth="1"/>
    <col min="12807" max="12807" width="11.75" style="62" bestFit="1" customWidth="1"/>
    <col min="12808" max="12808" width="6.5" style="62" customWidth="1"/>
    <col min="12809" max="12809" width="9.875" style="62" customWidth="1"/>
    <col min="12810" max="12810" width="6.5" style="62" customWidth="1"/>
    <col min="12811" max="12811" width="11" style="62" customWidth="1"/>
    <col min="12812" max="12812" width="8.875" style="62" customWidth="1"/>
    <col min="12813" max="13055" width="9" style="62"/>
    <col min="13056" max="13056" width="16.25" style="62" customWidth="1"/>
    <col min="13057" max="13057" width="26" style="62" customWidth="1"/>
    <col min="13058" max="13058" width="6.375" style="62" customWidth="1"/>
    <col min="13059" max="13059" width="6.625" style="62" customWidth="1"/>
    <col min="13060" max="13060" width="6.5" style="62" customWidth="1"/>
    <col min="13061" max="13061" width="9.875" style="62" customWidth="1"/>
    <col min="13062" max="13062" width="6.5" style="62" customWidth="1"/>
    <col min="13063" max="13063" width="11.75" style="62" bestFit="1" customWidth="1"/>
    <col min="13064" max="13064" width="6.5" style="62" customWidth="1"/>
    <col min="13065" max="13065" width="9.875" style="62" customWidth="1"/>
    <col min="13066" max="13066" width="6.5" style="62" customWidth="1"/>
    <col min="13067" max="13067" width="11" style="62" customWidth="1"/>
    <col min="13068" max="13068" width="8.875" style="62" customWidth="1"/>
    <col min="13069" max="13311" width="9" style="62"/>
    <col min="13312" max="13312" width="16.25" style="62" customWidth="1"/>
    <col min="13313" max="13313" width="26" style="62" customWidth="1"/>
    <col min="13314" max="13314" width="6.375" style="62" customWidth="1"/>
    <col min="13315" max="13315" width="6.625" style="62" customWidth="1"/>
    <col min="13316" max="13316" width="6.5" style="62" customWidth="1"/>
    <col min="13317" max="13317" width="9.875" style="62" customWidth="1"/>
    <col min="13318" max="13318" width="6.5" style="62" customWidth="1"/>
    <col min="13319" max="13319" width="11.75" style="62" bestFit="1" customWidth="1"/>
    <col min="13320" max="13320" width="6.5" style="62" customWidth="1"/>
    <col min="13321" max="13321" width="9.875" style="62" customWidth="1"/>
    <col min="13322" max="13322" width="6.5" style="62" customWidth="1"/>
    <col min="13323" max="13323" width="11" style="62" customWidth="1"/>
    <col min="13324" max="13324" width="8.875" style="62" customWidth="1"/>
    <col min="13325" max="13567" width="9" style="62"/>
    <col min="13568" max="13568" width="16.25" style="62" customWidth="1"/>
    <col min="13569" max="13569" width="26" style="62" customWidth="1"/>
    <col min="13570" max="13570" width="6.375" style="62" customWidth="1"/>
    <col min="13571" max="13571" width="6.625" style="62" customWidth="1"/>
    <col min="13572" max="13572" width="6.5" style="62" customWidth="1"/>
    <col min="13573" max="13573" width="9.875" style="62" customWidth="1"/>
    <col min="13574" max="13574" width="6.5" style="62" customWidth="1"/>
    <col min="13575" max="13575" width="11.75" style="62" bestFit="1" customWidth="1"/>
    <col min="13576" max="13576" width="6.5" style="62" customWidth="1"/>
    <col min="13577" max="13577" width="9.875" style="62" customWidth="1"/>
    <col min="13578" max="13578" width="6.5" style="62" customWidth="1"/>
    <col min="13579" max="13579" width="11" style="62" customWidth="1"/>
    <col min="13580" max="13580" width="8.875" style="62" customWidth="1"/>
    <col min="13581" max="13823" width="9" style="62"/>
    <col min="13824" max="13824" width="16.25" style="62" customWidth="1"/>
    <col min="13825" max="13825" width="26" style="62" customWidth="1"/>
    <col min="13826" max="13826" width="6.375" style="62" customWidth="1"/>
    <col min="13827" max="13827" width="6.625" style="62" customWidth="1"/>
    <col min="13828" max="13828" width="6.5" style="62" customWidth="1"/>
    <col min="13829" max="13829" width="9.875" style="62" customWidth="1"/>
    <col min="13830" max="13830" width="6.5" style="62" customWidth="1"/>
    <col min="13831" max="13831" width="11.75" style="62" bestFit="1" customWidth="1"/>
    <col min="13832" max="13832" width="6.5" style="62" customWidth="1"/>
    <col min="13833" max="13833" width="9.875" style="62" customWidth="1"/>
    <col min="13834" max="13834" width="6.5" style="62" customWidth="1"/>
    <col min="13835" max="13835" width="11" style="62" customWidth="1"/>
    <col min="13836" max="13836" width="8.875" style="62" customWidth="1"/>
    <col min="13837" max="14079" width="9" style="62"/>
    <col min="14080" max="14080" width="16.25" style="62" customWidth="1"/>
    <col min="14081" max="14081" width="26" style="62" customWidth="1"/>
    <col min="14082" max="14082" width="6.375" style="62" customWidth="1"/>
    <col min="14083" max="14083" width="6.625" style="62" customWidth="1"/>
    <col min="14084" max="14084" width="6.5" style="62" customWidth="1"/>
    <col min="14085" max="14085" width="9.875" style="62" customWidth="1"/>
    <col min="14086" max="14086" width="6.5" style="62" customWidth="1"/>
    <col min="14087" max="14087" width="11.75" style="62" bestFit="1" customWidth="1"/>
    <col min="14088" max="14088" width="6.5" style="62" customWidth="1"/>
    <col min="14089" max="14089" width="9.875" style="62" customWidth="1"/>
    <col min="14090" max="14090" width="6.5" style="62" customWidth="1"/>
    <col min="14091" max="14091" width="11" style="62" customWidth="1"/>
    <col min="14092" max="14092" width="8.875" style="62" customWidth="1"/>
    <col min="14093" max="14335" width="9" style="62"/>
    <col min="14336" max="14336" width="16.25" style="62" customWidth="1"/>
    <col min="14337" max="14337" width="26" style="62" customWidth="1"/>
    <col min="14338" max="14338" width="6.375" style="62" customWidth="1"/>
    <col min="14339" max="14339" width="6.625" style="62" customWidth="1"/>
    <col min="14340" max="14340" width="6.5" style="62" customWidth="1"/>
    <col min="14341" max="14341" width="9.875" style="62" customWidth="1"/>
    <col min="14342" max="14342" width="6.5" style="62" customWidth="1"/>
    <col min="14343" max="14343" width="11.75" style="62" bestFit="1" customWidth="1"/>
    <col min="14344" max="14344" width="6.5" style="62" customWidth="1"/>
    <col min="14345" max="14345" width="9.875" style="62" customWidth="1"/>
    <col min="14346" max="14346" width="6.5" style="62" customWidth="1"/>
    <col min="14347" max="14347" width="11" style="62" customWidth="1"/>
    <col min="14348" max="14348" width="8.875" style="62" customWidth="1"/>
    <col min="14349" max="14591" width="9" style="62"/>
    <col min="14592" max="14592" width="16.25" style="62" customWidth="1"/>
    <col min="14593" max="14593" width="26" style="62" customWidth="1"/>
    <col min="14594" max="14594" width="6.375" style="62" customWidth="1"/>
    <col min="14595" max="14595" width="6.625" style="62" customWidth="1"/>
    <col min="14596" max="14596" width="6.5" style="62" customWidth="1"/>
    <col min="14597" max="14597" width="9.875" style="62" customWidth="1"/>
    <col min="14598" max="14598" width="6.5" style="62" customWidth="1"/>
    <col min="14599" max="14599" width="11.75" style="62" bestFit="1" customWidth="1"/>
    <col min="14600" max="14600" width="6.5" style="62" customWidth="1"/>
    <col min="14601" max="14601" width="9.875" style="62" customWidth="1"/>
    <col min="14602" max="14602" width="6.5" style="62" customWidth="1"/>
    <col min="14603" max="14603" width="11" style="62" customWidth="1"/>
    <col min="14604" max="14604" width="8.875" style="62" customWidth="1"/>
    <col min="14605" max="14847" width="9" style="62"/>
    <col min="14848" max="14848" width="16.25" style="62" customWidth="1"/>
    <col min="14849" max="14849" width="26" style="62" customWidth="1"/>
    <col min="14850" max="14850" width="6.375" style="62" customWidth="1"/>
    <col min="14851" max="14851" width="6.625" style="62" customWidth="1"/>
    <col min="14852" max="14852" width="6.5" style="62" customWidth="1"/>
    <col min="14853" max="14853" width="9.875" style="62" customWidth="1"/>
    <col min="14854" max="14854" width="6.5" style="62" customWidth="1"/>
    <col min="14855" max="14855" width="11.75" style="62" bestFit="1" customWidth="1"/>
    <col min="14856" max="14856" width="6.5" style="62" customWidth="1"/>
    <col min="14857" max="14857" width="9.875" style="62" customWidth="1"/>
    <col min="14858" max="14858" width="6.5" style="62" customWidth="1"/>
    <col min="14859" max="14859" width="11" style="62" customWidth="1"/>
    <col min="14860" max="14860" width="8.875" style="62" customWidth="1"/>
    <col min="14861" max="15103" width="9" style="62"/>
    <col min="15104" max="15104" width="16.25" style="62" customWidth="1"/>
    <col min="15105" max="15105" width="26" style="62" customWidth="1"/>
    <col min="15106" max="15106" width="6.375" style="62" customWidth="1"/>
    <col min="15107" max="15107" width="6.625" style="62" customWidth="1"/>
    <col min="15108" max="15108" width="6.5" style="62" customWidth="1"/>
    <col min="15109" max="15109" width="9.875" style="62" customWidth="1"/>
    <col min="15110" max="15110" width="6.5" style="62" customWidth="1"/>
    <col min="15111" max="15111" width="11.75" style="62" bestFit="1" customWidth="1"/>
    <col min="15112" max="15112" width="6.5" style="62" customWidth="1"/>
    <col min="15113" max="15113" width="9.875" style="62" customWidth="1"/>
    <col min="15114" max="15114" width="6.5" style="62" customWidth="1"/>
    <col min="15115" max="15115" width="11" style="62" customWidth="1"/>
    <col min="15116" max="15116" width="8.875" style="62" customWidth="1"/>
    <col min="15117" max="15359" width="9" style="62"/>
    <col min="15360" max="15360" width="16.25" style="62" customWidth="1"/>
    <col min="15361" max="15361" width="26" style="62" customWidth="1"/>
    <col min="15362" max="15362" width="6.375" style="62" customWidth="1"/>
    <col min="15363" max="15363" width="6.625" style="62" customWidth="1"/>
    <col min="15364" max="15364" width="6.5" style="62" customWidth="1"/>
    <col min="15365" max="15365" width="9.875" style="62" customWidth="1"/>
    <col min="15366" max="15366" width="6.5" style="62" customWidth="1"/>
    <col min="15367" max="15367" width="11.75" style="62" bestFit="1" customWidth="1"/>
    <col min="15368" max="15368" width="6.5" style="62" customWidth="1"/>
    <col min="15369" max="15369" width="9.875" style="62" customWidth="1"/>
    <col min="15370" max="15370" width="6.5" style="62" customWidth="1"/>
    <col min="15371" max="15371" width="11" style="62" customWidth="1"/>
    <col min="15372" max="15372" width="8.875" style="62" customWidth="1"/>
    <col min="15373" max="15615" width="9" style="62"/>
    <col min="15616" max="15616" width="16.25" style="62" customWidth="1"/>
    <col min="15617" max="15617" width="26" style="62" customWidth="1"/>
    <col min="15618" max="15618" width="6.375" style="62" customWidth="1"/>
    <col min="15619" max="15619" width="6.625" style="62" customWidth="1"/>
    <col min="15620" max="15620" width="6.5" style="62" customWidth="1"/>
    <col min="15621" max="15621" width="9.875" style="62" customWidth="1"/>
    <col min="15622" max="15622" width="6.5" style="62" customWidth="1"/>
    <col min="15623" max="15623" width="11.75" style="62" bestFit="1" customWidth="1"/>
    <col min="15624" max="15624" width="6.5" style="62" customWidth="1"/>
    <col min="15625" max="15625" width="9.875" style="62" customWidth="1"/>
    <col min="15626" max="15626" width="6.5" style="62" customWidth="1"/>
    <col min="15627" max="15627" width="11" style="62" customWidth="1"/>
    <col min="15628" max="15628" width="8.875" style="62" customWidth="1"/>
    <col min="15629" max="15871" width="9" style="62"/>
    <col min="15872" max="15872" width="16.25" style="62" customWidth="1"/>
    <col min="15873" max="15873" width="26" style="62" customWidth="1"/>
    <col min="15874" max="15874" width="6.375" style="62" customWidth="1"/>
    <col min="15875" max="15875" width="6.625" style="62" customWidth="1"/>
    <col min="15876" max="15876" width="6.5" style="62" customWidth="1"/>
    <col min="15877" max="15877" width="9.875" style="62" customWidth="1"/>
    <col min="15878" max="15878" width="6.5" style="62" customWidth="1"/>
    <col min="15879" max="15879" width="11.75" style="62" bestFit="1" customWidth="1"/>
    <col min="15880" max="15880" width="6.5" style="62" customWidth="1"/>
    <col min="15881" max="15881" width="9.875" style="62" customWidth="1"/>
    <col min="15882" max="15882" width="6.5" style="62" customWidth="1"/>
    <col min="15883" max="15883" width="11" style="62" customWidth="1"/>
    <col min="15884" max="15884" width="8.875" style="62" customWidth="1"/>
    <col min="15885" max="16127" width="9" style="62"/>
    <col min="16128" max="16128" width="16.25" style="62" customWidth="1"/>
    <col min="16129" max="16129" width="26" style="62" customWidth="1"/>
    <col min="16130" max="16130" width="6.375" style="62" customWidth="1"/>
    <col min="16131" max="16131" width="6.625" style="62" customWidth="1"/>
    <col min="16132" max="16132" width="6.5" style="62" customWidth="1"/>
    <col min="16133" max="16133" width="9.875" style="62" customWidth="1"/>
    <col min="16134" max="16134" width="6.5" style="62" customWidth="1"/>
    <col min="16135" max="16135" width="11.75" style="62" bestFit="1" customWidth="1"/>
    <col min="16136" max="16136" width="6.5" style="62" customWidth="1"/>
    <col min="16137" max="16137" width="9.875" style="62" customWidth="1"/>
    <col min="16138" max="16138" width="6.5" style="62" customWidth="1"/>
    <col min="16139" max="16139" width="11" style="62" customWidth="1"/>
    <col min="16140" max="16140" width="8.875" style="62" customWidth="1"/>
    <col min="16141" max="16384" width="9" style="62"/>
  </cols>
  <sheetData>
    <row r="1" spans="1:15" s="55" customFormat="1" ht="27.75" customHeight="1">
      <c r="A1" s="187" t="s">
        <v>65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O1" s="56"/>
    </row>
    <row r="2" spans="1:15" s="55" customFormat="1" ht="13.5">
      <c r="A2" s="188" t="e">
        <f>+원가계산서!A2</f>
        <v>#REF!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O2" s="56"/>
    </row>
    <row r="3" spans="1:15" s="55" customFormat="1" ht="19.5" customHeight="1">
      <c r="A3" s="189" t="s">
        <v>66</v>
      </c>
      <c r="B3" s="191" t="s">
        <v>86</v>
      </c>
      <c r="C3" s="191" t="s">
        <v>4</v>
      </c>
      <c r="D3" s="193" t="s">
        <v>67</v>
      </c>
      <c r="E3" s="194" t="s">
        <v>6</v>
      </c>
      <c r="F3" s="194"/>
      <c r="G3" s="194" t="s">
        <v>7</v>
      </c>
      <c r="H3" s="194"/>
      <c r="I3" s="194" t="s">
        <v>8</v>
      </c>
      <c r="J3" s="194"/>
      <c r="K3" s="194" t="s">
        <v>68</v>
      </c>
      <c r="L3" s="195"/>
      <c r="M3" s="185" t="s">
        <v>69</v>
      </c>
      <c r="O3" s="56"/>
    </row>
    <row r="4" spans="1:15" s="55" customFormat="1" ht="19.5" customHeight="1">
      <c r="A4" s="190"/>
      <c r="B4" s="192"/>
      <c r="C4" s="192"/>
      <c r="D4" s="192"/>
      <c r="E4" s="100" t="s">
        <v>85</v>
      </c>
      <c r="F4" s="100" t="s">
        <v>17</v>
      </c>
      <c r="G4" s="100" t="s">
        <v>85</v>
      </c>
      <c r="H4" s="100" t="s">
        <v>17</v>
      </c>
      <c r="I4" s="100" t="s">
        <v>85</v>
      </c>
      <c r="J4" s="100" t="s">
        <v>17</v>
      </c>
      <c r="K4" s="100" t="s">
        <v>85</v>
      </c>
      <c r="L4" s="100" t="s">
        <v>17</v>
      </c>
      <c r="M4" s="186"/>
      <c r="O4" s="56"/>
    </row>
    <row r="5" spans="1:15" s="55" customFormat="1" ht="19.5" customHeight="1">
      <c r="A5" s="136" t="str">
        <f>+내역서!A6</f>
        <v>1. 용당8관 환기덕트 및 배관류 이설공사</v>
      </c>
      <c r="B5" s="137"/>
      <c r="C5" s="137" t="s">
        <v>103</v>
      </c>
      <c r="D5" s="137">
        <v>1</v>
      </c>
      <c r="E5" s="138"/>
      <c r="F5" s="139">
        <f>+내역서!F42</f>
        <v>0</v>
      </c>
      <c r="G5" s="139"/>
      <c r="H5" s="139">
        <f>+내역서!H42</f>
        <v>0</v>
      </c>
      <c r="I5" s="139"/>
      <c r="J5" s="139">
        <f>+내역서!J42</f>
        <v>0</v>
      </c>
      <c r="K5" s="139"/>
      <c r="L5" s="139">
        <f t="shared" ref="L5:L7" si="0">F5+H5+J5</f>
        <v>0</v>
      </c>
      <c r="M5" s="133"/>
      <c r="O5" s="56"/>
    </row>
    <row r="6" spans="1:15" s="55" customFormat="1" ht="19.5" customHeight="1">
      <c r="A6" s="140" t="str">
        <f>+내역서!A44</f>
        <v>2. 용당8관 냉매배관 이설공사</v>
      </c>
      <c r="B6" s="141"/>
      <c r="C6" s="141" t="s">
        <v>103</v>
      </c>
      <c r="D6" s="141">
        <v>1</v>
      </c>
      <c r="E6" s="142"/>
      <c r="F6" s="108">
        <f>+내역서!F56</f>
        <v>0</v>
      </c>
      <c r="G6" s="108"/>
      <c r="H6" s="108">
        <f>+내역서!H56</f>
        <v>0</v>
      </c>
      <c r="I6" s="108"/>
      <c r="J6" s="108">
        <f>+내역서!J56</f>
        <v>0</v>
      </c>
      <c r="K6" s="108"/>
      <c r="L6" s="108">
        <f t="shared" si="0"/>
        <v>0</v>
      </c>
      <c r="M6" s="134"/>
      <c r="O6" s="56"/>
    </row>
    <row r="7" spans="1:15" s="55" customFormat="1" ht="19.5" customHeight="1">
      <c r="A7" s="140" t="str">
        <f>+내역서!A58</f>
        <v>3. 용당11관 환기덕트 및 배관류 이설공사</v>
      </c>
      <c r="B7" s="141"/>
      <c r="C7" s="141" t="s">
        <v>103</v>
      </c>
      <c r="D7" s="141">
        <v>1</v>
      </c>
      <c r="E7" s="142"/>
      <c r="F7" s="108">
        <f>+내역서!F101</f>
        <v>0</v>
      </c>
      <c r="G7" s="108"/>
      <c r="H7" s="108">
        <f>+내역서!H101</f>
        <v>0</v>
      </c>
      <c r="I7" s="108"/>
      <c r="J7" s="108">
        <f>+내역서!J101</f>
        <v>0</v>
      </c>
      <c r="K7" s="108"/>
      <c r="L7" s="108">
        <f t="shared" si="0"/>
        <v>0</v>
      </c>
      <c r="M7" s="134"/>
      <c r="O7" s="56"/>
    </row>
    <row r="8" spans="1:15" s="55" customFormat="1" ht="21" customHeight="1">
      <c r="A8" s="107" t="str">
        <f>+내역서!A103</f>
        <v>4. 용당11관 냉매배관 이설공사</v>
      </c>
      <c r="B8" s="141"/>
      <c r="C8" s="141" t="s">
        <v>103</v>
      </c>
      <c r="D8" s="141">
        <v>1</v>
      </c>
      <c r="E8" s="108"/>
      <c r="F8" s="108">
        <f>+내역서!F115</f>
        <v>0</v>
      </c>
      <c r="G8" s="108"/>
      <c r="H8" s="108">
        <f>+내역서!H115</f>
        <v>0</v>
      </c>
      <c r="I8" s="108"/>
      <c r="J8" s="108">
        <f>+내역서!J115</f>
        <v>0</v>
      </c>
      <c r="K8" s="108"/>
      <c r="L8" s="108">
        <f>F8+H8+J8</f>
        <v>0</v>
      </c>
      <c r="M8" s="109"/>
      <c r="O8" s="56"/>
    </row>
    <row r="9" spans="1:15" s="55" customFormat="1" ht="21" customHeight="1">
      <c r="A9" s="107" t="str">
        <f>+내역서!A117</f>
        <v>5. 기타 덕트철거 및 후드캡 교체 등</v>
      </c>
      <c r="B9" s="141"/>
      <c r="C9" s="141" t="s">
        <v>103</v>
      </c>
      <c r="D9" s="141">
        <v>1</v>
      </c>
      <c r="E9" s="108"/>
      <c r="F9" s="108">
        <f>+내역서!F124</f>
        <v>0</v>
      </c>
      <c r="G9" s="108"/>
      <c r="H9" s="108">
        <f>+내역서!H124</f>
        <v>0</v>
      </c>
      <c r="I9" s="108"/>
      <c r="J9" s="108">
        <f>+내역서!J124</f>
        <v>0</v>
      </c>
      <c r="K9" s="108"/>
      <c r="L9" s="108">
        <f t="shared" ref="L9:L18" si="1">F9+H9+J9</f>
        <v>0</v>
      </c>
      <c r="M9" s="109"/>
      <c r="O9" s="56"/>
    </row>
    <row r="10" spans="1:15" s="55" customFormat="1" ht="21" customHeight="1">
      <c r="A10" s="107"/>
      <c r="B10" s="141"/>
      <c r="C10" s="143"/>
      <c r="D10" s="141"/>
      <c r="E10" s="108"/>
      <c r="F10" s="108"/>
      <c r="G10" s="108"/>
      <c r="H10" s="108"/>
      <c r="I10" s="108"/>
      <c r="J10" s="108"/>
      <c r="K10" s="108"/>
      <c r="L10" s="108">
        <f t="shared" si="1"/>
        <v>0</v>
      </c>
      <c r="M10" s="109"/>
      <c r="O10" s="56"/>
    </row>
    <row r="11" spans="1:15" s="55" customFormat="1" ht="21" customHeight="1">
      <c r="A11" s="107"/>
      <c r="B11" s="141"/>
      <c r="C11" s="143"/>
      <c r="D11" s="141"/>
      <c r="E11" s="108"/>
      <c r="F11" s="108"/>
      <c r="G11" s="108"/>
      <c r="H11" s="108"/>
      <c r="I11" s="108"/>
      <c r="J11" s="108"/>
      <c r="K11" s="108"/>
      <c r="L11" s="108">
        <f t="shared" si="1"/>
        <v>0</v>
      </c>
      <c r="M11" s="109"/>
      <c r="O11" s="56"/>
    </row>
    <row r="12" spans="1:15" s="55" customFormat="1" ht="21" customHeight="1">
      <c r="A12" s="107"/>
      <c r="B12" s="141"/>
      <c r="C12" s="143"/>
      <c r="D12" s="141"/>
      <c r="E12" s="108"/>
      <c r="F12" s="108"/>
      <c r="G12" s="108"/>
      <c r="H12" s="108"/>
      <c r="I12" s="108"/>
      <c r="J12" s="108"/>
      <c r="K12" s="108"/>
      <c r="L12" s="108">
        <f t="shared" si="1"/>
        <v>0</v>
      </c>
      <c r="M12" s="109"/>
      <c r="O12" s="56"/>
    </row>
    <row r="13" spans="1:15" s="55" customFormat="1" ht="21" customHeight="1">
      <c r="A13" s="107"/>
      <c r="B13" s="141"/>
      <c r="C13" s="143"/>
      <c r="D13" s="141"/>
      <c r="E13" s="108"/>
      <c r="F13" s="108"/>
      <c r="G13" s="108"/>
      <c r="H13" s="108"/>
      <c r="I13" s="108"/>
      <c r="J13" s="108"/>
      <c r="K13" s="108"/>
      <c r="L13" s="108">
        <f t="shared" si="1"/>
        <v>0</v>
      </c>
      <c r="M13" s="109"/>
      <c r="O13" s="56"/>
    </row>
    <row r="14" spans="1:15" s="55" customFormat="1" ht="21" customHeight="1">
      <c r="A14" s="107"/>
      <c r="B14" s="141"/>
      <c r="C14" s="143"/>
      <c r="D14" s="141"/>
      <c r="E14" s="108"/>
      <c r="F14" s="108"/>
      <c r="G14" s="108"/>
      <c r="H14" s="108"/>
      <c r="I14" s="108"/>
      <c r="J14" s="108"/>
      <c r="K14" s="108"/>
      <c r="L14" s="108">
        <f t="shared" si="1"/>
        <v>0</v>
      </c>
      <c r="M14" s="109"/>
      <c r="O14" s="56"/>
    </row>
    <row r="15" spans="1:15" s="55" customFormat="1" ht="21" customHeight="1">
      <c r="A15" s="107"/>
      <c r="B15" s="141"/>
      <c r="C15" s="143"/>
      <c r="D15" s="141"/>
      <c r="E15" s="108"/>
      <c r="F15" s="108"/>
      <c r="G15" s="108"/>
      <c r="H15" s="108"/>
      <c r="I15" s="108"/>
      <c r="J15" s="108"/>
      <c r="K15" s="108"/>
      <c r="L15" s="108">
        <f t="shared" si="1"/>
        <v>0</v>
      </c>
      <c r="M15" s="109"/>
      <c r="O15" s="56"/>
    </row>
    <row r="16" spans="1:15" s="57" customFormat="1" ht="21" customHeight="1">
      <c r="A16" s="107"/>
      <c r="B16" s="141"/>
      <c r="C16" s="143"/>
      <c r="D16" s="141"/>
      <c r="E16" s="108"/>
      <c r="F16" s="108"/>
      <c r="G16" s="108"/>
      <c r="H16" s="108"/>
      <c r="I16" s="108"/>
      <c r="J16" s="108"/>
      <c r="K16" s="108"/>
      <c r="L16" s="108">
        <f t="shared" si="1"/>
        <v>0</v>
      </c>
      <c r="M16" s="109"/>
      <c r="O16" s="56"/>
    </row>
    <row r="17" spans="1:15" s="57" customFormat="1" ht="21" customHeight="1">
      <c r="A17" s="107"/>
      <c r="B17" s="141"/>
      <c r="C17" s="143"/>
      <c r="D17" s="141"/>
      <c r="E17" s="108"/>
      <c r="F17" s="108"/>
      <c r="G17" s="108"/>
      <c r="H17" s="108"/>
      <c r="I17" s="108"/>
      <c r="J17" s="108"/>
      <c r="K17" s="108"/>
      <c r="L17" s="108">
        <f t="shared" si="1"/>
        <v>0</v>
      </c>
      <c r="M17" s="109"/>
      <c r="O17" s="56"/>
    </row>
    <row r="18" spans="1:15" s="57" customFormat="1" ht="21" customHeight="1">
      <c r="A18" s="110"/>
      <c r="B18" s="117"/>
      <c r="C18" s="118"/>
      <c r="D18" s="118"/>
      <c r="E18" s="114"/>
      <c r="F18" s="114"/>
      <c r="G18" s="115"/>
      <c r="H18" s="114"/>
      <c r="I18" s="115"/>
      <c r="J18" s="114"/>
      <c r="K18" s="115"/>
      <c r="L18" s="108">
        <f t="shared" si="1"/>
        <v>0</v>
      </c>
      <c r="M18" s="116"/>
      <c r="O18" s="58" t="s">
        <v>70</v>
      </c>
    </row>
    <row r="19" spans="1:15" s="59" customFormat="1" ht="21" customHeight="1">
      <c r="A19" s="110" t="s">
        <v>71</v>
      </c>
      <c r="B19" s="117"/>
      <c r="C19" s="118"/>
      <c r="D19" s="118"/>
      <c r="E19" s="114"/>
      <c r="F19" s="114">
        <f>+SUM(F5:F18)</f>
        <v>0</v>
      </c>
      <c r="G19" s="115"/>
      <c r="H19" s="114">
        <f>+SUM(H5:H18)</f>
        <v>0</v>
      </c>
      <c r="I19" s="115"/>
      <c r="J19" s="114">
        <f>+SUM(J5:J18)</f>
        <v>0</v>
      </c>
      <c r="K19" s="115"/>
      <c r="L19" s="114">
        <f>+SUM(L5:L18)</f>
        <v>0</v>
      </c>
      <c r="M19" s="116"/>
      <c r="O19" s="60" t="str">
        <f>+IF((F19+H19+J19)-L19,0,"ok")</f>
        <v>ok</v>
      </c>
    </row>
    <row r="20" spans="1:15" s="57" customFormat="1" ht="21" customHeight="1">
      <c r="A20" s="144"/>
      <c r="B20" s="117"/>
      <c r="C20" s="118"/>
      <c r="D20" s="118"/>
      <c r="E20" s="114"/>
      <c r="F20" s="114"/>
      <c r="G20" s="115"/>
      <c r="H20" s="115"/>
      <c r="I20" s="115"/>
      <c r="J20" s="115"/>
      <c r="K20" s="115"/>
      <c r="L20" s="115"/>
      <c r="M20" s="116"/>
      <c r="O20" s="61"/>
    </row>
    <row r="21" spans="1:15" s="57" customFormat="1" ht="21" customHeight="1">
      <c r="A21" s="119"/>
      <c r="B21" s="111"/>
      <c r="C21" s="112"/>
      <c r="D21" s="112"/>
      <c r="E21" s="113"/>
      <c r="F21" s="113"/>
      <c r="G21" s="120"/>
      <c r="H21" s="120"/>
      <c r="I21" s="120"/>
      <c r="J21" s="120"/>
      <c r="K21" s="120"/>
      <c r="L21" s="120"/>
      <c r="M21" s="116"/>
      <c r="O21" s="61"/>
    </row>
    <row r="22" spans="1:15" s="57" customFormat="1" ht="21" customHeight="1">
      <c r="A22" s="119"/>
      <c r="B22" s="121"/>
      <c r="C22" s="112"/>
      <c r="D22" s="112"/>
      <c r="E22" s="113"/>
      <c r="F22" s="113"/>
      <c r="G22" s="120"/>
      <c r="H22" s="120"/>
      <c r="I22" s="120"/>
      <c r="J22" s="120"/>
      <c r="K22" s="120"/>
      <c r="L22" s="120"/>
      <c r="M22" s="116"/>
      <c r="O22" s="61"/>
    </row>
    <row r="23" spans="1:15" s="57" customFormat="1" ht="21" customHeight="1">
      <c r="A23" s="119"/>
      <c r="B23" s="111"/>
      <c r="C23" s="112"/>
      <c r="D23" s="112"/>
      <c r="E23" s="113"/>
      <c r="F23" s="113"/>
      <c r="G23" s="120"/>
      <c r="H23" s="120"/>
      <c r="I23" s="120"/>
      <c r="J23" s="120"/>
      <c r="K23" s="120"/>
      <c r="L23" s="120"/>
      <c r="M23" s="116"/>
      <c r="O23" s="61"/>
    </row>
    <row r="24" spans="1:15" s="57" customFormat="1" ht="21" customHeight="1">
      <c r="A24" s="122"/>
      <c r="B24" s="111"/>
      <c r="C24" s="112"/>
      <c r="D24" s="112"/>
      <c r="E24" s="113"/>
      <c r="F24" s="113"/>
      <c r="G24" s="120"/>
      <c r="H24" s="120"/>
      <c r="I24" s="120"/>
      <c r="J24" s="120"/>
      <c r="K24" s="120"/>
      <c r="L24" s="120"/>
      <c r="M24" s="123"/>
      <c r="O24" s="61"/>
    </row>
    <row r="25" spans="1:15" s="57" customFormat="1" ht="21" customHeight="1">
      <c r="A25" s="124"/>
      <c r="B25" s="111"/>
      <c r="C25" s="125"/>
      <c r="D25" s="112"/>
      <c r="E25" s="113"/>
      <c r="F25" s="113"/>
      <c r="G25" s="120"/>
      <c r="H25" s="120"/>
      <c r="I25" s="120"/>
      <c r="J25" s="120"/>
      <c r="K25" s="120"/>
      <c r="L25" s="120"/>
      <c r="M25" s="123"/>
      <c r="O25" s="61"/>
    </row>
    <row r="26" spans="1:15" s="57" customFormat="1" ht="21" customHeight="1">
      <c r="A26" s="126"/>
      <c r="B26" s="111"/>
      <c r="C26" s="127"/>
      <c r="D26" s="112"/>
      <c r="E26" s="113"/>
      <c r="F26" s="113"/>
      <c r="G26" s="120"/>
      <c r="H26" s="120"/>
      <c r="I26" s="120"/>
      <c r="J26" s="120"/>
      <c r="K26" s="120"/>
      <c r="L26" s="120"/>
      <c r="M26" s="123"/>
      <c r="O26" s="61"/>
    </row>
    <row r="27" spans="1:15" s="57" customFormat="1" ht="21" customHeight="1">
      <c r="A27" s="128"/>
      <c r="B27" s="129"/>
      <c r="C27" s="130"/>
      <c r="D27" s="130"/>
      <c r="E27" s="131"/>
      <c r="F27" s="131"/>
      <c r="G27" s="131"/>
      <c r="H27" s="131"/>
      <c r="I27" s="131"/>
      <c r="J27" s="131"/>
      <c r="K27" s="131"/>
      <c r="L27" s="131"/>
      <c r="M27" s="132"/>
      <c r="O27" s="61"/>
    </row>
    <row r="28" spans="1:15" ht="21" customHeight="1"/>
    <row r="29" spans="1:15" ht="21" customHeight="1"/>
    <row r="30" spans="1:15" ht="21" customHeight="1"/>
    <row r="31" spans="1:15" ht="21" customHeight="1"/>
    <row r="32" spans="1:15" ht="19.5" customHeight="1"/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</sheetData>
  <mergeCells count="11">
    <mergeCell ref="M3:M4"/>
    <mergeCell ref="A1:M1"/>
    <mergeCell ref="A2:M2"/>
    <mergeCell ref="A3:A4"/>
    <mergeCell ref="B3:B4"/>
    <mergeCell ref="C3:C4"/>
    <mergeCell ref="D3:D4"/>
    <mergeCell ref="E3:F3"/>
    <mergeCell ref="G3:H3"/>
    <mergeCell ref="I3:J3"/>
    <mergeCell ref="K3:L3"/>
  </mergeCells>
  <phoneticPr fontId="1" type="noConversion"/>
  <pageMargins left="0.98425196850393704" right="0.39370078740157483" top="0.59055118110236227" bottom="0.39370078740157483" header="0.31496062992125984" footer="0.31496062992125984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EC472-7F20-4745-B55D-04295B5AA60A}">
  <sheetPr>
    <pageSetUpPr fitToPage="1"/>
  </sheetPr>
  <dimension ref="A1:M137"/>
  <sheetViews>
    <sheetView showGridLines="0" showZeros="0" view="pageBreakPreview" zoomScale="85" zoomScaleNormal="100" zoomScaleSheetLayoutView="85" workbookViewId="0">
      <pane xSplit="4" ySplit="5" topLeftCell="E6" activePane="bottomRight" state="frozen"/>
      <selection activeCell="C17" sqref="C17"/>
      <selection pane="topRight" activeCell="C17" sqref="C17"/>
      <selection pane="bottomLeft" activeCell="C17" sqref="C17"/>
      <selection pane="bottomRight" activeCell="D22" sqref="D22"/>
    </sheetView>
  </sheetViews>
  <sheetFormatPr defaultRowHeight="21.95" customHeight="1"/>
  <cols>
    <col min="1" max="1" width="33.875" style="1" customWidth="1"/>
    <col min="2" max="2" width="31.75" style="5" customWidth="1"/>
    <col min="3" max="3" width="7.625" style="6" customWidth="1"/>
    <col min="4" max="4" width="8.125" style="103" customWidth="1"/>
    <col min="5" max="5" width="11" style="1" customWidth="1"/>
    <col min="6" max="6" width="14.375" style="1" customWidth="1"/>
    <col min="7" max="7" width="11" style="1" customWidth="1"/>
    <col min="8" max="8" width="14.375" style="1" customWidth="1"/>
    <col min="9" max="9" width="11" style="1" customWidth="1"/>
    <col min="10" max="10" width="13.625" style="1" customWidth="1"/>
    <col min="11" max="11" width="11" style="1" customWidth="1"/>
    <col min="12" max="12" width="13.625" style="1" customWidth="1"/>
    <col min="13" max="13" width="9.25" style="6" customWidth="1"/>
    <col min="14" max="233" width="9" style="1"/>
    <col min="234" max="234" width="32.375" style="1" customWidth="1"/>
    <col min="235" max="235" width="29.375" style="1" customWidth="1"/>
    <col min="236" max="236" width="7.625" style="1" customWidth="1"/>
    <col min="237" max="237" width="8.125" style="1" bestFit="1" customWidth="1"/>
    <col min="238" max="238" width="11" style="1" customWidth="1"/>
    <col min="239" max="239" width="14.375" style="1" customWidth="1"/>
    <col min="240" max="240" width="11" style="1" customWidth="1"/>
    <col min="241" max="241" width="14.375" style="1" customWidth="1"/>
    <col min="242" max="242" width="11" style="1" customWidth="1"/>
    <col min="243" max="243" width="13.625" style="1" bestFit="1" customWidth="1"/>
    <col min="244" max="244" width="9.875" style="1" customWidth="1"/>
    <col min="245" max="245" width="9" style="1"/>
    <col min="246" max="246" width="10.75" style="1" bestFit="1" customWidth="1"/>
    <col min="247" max="489" width="9" style="1"/>
    <col min="490" max="490" width="32.375" style="1" customWidth="1"/>
    <col min="491" max="491" width="29.375" style="1" customWidth="1"/>
    <col min="492" max="492" width="7.625" style="1" customWidth="1"/>
    <col min="493" max="493" width="8.125" style="1" bestFit="1" customWidth="1"/>
    <col min="494" max="494" width="11" style="1" customWidth="1"/>
    <col min="495" max="495" width="14.375" style="1" customWidth="1"/>
    <col min="496" max="496" width="11" style="1" customWidth="1"/>
    <col min="497" max="497" width="14.375" style="1" customWidth="1"/>
    <col min="498" max="498" width="11" style="1" customWidth="1"/>
    <col min="499" max="499" width="13.625" style="1" bestFit="1" customWidth="1"/>
    <col min="500" max="500" width="9.875" style="1" customWidth="1"/>
    <col min="501" max="501" width="9" style="1"/>
    <col min="502" max="502" width="10.75" style="1" bestFit="1" customWidth="1"/>
    <col min="503" max="745" width="9" style="1"/>
    <col min="746" max="746" width="32.375" style="1" customWidth="1"/>
    <col min="747" max="747" width="29.375" style="1" customWidth="1"/>
    <col min="748" max="748" width="7.625" style="1" customWidth="1"/>
    <col min="749" max="749" width="8.125" style="1" bestFit="1" customWidth="1"/>
    <col min="750" max="750" width="11" style="1" customWidth="1"/>
    <col min="751" max="751" width="14.375" style="1" customWidth="1"/>
    <col min="752" max="752" width="11" style="1" customWidth="1"/>
    <col min="753" max="753" width="14.375" style="1" customWidth="1"/>
    <col min="754" max="754" width="11" style="1" customWidth="1"/>
    <col min="755" max="755" width="13.625" style="1" bestFit="1" customWidth="1"/>
    <col min="756" max="756" width="9.875" style="1" customWidth="1"/>
    <col min="757" max="757" width="9" style="1"/>
    <col min="758" max="758" width="10.75" style="1" bestFit="1" customWidth="1"/>
    <col min="759" max="1001" width="9" style="1"/>
    <col min="1002" max="1002" width="32.375" style="1" customWidth="1"/>
    <col min="1003" max="1003" width="29.375" style="1" customWidth="1"/>
    <col min="1004" max="1004" width="7.625" style="1" customWidth="1"/>
    <col min="1005" max="1005" width="8.125" style="1" bestFit="1" customWidth="1"/>
    <col min="1006" max="1006" width="11" style="1" customWidth="1"/>
    <col min="1007" max="1007" width="14.375" style="1" customWidth="1"/>
    <col min="1008" max="1008" width="11" style="1" customWidth="1"/>
    <col min="1009" max="1009" width="14.375" style="1" customWidth="1"/>
    <col min="1010" max="1010" width="11" style="1" customWidth="1"/>
    <col min="1011" max="1011" width="13.625" style="1" bestFit="1" customWidth="1"/>
    <col min="1012" max="1012" width="9.875" style="1" customWidth="1"/>
    <col min="1013" max="1013" width="9" style="1"/>
    <col min="1014" max="1014" width="10.75" style="1" bestFit="1" customWidth="1"/>
    <col min="1015" max="1257" width="9" style="1"/>
    <col min="1258" max="1258" width="32.375" style="1" customWidth="1"/>
    <col min="1259" max="1259" width="29.375" style="1" customWidth="1"/>
    <col min="1260" max="1260" width="7.625" style="1" customWidth="1"/>
    <col min="1261" max="1261" width="8.125" style="1" bestFit="1" customWidth="1"/>
    <col min="1262" max="1262" width="11" style="1" customWidth="1"/>
    <col min="1263" max="1263" width="14.375" style="1" customWidth="1"/>
    <col min="1264" max="1264" width="11" style="1" customWidth="1"/>
    <col min="1265" max="1265" width="14.375" style="1" customWidth="1"/>
    <col min="1266" max="1266" width="11" style="1" customWidth="1"/>
    <col min="1267" max="1267" width="13.625" style="1" bestFit="1" customWidth="1"/>
    <col min="1268" max="1268" width="9.875" style="1" customWidth="1"/>
    <col min="1269" max="1269" width="9" style="1"/>
    <col min="1270" max="1270" width="10.75" style="1" bestFit="1" customWidth="1"/>
    <col min="1271" max="1513" width="9" style="1"/>
    <col min="1514" max="1514" width="32.375" style="1" customWidth="1"/>
    <col min="1515" max="1515" width="29.375" style="1" customWidth="1"/>
    <col min="1516" max="1516" width="7.625" style="1" customWidth="1"/>
    <col min="1517" max="1517" width="8.125" style="1" bestFit="1" customWidth="1"/>
    <col min="1518" max="1518" width="11" style="1" customWidth="1"/>
    <col min="1519" max="1519" width="14.375" style="1" customWidth="1"/>
    <col min="1520" max="1520" width="11" style="1" customWidth="1"/>
    <col min="1521" max="1521" width="14.375" style="1" customWidth="1"/>
    <col min="1522" max="1522" width="11" style="1" customWidth="1"/>
    <col min="1523" max="1523" width="13.625" style="1" bestFit="1" customWidth="1"/>
    <col min="1524" max="1524" width="9.875" style="1" customWidth="1"/>
    <col min="1525" max="1525" width="9" style="1"/>
    <col min="1526" max="1526" width="10.75" style="1" bestFit="1" customWidth="1"/>
    <col min="1527" max="1769" width="9" style="1"/>
    <col min="1770" max="1770" width="32.375" style="1" customWidth="1"/>
    <col min="1771" max="1771" width="29.375" style="1" customWidth="1"/>
    <col min="1772" max="1772" width="7.625" style="1" customWidth="1"/>
    <col min="1773" max="1773" width="8.125" style="1" bestFit="1" customWidth="1"/>
    <col min="1774" max="1774" width="11" style="1" customWidth="1"/>
    <col min="1775" max="1775" width="14.375" style="1" customWidth="1"/>
    <col min="1776" max="1776" width="11" style="1" customWidth="1"/>
    <col min="1777" max="1777" width="14.375" style="1" customWidth="1"/>
    <col min="1778" max="1778" width="11" style="1" customWidth="1"/>
    <col min="1779" max="1779" width="13.625" style="1" bestFit="1" customWidth="1"/>
    <col min="1780" max="1780" width="9.875" style="1" customWidth="1"/>
    <col min="1781" max="1781" width="9" style="1"/>
    <col min="1782" max="1782" width="10.75" style="1" bestFit="1" customWidth="1"/>
    <col min="1783" max="2025" width="9" style="1"/>
    <col min="2026" max="2026" width="32.375" style="1" customWidth="1"/>
    <col min="2027" max="2027" width="29.375" style="1" customWidth="1"/>
    <col min="2028" max="2028" width="7.625" style="1" customWidth="1"/>
    <col min="2029" max="2029" width="8.125" style="1" bestFit="1" customWidth="1"/>
    <col min="2030" max="2030" width="11" style="1" customWidth="1"/>
    <col min="2031" max="2031" width="14.375" style="1" customWidth="1"/>
    <col min="2032" max="2032" width="11" style="1" customWidth="1"/>
    <col min="2033" max="2033" width="14.375" style="1" customWidth="1"/>
    <col min="2034" max="2034" width="11" style="1" customWidth="1"/>
    <col min="2035" max="2035" width="13.625" style="1" bestFit="1" customWidth="1"/>
    <col min="2036" max="2036" width="9.875" style="1" customWidth="1"/>
    <col min="2037" max="2037" width="9" style="1"/>
    <col min="2038" max="2038" width="10.75" style="1" bestFit="1" customWidth="1"/>
    <col min="2039" max="2281" width="9" style="1"/>
    <col min="2282" max="2282" width="32.375" style="1" customWidth="1"/>
    <col min="2283" max="2283" width="29.375" style="1" customWidth="1"/>
    <col min="2284" max="2284" width="7.625" style="1" customWidth="1"/>
    <col min="2285" max="2285" width="8.125" style="1" bestFit="1" customWidth="1"/>
    <col min="2286" max="2286" width="11" style="1" customWidth="1"/>
    <col min="2287" max="2287" width="14.375" style="1" customWidth="1"/>
    <col min="2288" max="2288" width="11" style="1" customWidth="1"/>
    <col min="2289" max="2289" width="14.375" style="1" customWidth="1"/>
    <col min="2290" max="2290" width="11" style="1" customWidth="1"/>
    <col min="2291" max="2291" width="13.625" style="1" bestFit="1" customWidth="1"/>
    <col min="2292" max="2292" width="9.875" style="1" customWidth="1"/>
    <col min="2293" max="2293" width="9" style="1"/>
    <col min="2294" max="2294" width="10.75" style="1" bestFit="1" customWidth="1"/>
    <col min="2295" max="2537" width="9" style="1"/>
    <col min="2538" max="2538" width="32.375" style="1" customWidth="1"/>
    <col min="2539" max="2539" width="29.375" style="1" customWidth="1"/>
    <col min="2540" max="2540" width="7.625" style="1" customWidth="1"/>
    <col min="2541" max="2541" width="8.125" style="1" bestFit="1" customWidth="1"/>
    <col min="2542" max="2542" width="11" style="1" customWidth="1"/>
    <col min="2543" max="2543" width="14.375" style="1" customWidth="1"/>
    <col min="2544" max="2544" width="11" style="1" customWidth="1"/>
    <col min="2545" max="2545" width="14.375" style="1" customWidth="1"/>
    <col min="2546" max="2546" width="11" style="1" customWidth="1"/>
    <col min="2547" max="2547" width="13.625" style="1" bestFit="1" customWidth="1"/>
    <col min="2548" max="2548" width="9.875" style="1" customWidth="1"/>
    <col min="2549" max="2549" width="9" style="1"/>
    <col min="2550" max="2550" width="10.75" style="1" bestFit="1" customWidth="1"/>
    <col min="2551" max="2793" width="9" style="1"/>
    <col min="2794" max="2794" width="32.375" style="1" customWidth="1"/>
    <col min="2795" max="2795" width="29.375" style="1" customWidth="1"/>
    <col min="2796" max="2796" width="7.625" style="1" customWidth="1"/>
    <col min="2797" max="2797" width="8.125" style="1" bestFit="1" customWidth="1"/>
    <col min="2798" max="2798" width="11" style="1" customWidth="1"/>
    <col min="2799" max="2799" width="14.375" style="1" customWidth="1"/>
    <col min="2800" max="2800" width="11" style="1" customWidth="1"/>
    <col min="2801" max="2801" width="14.375" style="1" customWidth="1"/>
    <col min="2802" max="2802" width="11" style="1" customWidth="1"/>
    <col min="2803" max="2803" width="13.625" style="1" bestFit="1" customWidth="1"/>
    <col min="2804" max="2804" width="9.875" style="1" customWidth="1"/>
    <col min="2805" max="2805" width="9" style="1"/>
    <col min="2806" max="2806" width="10.75" style="1" bestFit="1" customWidth="1"/>
    <col min="2807" max="3049" width="9" style="1"/>
    <col min="3050" max="3050" width="32.375" style="1" customWidth="1"/>
    <col min="3051" max="3051" width="29.375" style="1" customWidth="1"/>
    <col min="3052" max="3052" width="7.625" style="1" customWidth="1"/>
    <col min="3053" max="3053" width="8.125" style="1" bestFit="1" customWidth="1"/>
    <col min="3054" max="3054" width="11" style="1" customWidth="1"/>
    <col min="3055" max="3055" width="14.375" style="1" customWidth="1"/>
    <col min="3056" max="3056" width="11" style="1" customWidth="1"/>
    <col min="3057" max="3057" width="14.375" style="1" customWidth="1"/>
    <col min="3058" max="3058" width="11" style="1" customWidth="1"/>
    <col min="3059" max="3059" width="13.625" style="1" bestFit="1" customWidth="1"/>
    <col min="3060" max="3060" width="9.875" style="1" customWidth="1"/>
    <col min="3061" max="3061" width="9" style="1"/>
    <col min="3062" max="3062" width="10.75" style="1" bestFit="1" customWidth="1"/>
    <col min="3063" max="3305" width="9" style="1"/>
    <col min="3306" max="3306" width="32.375" style="1" customWidth="1"/>
    <col min="3307" max="3307" width="29.375" style="1" customWidth="1"/>
    <col min="3308" max="3308" width="7.625" style="1" customWidth="1"/>
    <col min="3309" max="3309" width="8.125" style="1" bestFit="1" customWidth="1"/>
    <col min="3310" max="3310" width="11" style="1" customWidth="1"/>
    <col min="3311" max="3311" width="14.375" style="1" customWidth="1"/>
    <col min="3312" max="3312" width="11" style="1" customWidth="1"/>
    <col min="3313" max="3313" width="14.375" style="1" customWidth="1"/>
    <col min="3314" max="3314" width="11" style="1" customWidth="1"/>
    <col min="3315" max="3315" width="13.625" style="1" bestFit="1" customWidth="1"/>
    <col min="3316" max="3316" width="9.875" style="1" customWidth="1"/>
    <col min="3317" max="3317" width="9" style="1"/>
    <col min="3318" max="3318" width="10.75" style="1" bestFit="1" customWidth="1"/>
    <col min="3319" max="3561" width="9" style="1"/>
    <col min="3562" max="3562" width="32.375" style="1" customWidth="1"/>
    <col min="3563" max="3563" width="29.375" style="1" customWidth="1"/>
    <col min="3564" max="3564" width="7.625" style="1" customWidth="1"/>
    <col min="3565" max="3565" width="8.125" style="1" bestFit="1" customWidth="1"/>
    <col min="3566" max="3566" width="11" style="1" customWidth="1"/>
    <col min="3567" max="3567" width="14.375" style="1" customWidth="1"/>
    <col min="3568" max="3568" width="11" style="1" customWidth="1"/>
    <col min="3569" max="3569" width="14.375" style="1" customWidth="1"/>
    <col min="3570" max="3570" width="11" style="1" customWidth="1"/>
    <col min="3571" max="3571" width="13.625" style="1" bestFit="1" customWidth="1"/>
    <col min="3572" max="3572" width="9.875" style="1" customWidth="1"/>
    <col min="3573" max="3573" width="9" style="1"/>
    <col min="3574" max="3574" width="10.75" style="1" bestFit="1" customWidth="1"/>
    <col min="3575" max="3817" width="9" style="1"/>
    <col min="3818" max="3818" width="32.375" style="1" customWidth="1"/>
    <col min="3819" max="3819" width="29.375" style="1" customWidth="1"/>
    <col min="3820" max="3820" width="7.625" style="1" customWidth="1"/>
    <col min="3821" max="3821" width="8.125" style="1" bestFit="1" customWidth="1"/>
    <col min="3822" max="3822" width="11" style="1" customWidth="1"/>
    <col min="3823" max="3823" width="14.375" style="1" customWidth="1"/>
    <col min="3824" max="3824" width="11" style="1" customWidth="1"/>
    <col min="3825" max="3825" width="14.375" style="1" customWidth="1"/>
    <col min="3826" max="3826" width="11" style="1" customWidth="1"/>
    <col min="3827" max="3827" width="13.625" style="1" bestFit="1" customWidth="1"/>
    <col min="3828" max="3828" width="9.875" style="1" customWidth="1"/>
    <col min="3829" max="3829" width="9" style="1"/>
    <col min="3830" max="3830" width="10.75" style="1" bestFit="1" customWidth="1"/>
    <col min="3831" max="4073" width="9" style="1"/>
    <col min="4074" max="4074" width="32.375" style="1" customWidth="1"/>
    <col min="4075" max="4075" width="29.375" style="1" customWidth="1"/>
    <col min="4076" max="4076" width="7.625" style="1" customWidth="1"/>
    <col min="4077" max="4077" width="8.125" style="1" bestFit="1" customWidth="1"/>
    <col min="4078" max="4078" width="11" style="1" customWidth="1"/>
    <col min="4079" max="4079" width="14.375" style="1" customWidth="1"/>
    <col min="4080" max="4080" width="11" style="1" customWidth="1"/>
    <col min="4081" max="4081" width="14.375" style="1" customWidth="1"/>
    <col min="4082" max="4082" width="11" style="1" customWidth="1"/>
    <col min="4083" max="4083" width="13.625" style="1" bestFit="1" customWidth="1"/>
    <col min="4084" max="4084" width="9.875" style="1" customWidth="1"/>
    <col min="4085" max="4085" width="9" style="1"/>
    <col min="4086" max="4086" width="10.75" style="1" bestFit="1" customWidth="1"/>
    <col min="4087" max="4329" width="9" style="1"/>
    <col min="4330" max="4330" width="32.375" style="1" customWidth="1"/>
    <col min="4331" max="4331" width="29.375" style="1" customWidth="1"/>
    <col min="4332" max="4332" width="7.625" style="1" customWidth="1"/>
    <col min="4333" max="4333" width="8.125" style="1" bestFit="1" customWidth="1"/>
    <col min="4334" max="4334" width="11" style="1" customWidth="1"/>
    <col min="4335" max="4335" width="14.375" style="1" customWidth="1"/>
    <col min="4336" max="4336" width="11" style="1" customWidth="1"/>
    <col min="4337" max="4337" width="14.375" style="1" customWidth="1"/>
    <col min="4338" max="4338" width="11" style="1" customWidth="1"/>
    <col min="4339" max="4339" width="13.625" style="1" bestFit="1" customWidth="1"/>
    <col min="4340" max="4340" width="9.875" style="1" customWidth="1"/>
    <col min="4341" max="4341" width="9" style="1"/>
    <col min="4342" max="4342" width="10.75" style="1" bestFit="1" customWidth="1"/>
    <col min="4343" max="4585" width="9" style="1"/>
    <col min="4586" max="4586" width="32.375" style="1" customWidth="1"/>
    <col min="4587" max="4587" width="29.375" style="1" customWidth="1"/>
    <col min="4588" max="4588" width="7.625" style="1" customWidth="1"/>
    <col min="4589" max="4589" width="8.125" style="1" bestFit="1" customWidth="1"/>
    <col min="4590" max="4590" width="11" style="1" customWidth="1"/>
    <col min="4591" max="4591" width="14.375" style="1" customWidth="1"/>
    <col min="4592" max="4592" width="11" style="1" customWidth="1"/>
    <col min="4593" max="4593" width="14.375" style="1" customWidth="1"/>
    <col min="4594" max="4594" width="11" style="1" customWidth="1"/>
    <col min="4595" max="4595" width="13.625" style="1" bestFit="1" customWidth="1"/>
    <col min="4596" max="4596" width="9.875" style="1" customWidth="1"/>
    <col min="4597" max="4597" width="9" style="1"/>
    <col min="4598" max="4598" width="10.75" style="1" bestFit="1" customWidth="1"/>
    <col min="4599" max="4841" width="9" style="1"/>
    <col min="4842" max="4842" width="32.375" style="1" customWidth="1"/>
    <col min="4843" max="4843" width="29.375" style="1" customWidth="1"/>
    <col min="4844" max="4844" width="7.625" style="1" customWidth="1"/>
    <col min="4845" max="4845" width="8.125" style="1" bestFit="1" customWidth="1"/>
    <col min="4846" max="4846" width="11" style="1" customWidth="1"/>
    <col min="4847" max="4847" width="14.375" style="1" customWidth="1"/>
    <col min="4848" max="4848" width="11" style="1" customWidth="1"/>
    <col min="4849" max="4849" width="14.375" style="1" customWidth="1"/>
    <col min="4850" max="4850" width="11" style="1" customWidth="1"/>
    <col min="4851" max="4851" width="13.625" style="1" bestFit="1" customWidth="1"/>
    <col min="4852" max="4852" width="9.875" style="1" customWidth="1"/>
    <col min="4853" max="4853" width="9" style="1"/>
    <col min="4854" max="4854" width="10.75" style="1" bestFit="1" customWidth="1"/>
    <col min="4855" max="5097" width="9" style="1"/>
    <col min="5098" max="5098" width="32.375" style="1" customWidth="1"/>
    <col min="5099" max="5099" width="29.375" style="1" customWidth="1"/>
    <col min="5100" max="5100" width="7.625" style="1" customWidth="1"/>
    <col min="5101" max="5101" width="8.125" style="1" bestFit="1" customWidth="1"/>
    <col min="5102" max="5102" width="11" style="1" customWidth="1"/>
    <col min="5103" max="5103" width="14.375" style="1" customWidth="1"/>
    <col min="5104" max="5104" width="11" style="1" customWidth="1"/>
    <col min="5105" max="5105" width="14.375" style="1" customWidth="1"/>
    <col min="5106" max="5106" width="11" style="1" customWidth="1"/>
    <col min="5107" max="5107" width="13.625" style="1" bestFit="1" customWidth="1"/>
    <col min="5108" max="5108" width="9.875" style="1" customWidth="1"/>
    <col min="5109" max="5109" width="9" style="1"/>
    <col min="5110" max="5110" width="10.75" style="1" bestFit="1" customWidth="1"/>
    <col min="5111" max="5353" width="9" style="1"/>
    <col min="5354" max="5354" width="32.375" style="1" customWidth="1"/>
    <col min="5355" max="5355" width="29.375" style="1" customWidth="1"/>
    <col min="5356" max="5356" width="7.625" style="1" customWidth="1"/>
    <col min="5357" max="5357" width="8.125" style="1" bestFit="1" customWidth="1"/>
    <col min="5358" max="5358" width="11" style="1" customWidth="1"/>
    <col min="5359" max="5359" width="14.375" style="1" customWidth="1"/>
    <col min="5360" max="5360" width="11" style="1" customWidth="1"/>
    <col min="5361" max="5361" width="14.375" style="1" customWidth="1"/>
    <col min="5362" max="5362" width="11" style="1" customWidth="1"/>
    <col min="5363" max="5363" width="13.625" style="1" bestFit="1" customWidth="1"/>
    <col min="5364" max="5364" width="9.875" style="1" customWidth="1"/>
    <col min="5365" max="5365" width="9" style="1"/>
    <col min="5366" max="5366" width="10.75" style="1" bestFit="1" customWidth="1"/>
    <col min="5367" max="5609" width="9" style="1"/>
    <col min="5610" max="5610" width="32.375" style="1" customWidth="1"/>
    <col min="5611" max="5611" width="29.375" style="1" customWidth="1"/>
    <col min="5612" max="5612" width="7.625" style="1" customWidth="1"/>
    <col min="5613" max="5613" width="8.125" style="1" bestFit="1" customWidth="1"/>
    <col min="5614" max="5614" width="11" style="1" customWidth="1"/>
    <col min="5615" max="5615" width="14.375" style="1" customWidth="1"/>
    <col min="5616" max="5616" width="11" style="1" customWidth="1"/>
    <col min="5617" max="5617" width="14.375" style="1" customWidth="1"/>
    <col min="5618" max="5618" width="11" style="1" customWidth="1"/>
    <col min="5619" max="5619" width="13.625" style="1" bestFit="1" customWidth="1"/>
    <col min="5620" max="5620" width="9.875" style="1" customWidth="1"/>
    <col min="5621" max="5621" width="9" style="1"/>
    <col min="5622" max="5622" width="10.75" style="1" bestFit="1" customWidth="1"/>
    <col min="5623" max="5865" width="9" style="1"/>
    <col min="5866" max="5866" width="32.375" style="1" customWidth="1"/>
    <col min="5867" max="5867" width="29.375" style="1" customWidth="1"/>
    <col min="5868" max="5868" width="7.625" style="1" customWidth="1"/>
    <col min="5869" max="5869" width="8.125" style="1" bestFit="1" customWidth="1"/>
    <col min="5870" max="5870" width="11" style="1" customWidth="1"/>
    <col min="5871" max="5871" width="14.375" style="1" customWidth="1"/>
    <col min="5872" max="5872" width="11" style="1" customWidth="1"/>
    <col min="5873" max="5873" width="14.375" style="1" customWidth="1"/>
    <col min="5874" max="5874" width="11" style="1" customWidth="1"/>
    <col min="5875" max="5875" width="13.625" style="1" bestFit="1" customWidth="1"/>
    <col min="5876" max="5876" width="9.875" style="1" customWidth="1"/>
    <col min="5877" max="5877" width="9" style="1"/>
    <col min="5878" max="5878" width="10.75" style="1" bestFit="1" customWidth="1"/>
    <col min="5879" max="6121" width="9" style="1"/>
    <col min="6122" max="6122" width="32.375" style="1" customWidth="1"/>
    <col min="6123" max="6123" width="29.375" style="1" customWidth="1"/>
    <col min="6124" max="6124" width="7.625" style="1" customWidth="1"/>
    <col min="6125" max="6125" width="8.125" style="1" bestFit="1" customWidth="1"/>
    <col min="6126" max="6126" width="11" style="1" customWidth="1"/>
    <col min="6127" max="6127" width="14.375" style="1" customWidth="1"/>
    <col min="6128" max="6128" width="11" style="1" customWidth="1"/>
    <col min="6129" max="6129" width="14.375" style="1" customWidth="1"/>
    <col min="6130" max="6130" width="11" style="1" customWidth="1"/>
    <col min="6131" max="6131" width="13.625" style="1" bestFit="1" customWidth="1"/>
    <col min="6132" max="6132" width="9.875" style="1" customWidth="1"/>
    <col min="6133" max="6133" width="9" style="1"/>
    <col min="6134" max="6134" width="10.75" style="1" bestFit="1" customWidth="1"/>
    <col min="6135" max="6377" width="9" style="1"/>
    <col min="6378" max="6378" width="32.375" style="1" customWidth="1"/>
    <col min="6379" max="6379" width="29.375" style="1" customWidth="1"/>
    <col min="6380" max="6380" width="7.625" style="1" customWidth="1"/>
    <col min="6381" max="6381" width="8.125" style="1" bestFit="1" customWidth="1"/>
    <col min="6382" max="6382" width="11" style="1" customWidth="1"/>
    <col min="6383" max="6383" width="14.375" style="1" customWidth="1"/>
    <col min="6384" max="6384" width="11" style="1" customWidth="1"/>
    <col min="6385" max="6385" width="14.375" style="1" customWidth="1"/>
    <col min="6386" max="6386" width="11" style="1" customWidth="1"/>
    <col min="6387" max="6387" width="13.625" style="1" bestFit="1" customWidth="1"/>
    <col min="6388" max="6388" width="9.875" style="1" customWidth="1"/>
    <col min="6389" max="6389" width="9" style="1"/>
    <col min="6390" max="6390" width="10.75" style="1" bestFit="1" customWidth="1"/>
    <col min="6391" max="6633" width="9" style="1"/>
    <col min="6634" max="6634" width="32.375" style="1" customWidth="1"/>
    <col min="6635" max="6635" width="29.375" style="1" customWidth="1"/>
    <col min="6636" max="6636" width="7.625" style="1" customWidth="1"/>
    <col min="6637" max="6637" width="8.125" style="1" bestFit="1" customWidth="1"/>
    <col min="6638" max="6638" width="11" style="1" customWidth="1"/>
    <col min="6639" max="6639" width="14.375" style="1" customWidth="1"/>
    <col min="6640" max="6640" width="11" style="1" customWidth="1"/>
    <col min="6641" max="6641" width="14.375" style="1" customWidth="1"/>
    <col min="6642" max="6642" width="11" style="1" customWidth="1"/>
    <col min="6643" max="6643" width="13.625" style="1" bestFit="1" customWidth="1"/>
    <col min="6644" max="6644" width="9.875" style="1" customWidth="1"/>
    <col min="6645" max="6645" width="9" style="1"/>
    <col min="6646" max="6646" width="10.75" style="1" bestFit="1" customWidth="1"/>
    <col min="6647" max="6889" width="9" style="1"/>
    <col min="6890" max="6890" width="32.375" style="1" customWidth="1"/>
    <col min="6891" max="6891" width="29.375" style="1" customWidth="1"/>
    <col min="6892" max="6892" width="7.625" style="1" customWidth="1"/>
    <col min="6893" max="6893" width="8.125" style="1" bestFit="1" customWidth="1"/>
    <col min="6894" max="6894" width="11" style="1" customWidth="1"/>
    <col min="6895" max="6895" width="14.375" style="1" customWidth="1"/>
    <col min="6896" max="6896" width="11" style="1" customWidth="1"/>
    <col min="6897" max="6897" width="14.375" style="1" customWidth="1"/>
    <col min="6898" max="6898" width="11" style="1" customWidth="1"/>
    <col min="6899" max="6899" width="13.625" style="1" bestFit="1" customWidth="1"/>
    <col min="6900" max="6900" width="9.875" style="1" customWidth="1"/>
    <col min="6901" max="6901" width="9" style="1"/>
    <col min="6902" max="6902" width="10.75" style="1" bestFit="1" customWidth="1"/>
    <col min="6903" max="7145" width="9" style="1"/>
    <col min="7146" max="7146" width="32.375" style="1" customWidth="1"/>
    <col min="7147" max="7147" width="29.375" style="1" customWidth="1"/>
    <col min="7148" max="7148" width="7.625" style="1" customWidth="1"/>
    <col min="7149" max="7149" width="8.125" style="1" bestFit="1" customWidth="1"/>
    <col min="7150" max="7150" width="11" style="1" customWidth="1"/>
    <col min="7151" max="7151" width="14.375" style="1" customWidth="1"/>
    <col min="7152" max="7152" width="11" style="1" customWidth="1"/>
    <col min="7153" max="7153" width="14.375" style="1" customWidth="1"/>
    <col min="7154" max="7154" width="11" style="1" customWidth="1"/>
    <col min="7155" max="7155" width="13.625" style="1" bestFit="1" customWidth="1"/>
    <col min="7156" max="7156" width="9.875" style="1" customWidth="1"/>
    <col min="7157" max="7157" width="9" style="1"/>
    <col min="7158" max="7158" width="10.75" style="1" bestFit="1" customWidth="1"/>
    <col min="7159" max="7401" width="9" style="1"/>
    <col min="7402" max="7402" width="32.375" style="1" customWidth="1"/>
    <col min="7403" max="7403" width="29.375" style="1" customWidth="1"/>
    <col min="7404" max="7404" width="7.625" style="1" customWidth="1"/>
    <col min="7405" max="7405" width="8.125" style="1" bestFit="1" customWidth="1"/>
    <col min="7406" max="7406" width="11" style="1" customWidth="1"/>
    <col min="7407" max="7407" width="14.375" style="1" customWidth="1"/>
    <col min="7408" max="7408" width="11" style="1" customWidth="1"/>
    <col min="7409" max="7409" width="14.375" style="1" customWidth="1"/>
    <col min="7410" max="7410" width="11" style="1" customWidth="1"/>
    <col min="7411" max="7411" width="13.625" style="1" bestFit="1" customWidth="1"/>
    <col min="7412" max="7412" width="9.875" style="1" customWidth="1"/>
    <col min="7413" max="7413" width="9" style="1"/>
    <col min="7414" max="7414" width="10.75" style="1" bestFit="1" customWidth="1"/>
    <col min="7415" max="7657" width="9" style="1"/>
    <col min="7658" max="7658" width="32.375" style="1" customWidth="1"/>
    <col min="7659" max="7659" width="29.375" style="1" customWidth="1"/>
    <col min="7660" max="7660" width="7.625" style="1" customWidth="1"/>
    <col min="7661" max="7661" width="8.125" style="1" bestFit="1" customWidth="1"/>
    <col min="7662" max="7662" width="11" style="1" customWidth="1"/>
    <col min="7663" max="7663" width="14.375" style="1" customWidth="1"/>
    <col min="7664" max="7664" width="11" style="1" customWidth="1"/>
    <col min="7665" max="7665" width="14.375" style="1" customWidth="1"/>
    <col min="7666" max="7666" width="11" style="1" customWidth="1"/>
    <col min="7667" max="7667" width="13.625" style="1" bestFit="1" customWidth="1"/>
    <col min="7668" max="7668" width="9.875" style="1" customWidth="1"/>
    <col min="7669" max="7669" width="9" style="1"/>
    <col min="7670" max="7670" width="10.75" style="1" bestFit="1" customWidth="1"/>
    <col min="7671" max="7913" width="9" style="1"/>
    <col min="7914" max="7914" width="32.375" style="1" customWidth="1"/>
    <col min="7915" max="7915" width="29.375" style="1" customWidth="1"/>
    <col min="7916" max="7916" width="7.625" style="1" customWidth="1"/>
    <col min="7917" max="7917" width="8.125" style="1" bestFit="1" customWidth="1"/>
    <col min="7918" max="7918" width="11" style="1" customWidth="1"/>
    <col min="7919" max="7919" width="14.375" style="1" customWidth="1"/>
    <col min="7920" max="7920" width="11" style="1" customWidth="1"/>
    <col min="7921" max="7921" width="14.375" style="1" customWidth="1"/>
    <col min="7922" max="7922" width="11" style="1" customWidth="1"/>
    <col min="7923" max="7923" width="13.625" style="1" bestFit="1" customWidth="1"/>
    <col min="7924" max="7924" width="9.875" style="1" customWidth="1"/>
    <col min="7925" max="7925" width="9" style="1"/>
    <col min="7926" max="7926" width="10.75" style="1" bestFit="1" customWidth="1"/>
    <col min="7927" max="8169" width="9" style="1"/>
    <col min="8170" max="8170" width="32.375" style="1" customWidth="1"/>
    <col min="8171" max="8171" width="29.375" style="1" customWidth="1"/>
    <col min="8172" max="8172" width="7.625" style="1" customWidth="1"/>
    <col min="8173" max="8173" width="8.125" style="1" bestFit="1" customWidth="1"/>
    <col min="8174" max="8174" width="11" style="1" customWidth="1"/>
    <col min="8175" max="8175" width="14.375" style="1" customWidth="1"/>
    <col min="8176" max="8176" width="11" style="1" customWidth="1"/>
    <col min="8177" max="8177" width="14.375" style="1" customWidth="1"/>
    <col min="8178" max="8178" width="11" style="1" customWidth="1"/>
    <col min="8179" max="8179" width="13.625" style="1" bestFit="1" customWidth="1"/>
    <col min="8180" max="8180" width="9.875" style="1" customWidth="1"/>
    <col min="8181" max="8181" width="9" style="1"/>
    <col min="8182" max="8182" width="10.75" style="1" bestFit="1" customWidth="1"/>
    <col min="8183" max="8425" width="9" style="1"/>
    <col min="8426" max="8426" width="32.375" style="1" customWidth="1"/>
    <col min="8427" max="8427" width="29.375" style="1" customWidth="1"/>
    <col min="8428" max="8428" width="7.625" style="1" customWidth="1"/>
    <col min="8429" max="8429" width="8.125" style="1" bestFit="1" customWidth="1"/>
    <col min="8430" max="8430" width="11" style="1" customWidth="1"/>
    <col min="8431" max="8431" width="14.375" style="1" customWidth="1"/>
    <col min="8432" max="8432" width="11" style="1" customWidth="1"/>
    <col min="8433" max="8433" width="14.375" style="1" customWidth="1"/>
    <col min="8434" max="8434" width="11" style="1" customWidth="1"/>
    <col min="8435" max="8435" width="13.625" style="1" bestFit="1" customWidth="1"/>
    <col min="8436" max="8436" width="9.875" style="1" customWidth="1"/>
    <col min="8437" max="8437" width="9" style="1"/>
    <col min="8438" max="8438" width="10.75" style="1" bestFit="1" customWidth="1"/>
    <col min="8439" max="8681" width="9" style="1"/>
    <col min="8682" max="8682" width="32.375" style="1" customWidth="1"/>
    <col min="8683" max="8683" width="29.375" style="1" customWidth="1"/>
    <col min="8684" max="8684" width="7.625" style="1" customWidth="1"/>
    <col min="8685" max="8685" width="8.125" style="1" bestFit="1" customWidth="1"/>
    <col min="8686" max="8686" width="11" style="1" customWidth="1"/>
    <col min="8687" max="8687" width="14.375" style="1" customWidth="1"/>
    <col min="8688" max="8688" width="11" style="1" customWidth="1"/>
    <col min="8689" max="8689" width="14.375" style="1" customWidth="1"/>
    <col min="8690" max="8690" width="11" style="1" customWidth="1"/>
    <col min="8691" max="8691" width="13.625" style="1" bestFit="1" customWidth="1"/>
    <col min="8692" max="8692" width="9.875" style="1" customWidth="1"/>
    <col min="8693" max="8693" width="9" style="1"/>
    <col min="8694" max="8694" width="10.75" style="1" bestFit="1" customWidth="1"/>
    <col min="8695" max="8937" width="9" style="1"/>
    <col min="8938" max="8938" width="32.375" style="1" customWidth="1"/>
    <col min="8939" max="8939" width="29.375" style="1" customWidth="1"/>
    <col min="8940" max="8940" width="7.625" style="1" customWidth="1"/>
    <col min="8941" max="8941" width="8.125" style="1" bestFit="1" customWidth="1"/>
    <col min="8942" max="8942" width="11" style="1" customWidth="1"/>
    <col min="8943" max="8943" width="14.375" style="1" customWidth="1"/>
    <col min="8944" max="8944" width="11" style="1" customWidth="1"/>
    <col min="8945" max="8945" width="14.375" style="1" customWidth="1"/>
    <col min="8946" max="8946" width="11" style="1" customWidth="1"/>
    <col min="8947" max="8947" width="13.625" style="1" bestFit="1" customWidth="1"/>
    <col min="8948" max="8948" width="9.875" style="1" customWidth="1"/>
    <col min="8949" max="8949" width="9" style="1"/>
    <col min="8950" max="8950" width="10.75" style="1" bestFit="1" customWidth="1"/>
    <col min="8951" max="9193" width="9" style="1"/>
    <col min="9194" max="9194" width="32.375" style="1" customWidth="1"/>
    <col min="9195" max="9195" width="29.375" style="1" customWidth="1"/>
    <col min="9196" max="9196" width="7.625" style="1" customWidth="1"/>
    <col min="9197" max="9197" width="8.125" style="1" bestFit="1" customWidth="1"/>
    <col min="9198" max="9198" width="11" style="1" customWidth="1"/>
    <col min="9199" max="9199" width="14.375" style="1" customWidth="1"/>
    <col min="9200" max="9200" width="11" style="1" customWidth="1"/>
    <col min="9201" max="9201" width="14.375" style="1" customWidth="1"/>
    <col min="9202" max="9202" width="11" style="1" customWidth="1"/>
    <col min="9203" max="9203" width="13.625" style="1" bestFit="1" customWidth="1"/>
    <col min="9204" max="9204" width="9.875" style="1" customWidth="1"/>
    <col min="9205" max="9205" width="9" style="1"/>
    <col min="9206" max="9206" width="10.75" style="1" bestFit="1" customWidth="1"/>
    <col min="9207" max="9449" width="9" style="1"/>
    <col min="9450" max="9450" width="32.375" style="1" customWidth="1"/>
    <col min="9451" max="9451" width="29.375" style="1" customWidth="1"/>
    <col min="9452" max="9452" width="7.625" style="1" customWidth="1"/>
    <col min="9453" max="9453" width="8.125" style="1" bestFit="1" customWidth="1"/>
    <col min="9454" max="9454" width="11" style="1" customWidth="1"/>
    <col min="9455" max="9455" width="14.375" style="1" customWidth="1"/>
    <col min="9456" max="9456" width="11" style="1" customWidth="1"/>
    <col min="9457" max="9457" width="14.375" style="1" customWidth="1"/>
    <col min="9458" max="9458" width="11" style="1" customWidth="1"/>
    <col min="9459" max="9459" width="13.625" style="1" bestFit="1" customWidth="1"/>
    <col min="9460" max="9460" width="9.875" style="1" customWidth="1"/>
    <col min="9461" max="9461" width="9" style="1"/>
    <col min="9462" max="9462" width="10.75" style="1" bestFit="1" customWidth="1"/>
    <col min="9463" max="9705" width="9" style="1"/>
    <col min="9706" max="9706" width="32.375" style="1" customWidth="1"/>
    <col min="9707" max="9707" width="29.375" style="1" customWidth="1"/>
    <col min="9708" max="9708" width="7.625" style="1" customWidth="1"/>
    <col min="9709" max="9709" width="8.125" style="1" bestFit="1" customWidth="1"/>
    <col min="9710" max="9710" width="11" style="1" customWidth="1"/>
    <col min="9711" max="9711" width="14.375" style="1" customWidth="1"/>
    <col min="9712" max="9712" width="11" style="1" customWidth="1"/>
    <col min="9713" max="9713" width="14.375" style="1" customWidth="1"/>
    <col min="9714" max="9714" width="11" style="1" customWidth="1"/>
    <col min="9715" max="9715" width="13.625" style="1" bestFit="1" customWidth="1"/>
    <col min="9716" max="9716" width="9.875" style="1" customWidth="1"/>
    <col min="9717" max="9717" width="9" style="1"/>
    <col min="9718" max="9718" width="10.75" style="1" bestFit="1" customWidth="1"/>
    <col min="9719" max="9961" width="9" style="1"/>
    <col min="9962" max="9962" width="32.375" style="1" customWidth="1"/>
    <col min="9963" max="9963" width="29.375" style="1" customWidth="1"/>
    <col min="9964" max="9964" width="7.625" style="1" customWidth="1"/>
    <col min="9965" max="9965" width="8.125" style="1" bestFit="1" customWidth="1"/>
    <col min="9966" max="9966" width="11" style="1" customWidth="1"/>
    <col min="9967" max="9967" width="14.375" style="1" customWidth="1"/>
    <col min="9968" max="9968" width="11" style="1" customWidth="1"/>
    <col min="9969" max="9969" width="14.375" style="1" customWidth="1"/>
    <col min="9970" max="9970" width="11" style="1" customWidth="1"/>
    <col min="9971" max="9971" width="13.625" style="1" bestFit="1" customWidth="1"/>
    <col min="9972" max="9972" width="9.875" style="1" customWidth="1"/>
    <col min="9973" max="9973" width="9" style="1"/>
    <col min="9974" max="9974" width="10.75" style="1" bestFit="1" customWidth="1"/>
    <col min="9975" max="10217" width="9" style="1"/>
    <col min="10218" max="10218" width="32.375" style="1" customWidth="1"/>
    <col min="10219" max="10219" width="29.375" style="1" customWidth="1"/>
    <col min="10220" max="10220" width="7.625" style="1" customWidth="1"/>
    <col min="10221" max="10221" width="8.125" style="1" bestFit="1" customWidth="1"/>
    <col min="10222" max="10222" width="11" style="1" customWidth="1"/>
    <col min="10223" max="10223" width="14.375" style="1" customWidth="1"/>
    <col min="10224" max="10224" width="11" style="1" customWidth="1"/>
    <col min="10225" max="10225" width="14.375" style="1" customWidth="1"/>
    <col min="10226" max="10226" width="11" style="1" customWidth="1"/>
    <col min="10227" max="10227" width="13.625" style="1" bestFit="1" customWidth="1"/>
    <col min="10228" max="10228" width="9.875" style="1" customWidth="1"/>
    <col min="10229" max="10229" width="9" style="1"/>
    <col min="10230" max="10230" width="10.75" style="1" bestFit="1" customWidth="1"/>
    <col min="10231" max="10473" width="9" style="1"/>
    <col min="10474" max="10474" width="32.375" style="1" customWidth="1"/>
    <col min="10475" max="10475" width="29.375" style="1" customWidth="1"/>
    <col min="10476" max="10476" width="7.625" style="1" customWidth="1"/>
    <col min="10477" max="10477" width="8.125" style="1" bestFit="1" customWidth="1"/>
    <col min="10478" max="10478" width="11" style="1" customWidth="1"/>
    <col min="10479" max="10479" width="14.375" style="1" customWidth="1"/>
    <col min="10480" max="10480" width="11" style="1" customWidth="1"/>
    <col min="10481" max="10481" width="14.375" style="1" customWidth="1"/>
    <col min="10482" max="10482" width="11" style="1" customWidth="1"/>
    <col min="10483" max="10483" width="13.625" style="1" bestFit="1" customWidth="1"/>
    <col min="10484" max="10484" width="9.875" style="1" customWidth="1"/>
    <col min="10485" max="10485" width="9" style="1"/>
    <col min="10486" max="10486" width="10.75" style="1" bestFit="1" customWidth="1"/>
    <col min="10487" max="10729" width="9" style="1"/>
    <col min="10730" max="10730" width="32.375" style="1" customWidth="1"/>
    <col min="10731" max="10731" width="29.375" style="1" customWidth="1"/>
    <col min="10732" max="10732" width="7.625" style="1" customWidth="1"/>
    <col min="10733" max="10733" width="8.125" style="1" bestFit="1" customWidth="1"/>
    <col min="10734" max="10734" width="11" style="1" customWidth="1"/>
    <col min="10735" max="10735" width="14.375" style="1" customWidth="1"/>
    <col min="10736" max="10736" width="11" style="1" customWidth="1"/>
    <col min="10737" max="10737" width="14.375" style="1" customWidth="1"/>
    <col min="10738" max="10738" width="11" style="1" customWidth="1"/>
    <col min="10739" max="10739" width="13.625" style="1" bestFit="1" customWidth="1"/>
    <col min="10740" max="10740" width="9.875" style="1" customWidth="1"/>
    <col min="10741" max="10741" width="9" style="1"/>
    <col min="10742" max="10742" width="10.75" style="1" bestFit="1" customWidth="1"/>
    <col min="10743" max="10985" width="9" style="1"/>
    <col min="10986" max="10986" width="32.375" style="1" customWidth="1"/>
    <col min="10987" max="10987" width="29.375" style="1" customWidth="1"/>
    <col min="10988" max="10988" width="7.625" style="1" customWidth="1"/>
    <col min="10989" max="10989" width="8.125" style="1" bestFit="1" customWidth="1"/>
    <col min="10990" max="10990" width="11" style="1" customWidth="1"/>
    <col min="10991" max="10991" width="14.375" style="1" customWidth="1"/>
    <col min="10992" max="10992" width="11" style="1" customWidth="1"/>
    <col min="10993" max="10993" width="14.375" style="1" customWidth="1"/>
    <col min="10994" max="10994" width="11" style="1" customWidth="1"/>
    <col min="10995" max="10995" width="13.625" style="1" bestFit="1" customWidth="1"/>
    <col min="10996" max="10996" width="9.875" style="1" customWidth="1"/>
    <col min="10997" max="10997" width="9" style="1"/>
    <col min="10998" max="10998" width="10.75" style="1" bestFit="1" customWidth="1"/>
    <col min="10999" max="11241" width="9" style="1"/>
    <col min="11242" max="11242" width="32.375" style="1" customWidth="1"/>
    <col min="11243" max="11243" width="29.375" style="1" customWidth="1"/>
    <col min="11244" max="11244" width="7.625" style="1" customWidth="1"/>
    <col min="11245" max="11245" width="8.125" style="1" bestFit="1" customWidth="1"/>
    <col min="11246" max="11246" width="11" style="1" customWidth="1"/>
    <col min="11247" max="11247" width="14.375" style="1" customWidth="1"/>
    <col min="11248" max="11248" width="11" style="1" customWidth="1"/>
    <col min="11249" max="11249" width="14.375" style="1" customWidth="1"/>
    <col min="11250" max="11250" width="11" style="1" customWidth="1"/>
    <col min="11251" max="11251" width="13.625" style="1" bestFit="1" customWidth="1"/>
    <col min="11252" max="11252" width="9.875" style="1" customWidth="1"/>
    <col min="11253" max="11253" width="9" style="1"/>
    <col min="11254" max="11254" width="10.75" style="1" bestFit="1" customWidth="1"/>
    <col min="11255" max="11497" width="9" style="1"/>
    <col min="11498" max="11498" width="32.375" style="1" customWidth="1"/>
    <col min="11499" max="11499" width="29.375" style="1" customWidth="1"/>
    <col min="11500" max="11500" width="7.625" style="1" customWidth="1"/>
    <col min="11501" max="11501" width="8.125" style="1" bestFit="1" customWidth="1"/>
    <col min="11502" max="11502" width="11" style="1" customWidth="1"/>
    <col min="11503" max="11503" width="14.375" style="1" customWidth="1"/>
    <col min="11504" max="11504" width="11" style="1" customWidth="1"/>
    <col min="11505" max="11505" width="14.375" style="1" customWidth="1"/>
    <col min="11506" max="11506" width="11" style="1" customWidth="1"/>
    <col min="11507" max="11507" width="13.625" style="1" bestFit="1" customWidth="1"/>
    <col min="11508" max="11508" width="9.875" style="1" customWidth="1"/>
    <col min="11509" max="11509" width="9" style="1"/>
    <col min="11510" max="11510" width="10.75" style="1" bestFit="1" customWidth="1"/>
    <col min="11511" max="11753" width="9" style="1"/>
    <col min="11754" max="11754" width="32.375" style="1" customWidth="1"/>
    <col min="11755" max="11755" width="29.375" style="1" customWidth="1"/>
    <col min="11756" max="11756" width="7.625" style="1" customWidth="1"/>
    <col min="11757" max="11757" width="8.125" style="1" bestFit="1" customWidth="1"/>
    <col min="11758" max="11758" width="11" style="1" customWidth="1"/>
    <col min="11759" max="11759" width="14.375" style="1" customWidth="1"/>
    <col min="11760" max="11760" width="11" style="1" customWidth="1"/>
    <col min="11761" max="11761" width="14.375" style="1" customWidth="1"/>
    <col min="11762" max="11762" width="11" style="1" customWidth="1"/>
    <col min="11763" max="11763" width="13.625" style="1" bestFit="1" customWidth="1"/>
    <col min="11764" max="11764" width="9.875" style="1" customWidth="1"/>
    <col min="11765" max="11765" width="9" style="1"/>
    <col min="11766" max="11766" width="10.75" style="1" bestFit="1" customWidth="1"/>
    <col min="11767" max="12009" width="9" style="1"/>
    <col min="12010" max="12010" width="32.375" style="1" customWidth="1"/>
    <col min="12011" max="12011" width="29.375" style="1" customWidth="1"/>
    <col min="12012" max="12012" width="7.625" style="1" customWidth="1"/>
    <col min="12013" max="12013" width="8.125" style="1" bestFit="1" customWidth="1"/>
    <col min="12014" max="12014" width="11" style="1" customWidth="1"/>
    <col min="12015" max="12015" width="14.375" style="1" customWidth="1"/>
    <col min="12016" max="12016" width="11" style="1" customWidth="1"/>
    <col min="12017" max="12017" width="14.375" style="1" customWidth="1"/>
    <col min="12018" max="12018" width="11" style="1" customWidth="1"/>
    <col min="12019" max="12019" width="13.625" style="1" bestFit="1" customWidth="1"/>
    <col min="12020" max="12020" width="9.875" style="1" customWidth="1"/>
    <col min="12021" max="12021" width="9" style="1"/>
    <col min="12022" max="12022" width="10.75" style="1" bestFit="1" customWidth="1"/>
    <col min="12023" max="12265" width="9" style="1"/>
    <col min="12266" max="12266" width="32.375" style="1" customWidth="1"/>
    <col min="12267" max="12267" width="29.375" style="1" customWidth="1"/>
    <col min="12268" max="12268" width="7.625" style="1" customWidth="1"/>
    <col min="12269" max="12269" width="8.125" style="1" bestFit="1" customWidth="1"/>
    <col min="12270" max="12270" width="11" style="1" customWidth="1"/>
    <col min="12271" max="12271" width="14.375" style="1" customWidth="1"/>
    <col min="12272" max="12272" width="11" style="1" customWidth="1"/>
    <col min="12273" max="12273" width="14.375" style="1" customWidth="1"/>
    <col min="12274" max="12274" width="11" style="1" customWidth="1"/>
    <col min="12275" max="12275" width="13.625" style="1" bestFit="1" customWidth="1"/>
    <col min="12276" max="12276" width="9.875" style="1" customWidth="1"/>
    <col min="12277" max="12277" width="9" style="1"/>
    <col min="12278" max="12278" width="10.75" style="1" bestFit="1" customWidth="1"/>
    <col min="12279" max="12521" width="9" style="1"/>
    <col min="12522" max="12522" width="32.375" style="1" customWidth="1"/>
    <col min="12523" max="12523" width="29.375" style="1" customWidth="1"/>
    <col min="12524" max="12524" width="7.625" style="1" customWidth="1"/>
    <col min="12525" max="12525" width="8.125" style="1" bestFit="1" customWidth="1"/>
    <col min="12526" max="12526" width="11" style="1" customWidth="1"/>
    <col min="12527" max="12527" width="14.375" style="1" customWidth="1"/>
    <col min="12528" max="12528" width="11" style="1" customWidth="1"/>
    <col min="12529" max="12529" width="14.375" style="1" customWidth="1"/>
    <col min="12530" max="12530" width="11" style="1" customWidth="1"/>
    <col min="12531" max="12531" width="13.625" style="1" bestFit="1" customWidth="1"/>
    <col min="12532" max="12532" width="9.875" style="1" customWidth="1"/>
    <col min="12533" max="12533" width="9" style="1"/>
    <col min="12534" max="12534" width="10.75" style="1" bestFit="1" customWidth="1"/>
    <col min="12535" max="12777" width="9" style="1"/>
    <col min="12778" max="12778" width="32.375" style="1" customWidth="1"/>
    <col min="12779" max="12779" width="29.375" style="1" customWidth="1"/>
    <col min="12780" max="12780" width="7.625" style="1" customWidth="1"/>
    <col min="12781" max="12781" width="8.125" style="1" bestFit="1" customWidth="1"/>
    <col min="12782" max="12782" width="11" style="1" customWidth="1"/>
    <col min="12783" max="12783" width="14.375" style="1" customWidth="1"/>
    <col min="12784" max="12784" width="11" style="1" customWidth="1"/>
    <col min="12785" max="12785" width="14.375" style="1" customWidth="1"/>
    <col min="12786" max="12786" width="11" style="1" customWidth="1"/>
    <col min="12787" max="12787" width="13.625" style="1" bestFit="1" customWidth="1"/>
    <col min="12788" max="12788" width="9.875" style="1" customWidth="1"/>
    <col min="12789" max="12789" width="9" style="1"/>
    <col min="12790" max="12790" width="10.75" style="1" bestFit="1" customWidth="1"/>
    <col min="12791" max="13033" width="9" style="1"/>
    <col min="13034" max="13034" width="32.375" style="1" customWidth="1"/>
    <col min="13035" max="13035" width="29.375" style="1" customWidth="1"/>
    <col min="13036" max="13036" width="7.625" style="1" customWidth="1"/>
    <col min="13037" max="13037" width="8.125" style="1" bestFit="1" customWidth="1"/>
    <col min="13038" max="13038" width="11" style="1" customWidth="1"/>
    <col min="13039" max="13039" width="14.375" style="1" customWidth="1"/>
    <col min="13040" max="13040" width="11" style="1" customWidth="1"/>
    <col min="13041" max="13041" width="14.375" style="1" customWidth="1"/>
    <col min="13042" max="13042" width="11" style="1" customWidth="1"/>
    <col min="13043" max="13043" width="13.625" style="1" bestFit="1" customWidth="1"/>
    <col min="13044" max="13044" width="9.875" style="1" customWidth="1"/>
    <col min="13045" max="13045" width="9" style="1"/>
    <col min="13046" max="13046" width="10.75" style="1" bestFit="1" customWidth="1"/>
    <col min="13047" max="13289" width="9" style="1"/>
    <col min="13290" max="13290" width="32.375" style="1" customWidth="1"/>
    <col min="13291" max="13291" width="29.375" style="1" customWidth="1"/>
    <col min="13292" max="13292" width="7.625" style="1" customWidth="1"/>
    <col min="13293" max="13293" width="8.125" style="1" bestFit="1" customWidth="1"/>
    <col min="13294" max="13294" width="11" style="1" customWidth="1"/>
    <col min="13295" max="13295" width="14.375" style="1" customWidth="1"/>
    <col min="13296" max="13296" width="11" style="1" customWidth="1"/>
    <col min="13297" max="13297" width="14.375" style="1" customWidth="1"/>
    <col min="13298" max="13298" width="11" style="1" customWidth="1"/>
    <col min="13299" max="13299" width="13.625" style="1" bestFit="1" customWidth="1"/>
    <col min="13300" max="13300" width="9.875" style="1" customWidth="1"/>
    <col min="13301" max="13301" width="9" style="1"/>
    <col min="13302" max="13302" width="10.75" style="1" bestFit="1" customWidth="1"/>
    <col min="13303" max="13545" width="9" style="1"/>
    <col min="13546" max="13546" width="32.375" style="1" customWidth="1"/>
    <col min="13547" max="13547" width="29.375" style="1" customWidth="1"/>
    <col min="13548" max="13548" width="7.625" style="1" customWidth="1"/>
    <col min="13549" max="13549" width="8.125" style="1" bestFit="1" customWidth="1"/>
    <col min="13550" max="13550" width="11" style="1" customWidth="1"/>
    <col min="13551" max="13551" width="14.375" style="1" customWidth="1"/>
    <col min="13552" max="13552" width="11" style="1" customWidth="1"/>
    <col min="13553" max="13553" width="14.375" style="1" customWidth="1"/>
    <col min="13554" max="13554" width="11" style="1" customWidth="1"/>
    <col min="13555" max="13555" width="13.625" style="1" bestFit="1" customWidth="1"/>
    <col min="13556" max="13556" width="9.875" style="1" customWidth="1"/>
    <col min="13557" max="13557" width="9" style="1"/>
    <col min="13558" max="13558" width="10.75" style="1" bestFit="1" customWidth="1"/>
    <col min="13559" max="13801" width="9" style="1"/>
    <col min="13802" max="13802" width="32.375" style="1" customWidth="1"/>
    <col min="13803" max="13803" width="29.375" style="1" customWidth="1"/>
    <col min="13804" max="13804" width="7.625" style="1" customWidth="1"/>
    <col min="13805" max="13805" width="8.125" style="1" bestFit="1" customWidth="1"/>
    <col min="13806" max="13806" width="11" style="1" customWidth="1"/>
    <col min="13807" max="13807" width="14.375" style="1" customWidth="1"/>
    <col min="13808" max="13808" width="11" style="1" customWidth="1"/>
    <col min="13809" max="13809" width="14.375" style="1" customWidth="1"/>
    <col min="13810" max="13810" width="11" style="1" customWidth="1"/>
    <col min="13811" max="13811" width="13.625" style="1" bestFit="1" customWidth="1"/>
    <col min="13812" max="13812" width="9.875" style="1" customWidth="1"/>
    <col min="13813" max="13813" width="9" style="1"/>
    <col min="13814" max="13814" width="10.75" style="1" bestFit="1" customWidth="1"/>
    <col min="13815" max="14057" width="9" style="1"/>
    <col min="14058" max="14058" width="32.375" style="1" customWidth="1"/>
    <col min="14059" max="14059" width="29.375" style="1" customWidth="1"/>
    <col min="14060" max="14060" width="7.625" style="1" customWidth="1"/>
    <col min="14061" max="14061" width="8.125" style="1" bestFit="1" customWidth="1"/>
    <col min="14062" max="14062" width="11" style="1" customWidth="1"/>
    <col min="14063" max="14063" width="14.375" style="1" customWidth="1"/>
    <col min="14064" max="14064" width="11" style="1" customWidth="1"/>
    <col min="14065" max="14065" width="14.375" style="1" customWidth="1"/>
    <col min="14066" max="14066" width="11" style="1" customWidth="1"/>
    <col min="14067" max="14067" width="13.625" style="1" bestFit="1" customWidth="1"/>
    <col min="14068" max="14068" width="9.875" style="1" customWidth="1"/>
    <col min="14069" max="14069" width="9" style="1"/>
    <col min="14070" max="14070" width="10.75" style="1" bestFit="1" customWidth="1"/>
    <col min="14071" max="14313" width="9" style="1"/>
    <col min="14314" max="14314" width="32.375" style="1" customWidth="1"/>
    <col min="14315" max="14315" width="29.375" style="1" customWidth="1"/>
    <col min="14316" max="14316" width="7.625" style="1" customWidth="1"/>
    <col min="14317" max="14317" width="8.125" style="1" bestFit="1" customWidth="1"/>
    <col min="14318" max="14318" width="11" style="1" customWidth="1"/>
    <col min="14319" max="14319" width="14.375" style="1" customWidth="1"/>
    <col min="14320" max="14320" width="11" style="1" customWidth="1"/>
    <col min="14321" max="14321" width="14.375" style="1" customWidth="1"/>
    <col min="14322" max="14322" width="11" style="1" customWidth="1"/>
    <col min="14323" max="14323" width="13.625" style="1" bestFit="1" customWidth="1"/>
    <col min="14324" max="14324" width="9.875" style="1" customWidth="1"/>
    <col min="14325" max="14325" width="9" style="1"/>
    <col min="14326" max="14326" width="10.75" style="1" bestFit="1" customWidth="1"/>
    <col min="14327" max="14569" width="9" style="1"/>
    <col min="14570" max="14570" width="32.375" style="1" customWidth="1"/>
    <col min="14571" max="14571" width="29.375" style="1" customWidth="1"/>
    <col min="14572" max="14572" width="7.625" style="1" customWidth="1"/>
    <col min="14573" max="14573" width="8.125" style="1" bestFit="1" customWidth="1"/>
    <col min="14574" max="14574" width="11" style="1" customWidth="1"/>
    <col min="14575" max="14575" width="14.375" style="1" customWidth="1"/>
    <col min="14576" max="14576" width="11" style="1" customWidth="1"/>
    <col min="14577" max="14577" width="14.375" style="1" customWidth="1"/>
    <col min="14578" max="14578" width="11" style="1" customWidth="1"/>
    <col min="14579" max="14579" width="13.625" style="1" bestFit="1" customWidth="1"/>
    <col min="14580" max="14580" width="9.875" style="1" customWidth="1"/>
    <col min="14581" max="14581" width="9" style="1"/>
    <col min="14582" max="14582" width="10.75" style="1" bestFit="1" customWidth="1"/>
    <col min="14583" max="14825" width="9" style="1"/>
    <col min="14826" max="14826" width="32.375" style="1" customWidth="1"/>
    <col min="14827" max="14827" width="29.375" style="1" customWidth="1"/>
    <col min="14828" max="14828" width="7.625" style="1" customWidth="1"/>
    <col min="14829" max="14829" width="8.125" style="1" bestFit="1" customWidth="1"/>
    <col min="14830" max="14830" width="11" style="1" customWidth="1"/>
    <col min="14831" max="14831" width="14.375" style="1" customWidth="1"/>
    <col min="14832" max="14832" width="11" style="1" customWidth="1"/>
    <col min="14833" max="14833" width="14.375" style="1" customWidth="1"/>
    <col min="14834" max="14834" width="11" style="1" customWidth="1"/>
    <col min="14835" max="14835" width="13.625" style="1" bestFit="1" customWidth="1"/>
    <col min="14836" max="14836" width="9.875" style="1" customWidth="1"/>
    <col min="14837" max="14837" width="9" style="1"/>
    <col min="14838" max="14838" width="10.75" style="1" bestFit="1" customWidth="1"/>
    <col min="14839" max="15081" width="9" style="1"/>
    <col min="15082" max="15082" width="32.375" style="1" customWidth="1"/>
    <col min="15083" max="15083" width="29.375" style="1" customWidth="1"/>
    <col min="15084" max="15084" width="7.625" style="1" customWidth="1"/>
    <col min="15085" max="15085" width="8.125" style="1" bestFit="1" customWidth="1"/>
    <col min="15086" max="15086" width="11" style="1" customWidth="1"/>
    <col min="15087" max="15087" width="14.375" style="1" customWidth="1"/>
    <col min="15088" max="15088" width="11" style="1" customWidth="1"/>
    <col min="15089" max="15089" width="14.375" style="1" customWidth="1"/>
    <col min="15090" max="15090" width="11" style="1" customWidth="1"/>
    <col min="15091" max="15091" width="13.625" style="1" bestFit="1" customWidth="1"/>
    <col min="15092" max="15092" width="9.875" style="1" customWidth="1"/>
    <col min="15093" max="15093" width="9" style="1"/>
    <col min="15094" max="15094" width="10.75" style="1" bestFit="1" customWidth="1"/>
    <col min="15095" max="15337" width="9" style="1"/>
    <col min="15338" max="15338" width="32.375" style="1" customWidth="1"/>
    <col min="15339" max="15339" width="29.375" style="1" customWidth="1"/>
    <col min="15340" max="15340" width="7.625" style="1" customWidth="1"/>
    <col min="15341" max="15341" width="8.125" style="1" bestFit="1" customWidth="1"/>
    <col min="15342" max="15342" width="11" style="1" customWidth="1"/>
    <col min="15343" max="15343" width="14.375" style="1" customWidth="1"/>
    <col min="15344" max="15344" width="11" style="1" customWidth="1"/>
    <col min="15345" max="15345" width="14.375" style="1" customWidth="1"/>
    <col min="15346" max="15346" width="11" style="1" customWidth="1"/>
    <col min="15347" max="15347" width="13.625" style="1" bestFit="1" customWidth="1"/>
    <col min="15348" max="15348" width="9.875" style="1" customWidth="1"/>
    <col min="15349" max="15349" width="9" style="1"/>
    <col min="15350" max="15350" width="10.75" style="1" bestFit="1" customWidth="1"/>
    <col min="15351" max="15593" width="9" style="1"/>
    <col min="15594" max="15594" width="32.375" style="1" customWidth="1"/>
    <col min="15595" max="15595" width="29.375" style="1" customWidth="1"/>
    <col min="15596" max="15596" width="7.625" style="1" customWidth="1"/>
    <col min="15597" max="15597" width="8.125" style="1" bestFit="1" customWidth="1"/>
    <col min="15598" max="15598" width="11" style="1" customWidth="1"/>
    <col min="15599" max="15599" width="14.375" style="1" customWidth="1"/>
    <col min="15600" max="15600" width="11" style="1" customWidth="1"/>
    <col min="15601" max="15601" width="14.375" style="1" customWidth="1"/>
    <col min="15602" max="15602" width="11" style="1" customWidth="1"/>
    <col min="15603" max="15603" width="13.625" style="1" bestFit="1" customWidth="1"/>
    <col min="15604" max="15604" width="9.875" style="1" customWidth="1"/>
    <col min="15605" max="15605" width="9" style="1"/>
    <col min="15606" max="15606" width="10.75" style="1" bestFit="1" customWidth="1"/>
    <col min="15607" max="15849" width="9" style="1"/>
    <col min="15850" max="15850" width="32.375" style="1" customWidth="1"/>
    <col min="15851" max="15851" width="29.375" style="1" customWidth="1"/>
    <col min="15852" max="15852" width="7.625" style="1" customWidth="1"/>
    <col min="15853" max="15853" width="8.125" style="1" bestFit="1" customWidth="1"/>
    <col min="15854" max="15854" width="11" style="1" customWidth="1"/>
    <col min="15855" max="15855" width="14.375" style="1" customWidth="1"/>
    <col min="15856" max="15856" width="11" style="1" customWidth="1"/>
    <col min="15857" max="15857" width="14.375" style="1" customWidth="1"/>
    <col min="15858" max="15858" width="11" style="1" customWidth="1"/>
    <col min="15859" max="15859" width="13.625" style="1" bestFit="1" customWidth="1"/>
    <col min="15860" max="15860" width="9.875" style="1" customWidth="1"/>
    <col min="15861" max="15861" width="9" style="1"/>
    <col min="15862" max="15862" width="10.75" style="1" bestFit="1" customWidth="1"/>
    <col min="15863" max="16105" width="9" style="1"/>
    <col min="16106" max="16106" width="32.375" style="1" customWidth="1"/>
    <col min="16107" max="16107" width="29.375" style="1" customWidth="1"/>
    <col min="16108" max="16108" width="7.625" style="1" customWidth="1"/>
    <col min="16109" max="16109" width="8.125" style="1" bestFit="1" customWidth="1"/>
    <col min="16110" max="16110" width="11" style="1" customWidth="1"/>
    <col min="16111" max="16111" width="14.375" style="1" customWidth="1"/>
    <col min="16112" max="16112" width="11" style="1" customWidth="1"/>
    <col min="16113" max="16113" width="14.375" style="1" customWidth="1"/>
    <col min="16114" max="16114" width="11" style="1" customWidth="1"/>
    <col min="16115" max="16115" width="13.625" style="1" bestFit="1" customWidth="1"/>
    <col min="16116" max="16116" width="9.875" style="1" customWidth="1"/>
    <col min="16117" max="16117" width="9" style="1"/>
    <col min="16118" max="16118" width="10.75" style="1" bestFit="1" customWidth="1"/>
    <col min="16119" max="16384" width="9" style="1"/>
  </cols>
  <sheetData>
    <row r="1" spans="1:13" ht="27">
      <c r="A1" s="196" t="s">
        <v>1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</row>
    <row r="2" spans="1:13" ht="18.95" customHeight="1">
      <c r="A2" s="198" t="e">
        <f>+원가계산서!A2</f>
        <v>#REF!</v>
      </c>
      <c r="B2" s="198"/>
      <c r="C2" s="198"/>
      <c r="D2" s="198"/>
      <c r="E2" s="198"/>
      <c r="F2" s="198"/>
      <c r="G2" s="198"/>
      <c r="H2" s="198"/>
      <c r="I2" s="198"/>
      <c r="J2" s="198"/>
      <c r="K2" s="199"/>
      <c r="L2" s="199"/>
      <c r="M2" s="198"/>
    </row>
    <row r="3" spans="1:13" ht="18.95" customHeight="1">
      <c r="A3" s="200" t="s">
        <v>2</v>
      </c>
      <c r="B3" s="202" t="s">
        <v>3</v>
      </c>
      <c r="C3" s="203" t="s">
        <v>4</v>
      </c>
      <c r="D3" s="205" t="s">
        <v>5</v>
      </c>
      <c r="E3" s="203" t="s">
        <v>6</v>
      </c>
      <c r="F3" s="203"/>
      <c r="G3" s="203" t="s">
        <v>7</v>
      </c>
      <c r="H3" s="203"/>
      <c r="I3" s="203" t="s">
        <v>8</v>
      </c>
      <c r="J3" s="203"/>
      <c r="K3" s="203" t="s">
        <v>84</v>
      </c>
      <c r="L3" s="203"/>
      <c r="M3" s="207" t="s">
        <v>9</v>
      </c>
    </row>
    <row r="4" spans="1:13" ht="18.95" customHeight="1">
      <c r="A4" s="201"/>
      <c r="B4" s="202"/>
      <c r="C4" s="204"/>
      <c r="D4" s="206"/>
      <c r="E4" s="68" t="s">
        <v>10</v>
      </c>
      <c r="F4" s="68" t="s">
        <v>0</v>
      </c>
      <c r="G4" s="68" t="s">
        <v>10</v>
      </c>
      <c r="H4" s="68" t="s">
        <v>0</v>
      </c>
      <c r="I4" s="68" t="s">
        <v>10</v>
      </c>
      <c r="J4" s="68" t="s">
        <v>0</v>
      </c>
      <c r="K4" s="68" t="s">
        <v>10</v>
      </c>
      <c r="L4" s="68" t="s">
        <v>0</v>
      </c>
      <c r="M4" s="208"/>
    </row>
    <row r="5" spans="1:13" s="2" customFormat="1" ht="21.95" customHeight="1">
      <c r="A5" s="69"/>
      <c r="B5" s="70"/>
      <c r="C5" s="70"/>
      <c r="D5" s="105" t="e">
        <f>+#REF!</f>
        <v>#REF!</v>
      </c>
      <c r="E5" s="70"/>
      <c r="F5" s="70"/>
      <c r="G5" s="70"/>
      <c r="H5" s="70"/>
      <c r="I5" s="70"/>
      <c r="J5" s="70"/>
      <c r="K5" s="70"/>
      <c r="L5" s="70"/>
      <c r="M5" s="71"/>
    </row>
    <row r="6" spans="1:13" s="3" customFormat="1" ht="21.95" customHeight="1">
      <c r="A6" s="91" t="s">
        <v>148</v>
      </c>
      <c r="B6" s="73"/>
      <c r="C6" s="74"/>
      <c r="D6" s="101">
        <v>0</v>
      </c>
      <c r="E6" s="79"/>
      <c r="F6" s="75"/>
      <c r="G6" s="75"/>
      <c r="H6" s="75"/>
      <c r="I6" s="75"/>
      <c r="J6" s="75"/>
      <c r="K6" s="90"/>
      <c r="L6" s="90"/>
      <c r="M6" s="76"/>
    </row>
    <row r="7" spans="1:13" s="3" customFormat="1" ht="21.95" customHeight="1">
      <c r="A7" s="66" t="s">
        <v>80</v>
      </c>
      <c r="B7" s="82" t="s">
        <v>81</v>
      </c>
      <c r="C7" s="87" t="s">
        <v>11</v>
      </c>
      <c r="D7" s="101">
        <v>17</v>
      </c>
      <c r="E7" s="80"/>
      <c r="F7" s="80"/>
      <c r="G7" s="80"/>
      <c r="H7" s="80"/>
      <c r="I7" s="80"/>
      <c r="J7" s="83"/>
      <c r="K7" s="98"/>
      <c r="L7" s="99"/>
      <c r="M7" s="81"/>
    </row>
    <row r="8" spans="1:13" s="3" customFormat="1" ht="21.95" customHeight="1">
      <c r="A8" s="66" t="s">
        <v>91</v>
      </c>
      <c r="B8" s="82" t="s">
        <v>87</v>
      </c>
      <c r="C8" s="87" t="s">
        <v>89</v>
      </c>
      <c r="D8" s="101">
        <v>4</v>
      </c>
      <c r="E8" s="80"/>
      <c r="F8" s="80"/>
      <c r="G8" s="80"/>
      <c r="H8" s="80"/>
      <c r="I8" s="80"/>
      <c r="J8" s="83"/>
      <c r="K8" s="98"/>
      <c r="L8" s="99"/>
      <c r="M8" s="81"/>
    </row>
    <row r="9" spans="1:13" s="3" customFormat="1" ht="21.95" customHeight="1">
      <c r="A9" s="66" t="s">
        <v>92</v>
      </c>
      <c r="B9" s="82" t="s">
        <v>87</v>
      </c>
      <c r="C9" s="87" t="s">
        <v>105</v>
      </c>
      <c r="D9" s="101">
        <v>14</v>
      </c>
      <c r="E9" s="80"/>
      <c r="F9" s="80"/>
      <c r="G9" s="80"/>
      <c r="H9" s="80"/>
      <c r="I9" s="80"/>
      <c r="J9" s="83"/>
      <c r="K9" s="98"/>
      <c r="L9" s="99"/>
      <c r="M9" s="81"/>
    </row>
    <row r="10" spans="1:13" s="3" customFormat="1" ht="21.95" customHeight="1">
      <c r="A10" s="66" t="s">
        <v>92</v>
      </c>
      <c r="B10" s="82" t="s">
        <v>137</v>
      </c>
      <c r="C10" s="87" t="s">
        <v>105</v>
      </c>
      <c r="D10" s="101">
        <v>4</v>
      </c>
      <c r="E10" s="80"/>
      <c r="F10" s="80"/>
      <c r="G10" s="80"/>
      <c r="H10" s="80"/>
      <c r="I10" s="80"/>
      <c r="J10" s="83"/>
      <c r="K10" s="98"/>
      <c r="L10" s="99"/>
      <c r="M10" s="81"/>
    </row>
    <row r="11" spans="1:13" s="3" customFormat="1" ht="21.95" customHeight="1">
      <c r="A11" s="66" t="s">
        <v>12</v>
      </c>
      <c r="B11" s="82" t="s">
        <v>13</v>
      </c>
      <c r="C11" s="87" t="s">
        <v>89</v>
      </c>
      <c r="D11" s="101">
        <v>2</v>
      </c>
      <c r="E11" s="80"/>
      <c r="F11" s="83"/>
      <c r="G11" s="80"/>
      <c r="H11" s="83"/>
      <c r="I11" s="80"/>
      <c r="J11" s="83"/>
      <c r="K11" s="99"/>
      <c r="L11" s="99"/>
      <c r="M11" s="81"/>
    </row>
    <row r="12" spans="1:13" s="3" customFormat="1" ht="21.95" customHeight="1">
      <c r="A12" s="66" t="s">
        <v>107</v>
      </c>
      <c r="B12" s="82" t="s">
        <v>87</v>
      </c>
      <c r="C12" s="87" t="s">
        <v>89</v>
      </c>
      <c r="D12" s="101">
        <v>10</v>
      </c>
      <c r="E12" s="80"/>
      <c r="F12" s="80"/>
      <c r="G12" s="80"/>
      <c r="H12" s="80"/>
      <c r="I12" s="80"/>
      <c r="J12" s="83"/>
      <c r="K12" s="98"/>
      <c r="L12" s="90"/>
      <c r="M12" s="81"/>
    </row>
    <row r="13" spans="1:13" s="3" customFormat="1" ht="21.95" customHeight="1">
      <c r="A13" s="66" t="s">
        <v>107</v>
      </c>
      <c r="B13" s="82" t="s">
        <v>137</v>
      </c>
      <c r="C13" s="87" t="s">
        <v>89</v>
      </c>
      <c r="D13" s="101">
        <v>4</v>
      </c>
      <c r="E13" s="80"/>
      <c r="F13" s="80"/>
      <c r="G13" s="80"/>
      <c r="H13" s="80"/>
      <c r="I13" s="80"/>
      <c r="J13" s="83"/>
      <c r="K13" s="98"/>
      <c r="L13" s="90"/>
      <c r="M13" s="81"/>
    </row>
    <row r="14" spans="1:13" s="3" customFormat="1" ht="21.95" customHeight="1">
      <c r="A14" s="66" t="s">
        <v>138</v>
      </c>
      <c r="B14" s="82" t="s">
        <v>119</v>
      </c>
      <c r="C14" s="87" t="s">
        <v>89</v>
      </c>
      <c r="D14" s="101">
        <v>3</v>
      </c>
      <c r="E14" s="80"/>
      <c r="F14" s="80"/>
      <c r="G14" s="80"/>
      <c r="H14" s="80"/>
      <c r="I14" s="80"/>
      <c r="J14" s="83"/>
      <c r="K14" s="98"/>
      <c r="L14" s="90"/>
      <c r="M14" s="81"/>
    </row>
    <row r="15" spans="1:13" s="3" customFormat="1" ht="21.95" customHeight="1">
      <c r="A15" s="66" t="s">
        <v>106</v>
      </c>
      <c r="B15" s="82" t="s">
        <v>83</v>
      </c>
      <c r="C15" s="87" t="s">
        <v>89</v>
      </c>
      <c r="D15" s="101">
        <v>10</v>
      </c>
      <c r="E15" s="80"/>
      <c r="F15" s="83"/>
      <c r="G15" s="80"/>
      <c r="H15" s="83"/>
      <c r="I15" s="80"/>
      <c r="J15" s="83"/>
      <c r="K15" s="99"/>
      <c r="L15" s="99"/>
      <c r="M15" s="81"/>
    </row>
    <row r="16" spans="1:13" s="3" customFormat="1" ht="21.95" customHeight="1">
      <c r="A16" s="66" t="s">
        <v>106</v>
      </c>
      <c r="B16" s="82" t="s">
        <v>82</v>
      </c>
      <c r="C16" s="87" t="s">
        <v>89</v>
      </c>
      <c r="D16" s="101">
        <v>4</v>
      </c>
      <c r="E16" s="80"/>
      <c r="F16" s="83"/>
      <c r="G16" s="80"/>
      <c r="H16" s="83"/>
      <c r="I16" s="80"/>
      <c r="J16" s="83"/>
      <c r="K16" s="99"/>
      <c r="L16" s="99"/>
      <c r="M16" s="81"/>
    </row>
    <row r="17" spans="1:13" s="3" customFormat="1" ht="21.95" customHeight="1">
      <c r="A17" s="66" t="s">
        <v>112</v>
      </c>
      <c r="B17" s="82" t="s">
        <v>87</v>
      </c>
      <c r="C17" s="87" t="s">
        <v>89</v>
      </c>
      <c r="D17" s="101">
        <v>4</v>
      </c>
      <c r="E17" s="80"/>
      <c r="F17" s="80"/>
      <c r="G17" s="80"/>
      <c r="H17" s="80"/>
      <c r="I17" s="80"/>
      <c r="J17" s="83"/>
      <c r="K17" s="98"/>
      <c r="L17" s="99"/>
      <c r="M17" s="81"/>
    </row>
    <row r="18" spans="1:13" s="3" customFormat="1" ht="21.95" customHeight="1">
      <c r="A18" s="66" t="s">
        <v>113</v>
      </c>
      <c r="B18" s="82" t="s">
        <v>87</v>
      </c>
      <c r="C18" s="87" t="s">
        <v>105</v>
      </c>
      <c r="D18" s="101">
        <v>14</v>
      </c>
      <c r="E18" s="80"/>
      <c r="F18" s="80"/>
      <c r="G18" s="80"/>
      <c r="H18" s="80"/>
      <c r="I18" s="80"/>
      <c r="J18" s="83"/>
      <c r="K18" s="98"/>
      <c r="L18" s="99"/>
      <c r="M18" s="81"/>
    </row>
    <row r="19" spans="1:13" s="3" customFormat="1" ht="21.95" customHeight="1">
      <c r="A19" s="66" t="s">
        <v>113</v>
      </c>
      <c r="B19" s="82" t="s">
        <v>137</v>
      </c>
      <c r="C19" s="87" t="s">
        <v>105</v>
      </c>
      <c r="D19" s="101">
        <v>4</v>
      </c>
      <c r="E19" s="80"/>
      <c r="F19" s="80"/>
      <c r="G19" s="80"/>
      <c r="H19" s="80"/>
      <c r="I19" s="80"/>
      <c r="J19" s="83"/>
      <c r="K19" s="98"/>
      <c r="L19" s="99"/>
      <c r="M19" s="81"/>
    </row>
    <row r="20" spans="1:13" s="3" customFormat="1" ht="21.95" customHeight="1">
      <c r="A20" s="66" t="s">
        <v>78</v>
      </c>
      <c r="B20" s="82" t="s">
        <v>119</v>
      </c>
      <c r="C20" s="87" t="s">
        <v>89</v>
      </c>
      <c r="D20" s="101">
        <v>3</v>
      </c>
      <c r="E20" s="80"/>
      <c r="F20" s="80"/>
      <c r="G20" s="80"/>
      <c r="H20" s="80"/>
      <c r="I20" s="80"/>
      <c r="J20" s="83"/>
      <c r="K20" s="98"/>
      <c r="L20" s="99"/>
      <c r="M20" s="81"/>
    </row>
    <row r="21" spans="1:13" s="3" customFormat="1" ht="21.95" customHeight="1">
      <c r="A21" s="67" t="s">
        <v>99</v>
      </c>
      <c r="B21" s="77" t="s">
        <v>118</v>
      </c>
      <c r="C21" s="78" t="s">
        <v>15</v>
      </c>
      <c r="D21" s="101">
        <v>7</v>
      </c>
      <c r="E21" s="80"/>
      <c r="F21" s="80"/>
      <c r="G21" s="80"/>
      <c r="H21" s="80"/>
      <c r="I21" s="80"/>
      <c r="J21" s="83"/>
      <c r="K21" s="98"/>
      <c r="L21" s="99"/>
      <c r="M21" s="84"/>
    </row>
    <row r="22" spans="1:13" s="3" customFormat="1" ht="21.95" customHeight="1">
      <c r="A22" s="66" t="s">
        <v>93</v>
      </c>
      <c r="B22" s="82" t="s">
        <v>87</v>
      </c>
      <c r="C22" s="87" t="s">
        <v>11</v>
      </c>
      <c r="D22" s="101">
        <v>4</v>
      </c>
      <c r="E22" s="80"/>
      <c r="F22" s="80"/>
      <c r="G22" s="80"/>
      <c r="H22" s="80"/>
      <c r="I22" s="80"/>
      <c r="J22" s="83"/>
      <c r="K22" s="98"/>
      <c r="L22" s="99"/>
      <c r="M22" s="84"/>
    </row>
    <row r="23" spans="1:13" s="3" customFormat="1" ht="21.95" customHeight="1">
      <c r="A23" s="66" t="s">
        <v>100</v>
      </c>
      <c r="B23" s="82" t="s">
        <v>87</v>
      </c>
      <c r="C23" s="87" t="s">
        <v>11</v>
      </c>
      <c r="D23" s="101">
        <v>2</v>
      </c>
      <c r="E23" s="80"/>
      <c r="F23" s="80"/>
      <c r="G23" s="80"/>
      <c r="H23" s="80"/>
      <c r="I23" s="80"/>
      <c r="J23" s="83"/>
      <c r="K23" s="98"/>
      <c r="L23" s="99"/>
      <c r="M23" s="84"/>
    </row>
    <row r="24" spans="1:13" s="3" customFormat="1" ht="21.95" customHeight="1">
      <c r="A24" s="66" t="s">
        <v>94</v>
      </c>
      <c r="B24" s="82" t="s">
        <v>95</v>
      </c>
      <c r="C24" s="87" t="s">
        <v>11</v>
      </c>
      <c r="D24" s="101">
        <v>2</v>
      </c>
      <c r="E24" s="80"/>
      <c r="F24" s="80"/>
      <c r="G24" s="80"/>
      <c r="H24" s="80"/>
      <c r="I24" s="80"/>
      <c r="J24" s="83"/>
      <c r="K24" s="98"/>
      <c r="L24" s="99"/>
      <c r="M24" s="84"/>
    </row>
    <row r="25" spans="1:13" s="3" customFormat="1" ht="21.95" customHeight="1">
      <c r="A25" s="67" t="s">
        <v>108</v>
      </c>
      <c r="B25" s="77" t="s">
        <v>13</v>
      </c>
      <c r="C25" s="78" t="s">
        <v>11</v>
      </c>
      <c r="D25" s="101">
        <v>3</v>
      </c>
      <c r="E25" s="80"/>
      <c r="F25" s="80"/>
      <c r="G25" s="80"/>
      <c r="H25" s="80"/>
      <c r="I25" s="80"/>
      <c r="J25" s="80"/>
      <c r="K25" s="98"/>
      <c r="L25" s="98"/>
      <c r="M25" s="84"/>
    </row>
    <row r="26" spans="1:13" s="3" customFormat="1" ht="21.95" customHeight="1">
      <c r="A26" s="66" t="s">
        <v>108</v>
      </c>
      <c r="B26" s="82" t="s">
        <v>87</v>
      </c>
      <c r="C26" s="87" t="s">
        <v>11</v>
      </c>
      <c r="D26" s="101">
        <v>15</v>
      </c>
      <c r="E26" s="80"/>
      <c r="F26" s="80"/>
      <c r="G26" s="80"/>
      <c r="H26" s="80"/>
      <c r="I26" s="80"/>
      <c r="J26" s="83"/>
      <c r="K26" s="98"/>
      <c r="L26" s="90"/>
      <c r="M26" s="84"/>
    </row>
    <row r="27" spans="1:13" s="3" customFormat="1" ht="21.95" customHeight="1">
      <c r="A27" s="66" t="s">
        <v>108</v>
      </c>
      <c r="B27" s="82" t="s">
        <v>140</v>
      </c>
      <c r="C27" s="87" t="s">
        <v>11</v>
      </c>
      <c r="D27" s="101">
        <v>9</v>
      </c>
      <c r="E27" s="80"/>
      <c r="F27" s="80"/>
      <c r="G27" s="80"/>
      <c r="H27" s="80"/>
      <c r="I27" s="80"/>
      <c r="J27" s="83"/>
      <c r="K27" s="98"/>
      <c r="L27" s="90"/>
      <c r="M27" s="84"/>
    </row>
    <row r="28" spans="1:13" s="3" customFormat="1" ht="21.95" customHeight="1">
      <c r="A28" s="66" t="s">
        <v>109</v>
      </c>
      <c r="B28" s="77" t="s">
        <v>13</v>
      </c>
      <c r="C28" s="78" t="s">
        <v>11</v>
      </c>
      <c r="D28" s="101">
        <v>2</v>
      </c>
      <c r="E28" s="80"/>
      <c r="F28" s="80"/>
      <c r="G28" s="80"/>
      <c r="H28" s="80"/>
      <c r="I28" s="80"/>
      <c r="J28" s="80"/>
      <c r="K28" s="98"/>
      <c r="L28" s="98"/>
      <c r="M28" s="84"/>
    </row>
    <row r="29" spans="1:13" s="3" customFormat="1" ht="21.95" customHeight="1">
      <c r="A29" s="66" t="s">
        <v>109</v>
      </c>
      <c r="B29" s="82" t="s">
        <v>87</v>
      </c>
      <c r="C29" s="87" t="s">
        <v>11</v>
      </c>
      <c r="D29" s="101">
        <v>5</v>
      </c>
      <c r="E29" s="80"/>
      <c r="F29" s="80"/>
      <c r="G29" s="80"/>
      <c r="H29" s="80"/>
      <c r="I29" s="80"/>
      <c r="J29" s="83"/>
      <c r="K29" s="98"/>
      <c r="L29" s="90"/>
      <c r="M29" s="84"/>
    </row>
    <row r="30" spans="1:13" s="3" customFormat="1" ht="21.95" customHeight="1">
      <c r="A30" s="66" t="s">
        <v>109</v>
      </c>
      <c r="B30" s="82" t="s">
        <v>140</v>
      </c>
      <c r="C30" s="87" t="s">
        <v>11</v>
      </c>
      <c r="D30" s="101">
        <v>2</v>
      </c>
      <c r="E30" s="80"/>
      <c r="F30" s="80"/>
      <c r="G30" s="80"/>
      <c r="H30" s="80"/>
      <c r="I30" s="80"/>
      <c r="J30" s="83"/>
      <c r="K30" s="98"/>
      <c r="L30" s="90"/>
      <c r="M30" s="84"/>
    </row>
    <row r="31" spans="1:13" s="3" customFormat="1" ht="21.95" customHeight="1">
      <c r="A31" s="66" t="s">
        <v>97</v>
      </c>
      <c r="B31" s="82" t="s">
        <v>87</v>
      </c>
      <c r="C31" s="87" t="s">
        <v>11</v>
      </c>
      <c r="D31" s="101">
        <v>14</v>
      </c>
      <c r="E31" s="80"/>
      <c r="F31" s="80"/>
      <c r="G31" s="80"/>
      <c r="H31" s="80"/>
      <c r="I31" s="80"/>
      <c r="J31" s="83"/>
      <c r="K31" s="98"/>
      <c r="L31" s="99"/>
      <c r="M31" s="84"/>
    </row>
    <row r="32" spans="1:13" s="3" customFormat="1" ht="21.95" customHeight="1">
      <c r="A32" s="66" t="s">
        <v>97</v>
      </c>
      <c r="B32" s="82" t="s">
        <v>90</v>
      </c>
      <c r="C32" s="87" t="s">
        <v>11</v>
      </c>
      <c r="D32" s="101">
        <v>4</v>
      </c>
      <c r="E32" s="80"/>
      <c r="F32" s="80"/>
      <c r="G32" s="80"/>
      <c r="H32" s="80"/>
      <c r="I32" s="80"/>
      <c r="J32" s="83"/>
      <c r="K32" s="98"/>
      <c r="L32" s="99"/>
      <c r="M32" s="84"/>
    </row>
    <row r="33" spans="1:13" s="3" customFormat="1" ht="21.95" customHeight="1">
      <c r="A33" s="66" t="s">
        <v>151</v>
      </c>
      <c r="B33" s="82" t="s">
        <v>150</v>
      </c>
      <c r="C33" s="87" t="s">
        <v>11</v>
      </c>
      <c r="D33" s="101">
        <v>3</v>
      </c>
      <c r="E33" s="80"/>
      <c r="F33" s="80"/>
      <c r="G33" s="80"/>
      <c r="H33" s="80"/>
      <c r="I33" s="80"/>
      <c r="J33" s="83"/>
      <c r="K33" s="98"/>
      <c r="L33" s="99"/>
      <c r="M33" s="84"/>
    </row>
    <row r="34" spans="1:13" s="3" customFormat="1" ht="21.95" customHeight="1">
      <c r="A34" s="66" t="s">
        <v>101</v>
      </c>
      <c r="B34" s="82" t="s">
        <v>87</v>
      </c>
      <c r="C34" s="87" t="s">
        <v>14</v>
      </c>
      <c r="D34" s="101">
        <v>4</v>
      </c>
      <c r="E34" s="80"/>
      <c r="F34" s="80"/>
      <c r="G34" s="80"/>
      <c r="H34" s="80"/>
      <c r="I34" s="80"/>
      <c r="J34" s="83"/>
      <c r="K34" s="98"/>
      <c r="L34" s="99"/>
      <c r="M34" s="81"/>
    </row>
    <row r="35" spans="1:13" s="3" customFormat="1" ht="21.95" customHeight="1">
      <c r="A35" s="66" t="s">
        <v>144</v>
      </c>
      <c r="B35" s="82" t="s">
        <v>115</v>
      </c>
      <c r="C35" s="87" t="s">
        <v>15</v>
      </c>
      <c r="D35" s="101">
        <v>3</v>
      </c>
      <c r="E35" s="80"/>
      <c r="F35" s="83"/>
      <c r="G35" s="80"/>
      <c r="H35" s="83"/>
      <c r="I35" s="80"/>
      <c r="J35" s="83"/>
      <c r="K35" s="99"/>
      <c r="L35" s="99"/>
      <c r="M35" s="81"/>
    </row>
    <row r="36" spans="1:13" s="3" customFormat="1" ht="21.95" customHeight="1">
      <c r="A36" s="66" t="s">
        <v>117</v>
      </c>
      <c r="B36" s="82" t="s">
        <v>115</v>
      </c>
      <c r="C36" s="87" t="s">
        <v>15</v>
      </c>
      <c r="D36" s="101">
        <v>3</v>
      </c>
      <c r="E36" s="80"/>
      <c r="F36" s="83"/>
      <c r="G36" s="80"/>
      <c r="H36" s="83"/>
      <c r="I36" s="80"/>
      <c r="J36" s="83"/>
      <c r="K36" s="99"/>
      <c r="L36" s="99"/>
      <c r="M36" s="81"/>
    </row>
    <row r="37" spans="1:13" s="3" customFormat="1" ht="21.95" customHeight="1">
      <c r="A37" s="66" t="s">
        <v>139</v>
      </c>
      <c r="B37" s="82" t="s">
        <v>119</v>
      </c>
      <c r="C37" s="87" t="s">
        <v>105</v>
      </c>
      <c r="D37" s="101">
        <v>2</v>
      </c>
      <c r="E37" s="80"/>
      <c r="F37" s="83"/>
      <c r="G37" s="80"/>
      <c r="H37" s="83"/>
      <c r="I37" s="80"/>
      <c r="J37" s="83"/>
      <c r="K37" s="99"/>
      <c r="L37" s="99"/>
      <c r="M37" s="81"/>
    </row>
    <row r="38" spans="1:13" s="3" customFormat="1" ht="21.95" customHeight="1">
      <c r="A38" s="163" t="s">
        <v>104</v>
      </c>
      <c r="B38" s="164" t="s">
        <v>77</v>
      </c>
      <c r="C38" s="156" t="s">
        <v>105</v>
      </c>
      <c r="D38" s="157">
        <v>3</v>
      </c>
      <c r="E38" s="165"/>
      <c r="F38" s="166"/>
      <c r="G38" s="165"/>
      <c r="H38" s="166"/>
      <c r="I38" s="165"/>
      <c r="J38" s="166"/>
      <c r="K38" s="162"/>
      <c r="L38" s="162"/>
      <c r="M38" s="161"/>
    </row>
    <row r="39" spans="1:13" s="3" customFormat="1" ht="21.95" customHeight="1">
      <c r="A39" s="66" t="s">
        <v>72</v>
      </c>
      <c r="B39" s="82" t="s">
        <v>143</v>
      </c>
      <c r="C39" s="87" t="s">
        <v>73</v>
      </c>
      <c r="D39" s="101">
        <v>12</v>
      </c>
      <c r="E39" s="80"/>
      <c r="F39" s="83"/>
      <c r="G39" s="83"/>
      <c r="H39" s="83"/>
      <c r="I39" s="75"/>
      <c r="J39" s="83"/>
      <c r="K39" s="90"/>
      <c r="L39" s="99"/>
      <c r="M39" s="84"/>
    </row>
    <row r="40" spans="1:13" s="3" customFormat="1" ht="21.95" customHeight="1">
      <c r="A40" s="66" t="s">
        <v>145</v>
      </c>
      <c r="B40" s="82" t="s">
        <v>146</v>
      </c>
      <c r="C40" s="87" t="s">
        <v>147</v>
      </c>
      <c r="D40" s="101">
        <v>0.5</v>
      </c>
      <c r="E40" s="80"/>
      <c r="F40" s="83"/>
      <c r="G40" s="83"/>
      <c r="H40" s="83"/>
      <c r="I40" s="75"/>
      <c r="J40" s="83"/>
      <c r="K40" s="90"/>
      <c r="L40" s="99"/>
      <c r="M40" s="84"/>
    </row>
    <row r="41" spans="1:13" s="3" customFormat="1" ht="21.95" customHeight="1">
      <c r="A41" s="88"/>
      <c r="B41" s="73"/>
      <c r="C41" s="86"/>
      <c r="D41" s="101">
        <v>0</v>
      </c>
      <c r="E41" s="79"/>
      <c r="F41" s="75"/>
      <c r="G41" s="75"/>
      <c r="H41" s="75"/>
      <c r="I41" s="75"/>
      <c r="J41" s="75"/>
      <c r="K41" s="90"/>
      <c r="L41" s="90"/>
      <c r="M41" s="84"/>
    </row>
    <row r="42" spans="1:13" s="3" customFormat="1" ht="21.95" customHeight="1">
      <c r="A42" s="89" t="s">
        <v>16</v>
      </c>
      <c r="B42" s="73"/>
      <c r="C42" s="86"/>
      <c r="D42" s="101">
        <v>0</v>
      </c>
      <c r="E42" s="79"/>
      <c r="F42" s="90"/>
      <c r="G42" s="75"/>
      <c r="H42" s="90"/>
      <c r="I42" s="75"/>
      <c r="J42" s="90"/>
      <c r="K42" s="90"/>
      <c r="L42" s="90"/>
      <c r="M42" s="81"/>
    </row>
    <row r="43" spans="1:13" s="3" customFormat="1" ht="21.95" customHeight="1">
      <c r="A43" s="89"/>
      <c r="B43" s="73"/>
      <c r="C43" s="86"/>
      <c r="D43" s="101">
        <v>0</v>
      </c>
      <c r="E43" s="79"/>
      <c r="F43" s="90"/>
      <c r="G43" s="75"/>
      <c r="H43" s="90"/>
      <c r="I43" s="75"/>
      <c r="J43" s="90"/>
      <c r="K43" s="90"/>
      <c r="L43" s="90"/>
      <c r="M43" s="81"/>
    </row>
    <row r="44" spans="1:13" s="3" customFormat="1" ht="21.95" customHeight="1">
      <c r="A44" s="91" t="s">
        <v>123</v>
      </c>
      <c r="B44" s="73"/>
      <c r="C44" s="74"/>
      <c r="D44" s="101">
        <v>0</v>
      </c>
      <c r="E44" s="79"/>
      <c r="F44" s="75"/>
      <c r="G44" s="79"/>
      <c r="H44" s="75"/>
      <c r="I44" s="79"/>
      <c r="J44" s="75"/>
      <c r="K44" s="90"/>
      <c r="L44" s="90"/>
      <c r="M44" s="76"/>
    </row>
    <row r="45" spans="1:13" s="3" customFormat="1" ht="21.95" customHeight="1">
      <c r="A45" s="154" t="s">
        <v>124</v>
      </c>
      <c r="B45" s="155" t="s">
        <v>125</v>
      </c>
      <c r="C45" s="156" t="s">
        <v>89</v>
      </c>
      <c r="D45" s="157">
        <v>10</v>
      </c>
      <c r="E45" s="158"/>
      <c r="F45" s="159"/>
      <c r="G45" s="158"/>
      <c r="H45" s="159"/>
      <c r="I45" s="158"/>
      <c r="J45" s="159"/>
      <c r="K45" s="160"/>
      <c r="L45" s="160"/>
      <c r="M45" s="161"/>
    </row>
    <row r="46" spans="1:13" s="3" customFormat="1" ht="21.95" customHeight="1">
      <c r="A46" s="154" t="s">
        <v>126</v>
      </c>
      <c r="B46" s="155" t="s">
        <v>125</v>
      </c>
      <c r="C46" s="156" t="s">
        <v>89</v>
      </c>
      <c r="D46" s="157">
        <v>10</v>
      </c>
      <c r="E46" s="158"/>
      <c r="F46" s="159"/>
      <c r="G46" s="158"/>
      <c r="H46" s="159"/>
      <c r="I46" s="158"/>
      <c r="J46" s="159"/>
      <c r="K46" s="160"/>
      <c r="L46" s="160"/>
      <c r="M46" s="161"/>
    </row>
    <row r="47" spans="1:13" s="3" customFormat="1" ht="21.95" customHeight="1">
      <c r="A47" s="154" t="s">
        <v>127</v>
      </c>
      <c r="B47" s="155" t="s">
        <v>128</v>
      </c>
      <c r="C47" s="156" t="s">
        <v>89</v>
      </c>
      <c r="D47" s="157">
        <v>10</v>
      </c>
      <c r="E47" s="158"/>
      <c r="F47" s="159"/>
      <c r="G47" s="158"/>
      <c r="H47" s="159"/>
      <c r="I47" s="158"/>
      <c r="J47" s="159"/>
      <c r="K47" s="160"/>
      <c r="L47" s="162"/>
      <c r="M47" s="161"/>
    </row>
    <row r="48" spans="1:13" s="3" customFormat="1" ht="21.95" customHeight="1">
      <c r="A48" s="163" t="s">
        <v>104</v>
      </c>
      <c r="B48" s="164" t="s">
        <v>77</v>
      </c>
      <c r="C48" s="156" t="s">
        <v>105</v>
      </c>
      <c r="D48" s="157">
        <v>2</v>
      </c>
      <c r="E48" s="165"/>
      <c r="F48" s="166"/>
      <c r="G48" s="165"/>
      <c r="H48" s="166"/>
      <c r="I48" s="165"/>
      <c r="J48" s="166"/>
      <c r="K48" s="162"/>
      <c r="L48" s="162"/>
      <c r="M48" s="161"/>
    </row>
    <row r="49" spans="1:13" s="3" customFormat="1" ht="21.95" customHeight="1">
      <c r="A49" s="167" t="s">
        <v>129</v>
      </c>
      <c r="B49" s="168" t="s">
        <v>130</v>
      </c>
      <c r="C49" s="112" t="s">
        <v>116</v>
      </c>
      <c r="D49" s="157">
        <v>10</v>
      </c>
      <c r="E49" s="165"/>
      <c r="F49" s="165"/>
      <c r="G49" s="165"/>
      <c r="H49" s="165"/>
      <c r="I49" s="165"/>
      <c r="J49" s="165"/>
      <c r="K49" s="169"/>
      <c r="L49" s="169"/>
      <c r="M49" s="161"/>
    </row>
    <row r="50" spans="1:13" s="3" customFormat="1" ht="21.95" customHeight="1">
      <c r="A50" s="167" t="s">
        <v>131</v>
      </c>
      <c r="B50" s="168" t="s">
        <v>132</v>
      </c>
      <c r="C50" s="112" t="s">
        <v>116</v>
      </c>
      <c r="D50" s="157">
        <v>10</v>
      </c>
      <c r="E50" s="165"/>
      <c r="F50" s="165"/>
      <c r="G50" s="165"/>
      <c r="H50" s="165"/>
      <c r="I50" s="165"/>
      <c r="J50" s="165"/>
      <c r="K50" s="169"/>
      <c r="L50" s="169"/>
      <c r="M50" s="161"/>
    </row>
    <row r="51" spans="1:13" s="3" customFormat="1" ht="21.95" customHeight="1">
      <c r="A51" s="167" t="s">
        <v>133</v>
      </c>
      <c r="B51" s="168"/>
      <c r="C51" s="156" t="s">
        <v>18</v>
      </c>
      <c r="D51" s="157">
        <v>11</v>
      </c>
      <c r="E51" s="165"/>
      <c r="F51" s="165"/>
      <c r="G51" s="165"/>
      <c r="H51" s="165"/>
      <c r="I51" s="165"/>
      <c r="J51" s="165"/>
      <c r="K51" s="169"/>
      <c r="L51" s="169"/>
      <c r="M51" s="161"/>
    </row>
    <row r="52" spans="1:13" s="3" customFormat="1" ht="21.95" customHeight="1">
      <c r="A52" s="154" t="s">
        <v>134</v>
      </c>
      <c r="B52" s="155" t="s">
        <v>125</v>
      </c>
      <c r="C52" s="112" t="s">
        <v>11</v>
      </c>
      <c r="D52" s="157">
        <v>8</v>
      </c>
      <c r="E52" s="158"/>
      <c r="F52" s="159"/>
      <c r="G52" s="158"/>
      <c r="H52" s="159"/>
      <c r="I52" s="158"/>
      <c r="J52" s="159"/>
      <c r="K52" s="160"/>
      <c r="L52" s="160"/>
      <c r="M52" s="161"/>
    </row>
    <row r="53" spans="1:13" s="3" customFormat="1" ht="21.95" customHeight="1">
      <c r="A53" s="163" t="s">
        <v>110</v>
      </c>
      <c r="B53" s="164" t="s">
        <v>111</v>
      </c>
      <c r="C53" s="156" t="s">
        <v>73</v>
      </c>
      <c r="D53" s="157">
        <v>10</v>
      </c>
      <c r="E53" s="165"/>
      <c r="F53" s="166"/>
      <c r="G53" s="166"/>
      <c r="H53" s="166"/>
      <c r="I53" s="166"/>
      <c r="J53" s="166"/>
      <c r="K53" s="162"/>
      <c r="L53" s="162"/>
      <c r="M53" s="161"/>
    </row>
    <row r="54" spans="1:13" s="3" customFormat="1" ht="21.95" customHeight="1">
      <c r="A54" s="163" t="s">
        <v>72</v>
      </c>
      <c r="B54" s="164" t="s">
        <v>79</v>
      </c>
      <c r="C54" s="156" t="s">
        <v>73</v>
      </c>
      <c r="D54" s="157">
        <v>2</v>
      </c>
      <c r="E54" s="165"/>
      <c r="F54" s="166"/>
      <c r="G54" s="166"/>
      <c r="H54" s="166"/>
      <c r="I54" s="159"/>
      <c r="J54" s="166"/>
      <c r="K54" s="160"/>
      <c r="L54" s="162"/>
      <c r="M54" s="161"/>
    </row>
    <row r="55" spans="1:13" s="3" customFormat="1" ht="21.95" customHeight="1">
      <c r="A55" s="88"/>
      <c r="B55" s="73"/>
      <c r="C55" s="86"/>
      <c r="D55" s="101">
        <v>0</v>
      </c>
      <c r="E55" s="79"/>
      <c r="F55" s="75"/>
      <c r="G55" s="75"/>
      <c r="H55" s="75"/>
      <c r="I55" s="75"/>
      <c r="J55" s="75"/>
      <c r="K55" s="90"/>
      <c r="L55" s="90"/>
      <c r="M55" s="84"/>
    </row>
    <row r="56" spans="1:13" s="3" customFormat="1" ht="21.95" customHeight="1">
      <c r="A56" s="89" t="s">
        <v>16</v>
      </c>
      <c r="B56" s="73"/>
      <c r="C56" s="86"/>
      <c r="D56" s="101">
        <v>0</v>
      </c>
      <c r="E56" s="79"/>
      <c r="F56" s="90"/>
      <c r="G56" s="75"/>
      <c r="H56" s="90"/>
      <c r="I56" s="75"/>
      <c r="J56" s="90"/>
      <c r="K56" s="90"/>
      <c r="L56" s="90"/>
      <c r="M56" s="84"/>
    </row>
    <row r="57" spans="1:13" s="3" customFormat="1" ht="21.95" customHeight="1">
      <c r="A57" s="85"/>
      <c r="B57" s="73"/>
      <c r="C57" s="86"/>
      <c r="D57" s="101">
        <v>0</v>
      </c>
      <c r="E57" s="79"/>
      <c r="F57" s="75"/>
      <c r="G57" s="75"/>
      <c r="H57" s="75"/>
      <c r="I57" s="75"/>
      <c r="J57" s="75"/>
      <c r="K57" s="90"/>
      <c r="L57" s="90"/>
      <c r="M57" s="84"/>
    </row>
    <row r="58" spans="1:13" s="3" customFormat="1" ht="21.95" customHeight="1">
      <c r="A58" s="91" t="s">
        <v>149</v>
      </c>
      <c r="B58" s="73"/>
      <c r="C58" s="74"/>
      <c r="D58" s="101">
        <v>0</v>
      </c>
      <c r="E58" s="79"/>
      <c r="F58" s="75"/>
      <c r="G58" s="75"/>
      <c r="H58" s="75"/>
      <c r="I58" s="75"/>
      <c r="J58" s="75"/>
      <c r="K58" s="90"/>
      <c r="L58" s="90"/>
      <c r="M58" s="76"/>
    </row>
    <row r="59" spans="1:13" s="3" customFormat="1" ht="21.95" customHeight="1">
      <c r="A59" s="66" t="s">
        <v>80</v>
      </c>
      <c r="B59" s="82" t="s">
        <v>81</v>
      </c>
      <c r="C59" s="87" t="s">
        <v>11</v>
      </c>
      <c r="D59" s="101">
        <v>10</v>
      </c>
      <c r="E59" s="80"/>
      <c r="F59" s="80"/>
      <c r="G59" s="80"/>
      <c r="H59" s="80"/>
      <c r="I59" s="80"/>
      <c r="J59" s="83"/>
      <c r="K59" s="98"/>
      <c r="L59" s="99"/>
      <c r="M59" s="81"/>
    </row>
    <row r="60" spans="1:13" s="3" customFormat="1" ht="21.95" customHeight="1">
      <c r="A60" s="66" t="s">
        <v>142</v>
      </c>
      <c r="B60" s="82" t="s">
        <v>98</v>
      </c>
      <c r="C60" s="87" t="s">
        <v>11</v>
      </c>
      <c r="D60" s="101">
        <v>1</v>
      </c>
      <c r="E60" s="80"/>
      <c r="F60" s="80"/>
      <c r="G60" s="80"/>
      <c r="H60" s="80"/>
      <c r="I60" s="80"/>
      <c r="J60" s="83"/>
      <c r="K60" s="98"/>
      <c r="L60" s="99"/>
      <c r="M60" s="81"/>
    </row>
    <row r="61" spans="1:13" s="3" customFormat="1" ht="21.95" customHeight="1">
      <c r="A61" s="66" t="s">
        <v>91</v>
      </c>
      <c r="B61" s="82" t="s">
        <v>75</v>
      </c>
      <c r="C61" s="87" t="s">
        <v>89</v>
      </c>
      <c r="D61" s="101">
        <v>4</v>
      </c>
      <c r="E61" s="80"/>
      <c r="F61" s="80"/>
      <c r="G61" s="80"/>
      <c r="H61" s="80"/>
      <c r="I61" s="80"/>
      <c r="J61" s="83"/>
      <c r="K61" s="98"/>
      <c r="L61" s="99"/>
      <c r="M61" s="81"/>
    </row>
    <row r="62" spans="1:13" s="3" customFormat="1" ht="21.95" customHeight="1">
      <c r="A62" s="66" t="s">
        <v>91</v>
      </c>
      <c r="B62" s="82" t="s">
        <v>87</v>
      </c>
      <c r="C62" s="87" t="s">
        <v>89</v>
      </c>
      <c r="D62" s="101">
        <v>34</v>
      </c>
      <c r="E62" s="80"/>
      <c r="F62" s="80"/>
      <c r="G62" s="80"/>
      <c r="H62" s="80"/>
      <c r="I62" s="80"/>
      <c r="J62" s="83"/>
      <c r="K62" s="98"/>
      <c r="L62" s="99"/>
      <c r="M62" s="81"/>
    </row>
    <row r="63" spans="1:13" s="3" customFormat="1" ht="21.95" customHeight="1">
      <c r="A63" s="66" t="s">
        <v>91</v>
      </c>
      <c r="B63" s="82" t="s">
        <v>88</v>
      </c>
      <c r="C63" s="87" t="s">
        <v>89</v>
      </c>
      <c r="D63" s="101">
        <v>2</v>
      </c>
      <c r="E63" s="80"/>
      <c r="F63" s="80"/>
      <c r="G63" s="80"/>
      <c r="H63" s="80"/>
      <c r="I63" s="80"/>
      <c r="J63" s="83"/>
      <c r="K63" s="98"/>
      <c r="L63" s="99"/>
      <c r="M63" s="81"/>
    </row>
    <row r="64" spans="1:13" s="3" customFormat="1" ht="21.95" customHeight="1">
      <c r="A64" s="66" t="s">
        <v>92</v>
      </c>
      <c r="B64" s="82" t="s">
        <v>75</v>
      </c>
      <c r="C64" s="87" t="s">
        <v>105</v>
      </c>
      <c r="D64" s="101">
        <v>4</v>
      </c>
      <c r="E64" s="80"/>
      <c r="F64" s="80"/>
      <c r="G64" s="80"/>
      <c r="H64" s="80"/>
      <c r="I64" s="80"/>
      <c r="J64" s="83"/>
      <c r="K64" s="98"/>
      <c r="L64" s="99"/>
      <c r="M64" s="81"/>
    </row>
    <row r="65" spans="1:13" s="3" customFormat="1" ht="21.95" customHeight="1">
      <c r="A65" s="66" t="s">
        <v>92</v>
      </c>
      <c r="B65" s="82" t="s">
        <v>87</v>
      </c>
      <c r="C65" s="87" t="s">
        <v>105</v>
      </c>
      <c r="D65" s="101">
        <v>42</v>
      </c>
      <c r="E65" s="80"/>
      <c r="F65" s="80"/>
      <c r="G65" s="80"/>
      <c r="H65" s="80"/>
      <c r="I65" s="80"/>
      <c r="J65" s="83"/>
      <c r="K65" s="98"/>
      <c r="L65" s="99"/>
      <c r="M65" s="81"/>
    </row>
    <row r="66" spans="1:13" s="3" customFormat="1" ht="21.95" customHeight="1">
      <c r="A66" s="66" t="s">
        <v>92</v>
      </c>
      <c r="B66" s="82" t="s">
        <v>136</v>
      </c>
      <c r="C66" s="87" t="s">
        <v>105</v>
      </c>
      <c r="D66" s="101">
        <v>2</v>
      </c>
      <c r="E66" s="80"/>
      <c r="F66" s="80"/>
      <c r="G66" s="80"/>
      <c r="H66" s="80"/>
      <c r="I66" s="80"/>
      <c r="J66" s="83"/>
      <c r="K66" s="98"/>
      <c r="L66" s="99"/>
      <c r="M66" s="81"/>
    </row>
    <row r="67" spans="1:13" s="3" customFormat="1" ht="21.95" customHeight="1">
      <c r="A67" s="66" t="s">
        <v>107</v>
      </c>
      <c r="B67" s="82" t="s">
        <v>87</v>
      </c>
      <c r="C67" s="87" t="s">
        <v>89</v>
      </c>
      <c r="D67" s="101">
        <v>28</v>
      </c>
      <c r="E67" s="80"/>
      <c r="F67" s="80"/>
      <c r="G67" s="80"/>
      <c r="H67" s="80"/>
      <c r="I67" s="80"/>
      <c r="J67" s="83"/>
      <c r="K67" s="98"/>
      <c r="L67" s="90"/>
      <c r="M67" s="81"/>
    </row>
    <row r="68" spans="1:13" s="3" customFormat="1" ht="21.95" customHeight="1">
      <c r="A68" s="66" t="s">
        <v>107</v>
      </c>
      <c r="B68" s="82" t="s">
        <v>136</v>
      </c>
      <c r="C68" s="87" t="s">
        <v>89</v>
      </c>
      <c r="D68" s="101">
        <v>12</v>
      </c>
      <c r="E68" s="80"/>
      <c r="F68" s="80"/>
      <c r="G68" s="80"/>
      <c r="H68" s="80"/>
      <c r="I68" s="80"/>
      <c r="J68" s="83"/>
      <c r="K68" s="98"/>
      <c r="L68" s="90"/>
      <c r="M68" s="81"/>
    </row>
    <row r="69" spans="1:13" s="3" customFormat="1" ht="21.95" customHeight="1">
      <c r="A69" s="66" t="s">
        <v>106</v>
      </c>
      <c r="B69" s="82" t="s">
        <v>83</v>
      </c>
      <c r="C69" s="87" t="s">
        <v>89</v>
      </c>
      <c r="D69" s="101">
        <v>28</v>
      </c>
      <c r="E69" s="80"/>
      <c r="F69" s="83"/>
      <c r="G69" s="80"/>
      <c r="H69" s="83"/>
      <c r="I69" s="80"/>
      <c r="J69" s="83"/>
      <c r="K69" s="99"/>
      <c r="L69" s="99"/>
      <c r="M69" s="81"/>
    </row>
    <row r="70" spans="1:13" s="3" customFormat="1" ht="21.95" customHeight="1">
      <c r="A70" s="66" t="s">
        <v>106</v>
      </c>
      <c r="B70" s="82" t="s">
        <v>81</v>
      </c>
      <c r="C70" s="87" t="s">
        <v>89</v>
      </c>
      <c r="D70" s="101">
        <v>12</v>
      </c>
      <c r="E70" s="80"/>
      <c r="F70" s="83"/>
      <c r="G70" s="80"/>
      <c r="H70" s="83"/>
      <c r="I70" s="80"/>
      <c r="J70" s="83"/>
      <c r="K70" s="99"/>
      <c r="L70" s="99"/>
      <c r="M70" s="81"/>
    </row>
    <row r="71" spans="1:13" s="3" customFormat="1" ht="21.95" customHeight="1">
      <c r="A71" s="66" t="s">
        <v>112</v>
      </c>
      <c r="B71" s="82" t="s">
        <v>75</v>
      </c>
      <c r="C71" s="87" t="s">
        <v>89</v>
      </c>
      <c r="D71" s="101">
        <v>4</v>
      </c>
      <c r="E71" s="80"/>
      <c r="F71" s="80"/>
      <c r="G71" s="80"/>
      <c r="H71" s="80"/>
      <c r="I71" s="80"/>
      <c r="J71" s="83"/>
      <c r="K71" s="98"/>
      <c r="L71" s="99"/>
      <c r="M71" s="81"/>
    </row>
    <row r="72" spans="1:13" s="3" customFormat="1" ht="21.95" customHeight="1">
      <c r="A72" s="66" t="s">
        <v>112</v>
      </c>
      <c r="B72" s="82" t="s">
        <v>87</v>
      </c>
      <c r="C72" s="87" t="s">
        <v>89</v>
      </c>
      <c r="D72" s="101">
        <v>34</v>
      </c>
      <c r="E72" s="80"/>
      <c r="F72" s="80"/>
      <c r="G72" s="80"/>
      <c r="H72" s="80"/>
      <c r="I72" s="80"/>
      <c r="J72" s="83"/>
      <c r="K72" s="98"/>
      <c r="L72" s="99"/>
      <c r="M72" s="81"/>
    </row>
    <row r="73" spans="1:13" s="3" customFormat="1" ht="21.95" customHeight="1">
      <c r="A73" s="66" t="s">
        <v>112</v>
      </c>
      <c r="B73" s="82" t="s">
        <v>88</v>
      </c>
      <c r="C73" s="87" t="s">
        <v>89</v>
      </c>
      <c r="D73" s="101">
        <v>2</v>
      </c>
      <c r="E73" s="80"/>
      <c r="F73" s="80"/>
      <c r="G73" s="80"/>
      <c r="H73" s="80"/>
      <c r="I73" s="80"/>
      <c r="J73" s="83"/>
      <c r="K73" s="98"/>
      <c r="L73" s="99"/>
      <c r="M73" s="81"/>
    </row>
    <row r="74" spans="1:13" s="3" customFormat="1" ht="21.95" customHeight="1">
      <c r="A74" s="66" t="s">
        <v>113</v>
      </c>
      <c r="B74" s="82" t="s">
        <v>75</v>
      </c>
      <c r="C74" s="87" t="s">
        <v>105</v>
      </c>
      <c r="D74" s="101">
        <v>4</v>
      </c>
      <c r="E74" s="80"/>
      <c r="F74" s="80"/>
      <c r="G74" s="80"/>
      <c r="H74" s="80"/>
      <c r="I74" s="80"/>
      <c r="J74" s="83"/>
      <c r="K74" s="98"/>
      <c r="L74" s="99"/>
      <c r="M74" s="81"/>
    </row>
    <row r="75" spans="1:13" s="3" customFormat="1" ht="21.95" customHeight="1">
      <c r="A75" s="66" t="s">
        <v>113</v>
      </c>
      <c r="B75" s="82" t="s">
        <v>87</v>
      </c>
      <c r="C75" s="87" t="s">
        <v>105</v>
      </c>
      <c r="D75" s="101">
        <v>42</v>
      </c>
      <c r="E75" s="80"/>
      <c r="F75" s="80"/>
      <c r="G75" s="80"/>
      <c r="H75" s="80"/>
      <c r="I75" s="80"/>
      <c r="J75" s="83"/>
      <c r="K75" s="98"/>
      <c r="L75" s="99"/>
      <c r="M75" s="81"/>
    </row>
    <row r="76" spans="1:13" s="3" customFormat="1" ht="21.95" customHeight="1">
      <c r="A76" s="66" t="s">
        <v>113</v>
      </c>
      <c r="B76" s="82" t="s">
        <v>136</v>
      </c>
      <c r="C76" s="87" t="s">
        <v>105</v>
      </c>
      <c r="D76" s="101">
        <v>2</v>
      </c>
      <c r="E76" s="80"/>
      <c r="F76" s="80"/>
      <c r="G76" s="80"/>
      <c r="H76" s="80"/>
      <c r="I76" s="80"/>
      <c r="J76" s="83"/>
      <c r="K76" s="98"/>
      <c r="L76" s="99"/>
      <c r="M76" s="81"/>
    </row>
    <row r="77" spans="1:13" s="3" customFormat="1" ht="21.95" customHeight="1">
      <c r="A77" s="67" t="s">
        <v>99</v>
      </c>
      <c r="B77" s="77" t="s">
        <v>118</v>
      </c>
      <c r="C77" s="78" t="s">
        <v>15</v>
      </c>
      <c r="D77" s="101">
        <v>18</v>
      </c>
      <c r="E77" s="80"/>
      <c r="F77" s="80"/>
      <c r="G77" s="80"/>
      <c r="H77" s="80"/>
      <c r="I77" s="80"/>
      <c r="J77" s="83"/>
      <c r="K77" s="98"/>
      <c r="L77" s="99"/>
      <c r="M77" s="84"/>
    </row>
    <row r="78" spans="1:13" s="3" customFormat="1" ht="21.95" customHeight="1">
      <c r="A78" s="66" t="s">
        <v>93</v>
      </c>
      <c r="B78" s="82" t="s">
        <v>75</v>
      </c>
      <c r="C78" s="87" t="s">
        <v>11</v>
      </c>
      <c r="D78" s="101">
        <v>4</v>
      </c>
      <c r="E78" s="80"/>
      <c r="F78" s="80"/>
      <c r="G78" s="80"/>
      <c r="H78" s="80"/>
      <c r="I78" s="80"/>
      <c r="J78" s="83"/>
      <c r="K78" s="98"/>
      <c r="L78" s="99"/>
      <c r="M78" s="84"/>
    </row>
    <row r="79" spans="1:13" s="3" customFormat="1" ht="21.95" customHeight="1">
      <c r="A79" s="66" t="s">
        <v>93</v>
      </c>
      <c r="B79" s="82" t="s">
        <v>87</v>
      </c>
      <c r="C79" s="87" t="s">
        <v>11</v>
      </c>
      <c r="D79" s="101">
        <v>28</v>
      </c>
      <c r="E79" s="80"/>
      <c r="F79" s="80"/>
      <c r="G79" s="80"/>
      <c r="H79" s="80"/>
      <c r="I79" s="80"/>
      <c r="J79" s="83"/>
      <c r="K79" s="98"/>
      <c r="L79" s="99"/>
      <c r="M79" s="84"/>
    </row>
    <row r="80" spans="1:13" s="3" customFormat="1" ht="21.95" customHeight="1">
      <c r="A80" s="66" t="s">
        <v>93</v>
      </c>
      <c r="B80" s="82" t="s">
        <v>88</v>
      </c>
      <c r="C80" s="87" t="s">
        <v>11</v>
      </c>
      <c r="D80" s="101">
        <v>2</v>
      </c>
      <c r="E80" s="80"/>
      <c r="F80" s="80"/>
      <c r="G80" s="80"/>
      <c r="H80" s="80"/>
      <c r="I80" s="80"/>
      <c r="J80" s="83"/>
      <c r="K80" s="98"/>
      <c r="L80" s="99"/>
      <c r="M80" s="84"/>
    </row>
    <row r="81" spans="1:13" s="3" customFormat="1" ht="21.95" customHeight="1">
      <c r="A81" s="66" t="s">
        <v>100</v>
      </c>
      <c r="B81" s="82" t="s">
        <v>75</v>
      </c>
      <c r="C81" s="87" t="s">
        <v>11</v>
      </c>
      <c r="D81" s="101">
        <v>2</v>
      </c>
      <c r="E81" s="80"/>
      <c r="F81" s="80"/>
      <c r="G81" s="80"/>
      <c r="H81" s="80"/>
      <c r="I81" s="80"/>
      <c r="J81" s="83"/>
      <c r="K81" s="98"/>
      <c r="L81" s="99"/>
      <c r="M81" s="84"/>
    </row>
    <row r="82" spans="1:13" s="3" customFormat="1" ht="21.95" customHeight="1">
      <c r="A82" s="66" t="s">
        <v>100</v>
      </c>
      <c r="B82" s="82" t="s">
        <v>87</v>
      </c>
      <c r="C82" s="87" t="s">
        <v>11</v>
      </c>
      <c r="D82" s="101">
        <v>14</v>
      </c>
      <c r="E82" s="80"/>
      <c r="F82" s="80"/>
      <c r="G82" s="80"/>
      <c r="H82" s="80"/>
      <c r="I82" s="80"/>
      <c r="J82" s="83"/>
      <c r="K82" s="98"/>
      <c r="L82" s="99"/>
      <c r="M82" s="84"/>
    </row>
    <row r="83" spans="1:13" s="3" customFormat="1" ht="21.95" customHeight="1">
      <c r="A83" s="66" t="s">
        <v>100</v>
      </c>
      <c r="B83" s="82" t="s">
        <v>88</v>
      </c>
      <c r="C83" s="87" t="s">
        <v>11</v>
      </c>
      <c r="D83" s="101">
        <v>1</v>
      </c>
      <c r="E83" s="80"/>
      <c r="F83" s="80"/>
      <c r="G83" s="80"/>
      <c r="H83" s="80"/>
      <c r="I83" s="80"/>
      <c r="J83" s="83"/>
      <c r="K83" s="98"/>
      <c r="L83" s="99"/>
      <c r="M83" s="84"/>
    </row>
    <row r="84" spans="1:13" s="3" customFormat="1" ht="21.95" customHeight="1">
      <c r="A84" s="66" t="s">
        <v>94</v>
      </c>
      <c r="B84" s="82" t="s">
        <v>76</v>
      </c>
      <c r="C84" s="87" t="s">
        <v>11</v>
      </c>
      <c r="D84" s="101">
        <v>2</v>
      </c>
      <c r="E84" s="80"/>
      <c r="F84" s="80"/>
      <c r="G84" s="80"/>
      <c r="H84" s="80"/>
      <c r="I84" s="80"/>
      <c r="J84" s="83"/>
      <c r="K84" s="98"/>
      <c r="L84" s="99"/>
      <c r="M84" s="84"/>
    </row>
    <row r="85" spans="1:13" s="3" customFormat="1" ht="21.95" customHeight="1">
      <c r="A85" s="66" t="s">
        <v>94</v>
      </c>
      <c r="B85" s="82" t="s">
        <v>95</v>
      </c>
      <c r="C85" s="87" t="s">
        <v>11</v>
      </c>
      <c r="D85" s="101">
        <v>14</v>
      </c>
      <c r="E85" s="80"/>
      <c r="F85" s="80"/>
      <c r="G85" s="80"/>
      <c r="H85" s="80"/>
      <c r="I85" s="80"/>
      <c r="J85" s="83"/>
      <c r="K85" s="98"/>
      <c r="L85" s="99"/>
      <c r="M85" s="84"/>
    </row>
    <row r="86" spans="1:13" s="3" customFormat="1" ht="21.95" customHeight="1">
      <c r="A86" s="66" t="s">
        <v>94</v>
      </c>
      <c r="B86" s="82" t="s">
        <v>96</v>
      </c>
      <c r="C86" s="87" t="s">
        <v>11</v>
      </c>
      <c r="D86" s="101">
        <v>1</v>
      </c>
      <c r="E86" s="80"/>
      <c r="F86" s="80"/>
      <c r="G86" s="80"/>
      <c r="H86" s="80"/>
      <c r="I86" s="80"/>
      <c r="J86" s="83"/>
      <c r="K86" s="98"/>
      <c r="L86" s="99"/>
      <c r="M86" s="84"/>
    </row>
    <row r="87" spans="1:13" s="3" customFormat="1" ht="21.95" customHeight="1">
      <c r="A87" s="66" t="s">
        <v>108</v>
      </c>
      <c r="B87" s="82" t="s">
        <v>87</v>
      </c>
      <c r="C87" s="87" t="s">
        <v>11</v>
      </c>
      <c r="D87" s="101">
        <v>22</v>
      </c>
      <c r="E87" s="80"/>
      <c r="F87" s="80"/>
      <c r="G87" s="80"/>
      <c r="H87" s="80"/>
      <c r="I87" s="80"/>
      <c r="J87" s="83"/>
      <c r="K87" s="98"/>
      <c r="L87" s="90"/>
      <c r="M87" s="84"/>
    </row>
    <row r="88" spans="1:13" s="3" customFormat="1" ht="21.95" customHeight="1">
      <c r="A88" s="66" t="s">
        <v>108</v>
      </c>
      <c r="B88" s="82" t="s">
        <v>141</v>
      </c>
      <c r="C88" s="87" t="s">
        <v>11</v>
      </c>
      <c r="D88" s="101">
        <v>2</v>
      </c>
      <c r="E88" s="80"/>
      <c r="F88" s="80"/>
      <c r="G88" s="80"/>
      <c r="H88" s="80"/>
      <c r="I88" s="80"/>
      <c r="J88" s="83"/>
      <c r="K88" s="98"/>
      <c r="L88" s="90"/>
      <c r="M88" s="84"/>
    </row>
    <row r="89" spans="1:13" s="3" customFormat="1" ht="21.95" customHeight="1">
      <c r="A89" s="66" t="s">
        <v>109</v>
      </c>
      <c r="B89" s="82" t="s">
        <v>87</v>
      </c>
      <c r="C89" s="87" t="s">
        <v>11</v>
      </c>
      <c r="D89" s="101">
        <v>11</v>
      </c>
      <c r="E89" s="80"/>
      <c r="F89" s="80"/>
      <c r="G89" s="80"/>
      <c r="H89" s="80"/>
      <c r="I89" s="80"/>
      <c r="J89" s="83"/>
      <c r="K89" s="98"/>
      <c r="L89" s="90"/>
      <c r="M89" s="84"/>
    </row>
    <row r="90" spans="1:13" s="3" customFormat="1" ht="21.95" customHeight="1">
      <c r="A90" s="66" t="s">
        <v>109</v>
      </c>
      <c r="B90" s="82" t="s">
        <v>136</v>
      </c>
      <c r="C90" s="87" t="s">
        <v>11</v>
      </c>
      <c r="D90" s="101">
        <v>1</v>
      </c>
      <c r="E90" s="80"/>
      <c r="F90" s="80"/>
      <c r="G90" s="80"/>
      <c r="H90" s="80"/>
      <c r="I90" s="80"/>
      <c r="J90" s="83"/>
      <c r="K90" s="98"/>
      <c r="L90" s="90"/>
      <c r="M90" s="84"/>
    </row>
    <row r="91" spans="1:13" s="3" customFormat="1" ht="21.95" customHeight="1">
      <c r="A91" s="66" t="s">
        <v>97</v>
      </c>
      <c r="B91" s="82" t="s">
        <v>75</v>
      </c>
      <c r="C91" s="87" t="s">
        <v>11</v>
      </c>
      <c r="D91" s="101">
        <v>4</v>
      </c>
      <c r="E91" s="80"/>
      <c r="F91" s="80"/>
      <c r="G91" s="80"/>
      <c r="H91" s="80"/>
      <c r="I91" s="80"/>
      <c r="J91" s="83"/>
      <c r="K91" s="98"/>
      <c r="L91" s="99"/>
      <c r="M91" s="84"/>
    </row>
    <row r="92" spans="1:13" s="3" customFormat="1" ht="21.95" customHeight="1">
      <c r="A92" s="66" t="s">
        <v>97</v>
      </c>
      <c r="B92" s="82" t="s">
        <v>87</v>
      </c>
      <c r="C92" s="87" t="s">
        <v>11</v>
      </c>
      <c r="D92" s="101">
        <v>42</v>
      </c>
      <c r="E92" s="80"/>
      <c r="F92" s="80"/>
      <c r="G92" s="80"/>
      <c r="H92" s="80"/>
      <c r="I92" s="80"/>
      <c r="J92" s="83"/>
      <c r="K92" s="98"/>
      <c r="L92" s="99"/>
      <c r="M92" s="84"/>
    </row>
    <row r="93" spans="1:13" s="3" customFormat="1" ht="21.95" customHeight="1">
      <c r="A93" s="66" t="s">
        <v>97</v>
      </c>
      <c r="B93" s="82" t="s">
        <v>88</v>
      </c>
      <c r="C93" s="87" t="s">
        <v>11</v>
      </c>
      <c r="D93" s="101">
        <v>4</v>
      </c>
      <c r="E93" s="80"/>
      <c r="F93" s="80"/>
      <c r="G93" s="80"/>
      <c r="H93" s="80"/>
      <c r="I93" s="80"/>
      <c r="J93" s="83"/>
      <c r="K93" s="98"/>
      <c r="L93" s="99"/>
      <c r="M93" s="84"/>
    </row>
    <row r="94" spans="1:13" s="3" customFormat="1" ht="21.95" customHeight="1">
      <c r="A94" s="66" t="s">
        <v>151</v>
      </c>
      <c r="B94" s="82" t="s">
        <v>150</v>
      </c>
      <c r="C94" s="87" t="s">
        <v>158</v>
      </c>
      <c r="D94" s="101">
        <v>3</v>
      </c>
      <c r="E94" s="80"/>
      <c r="F94" s="80"/>
      <c r="G94" s="80"/>
      <c r="H94" s="80"/>
      <c r="I94" s="80"/>
      <c r="J94" s="83"/>
      <c r="K94" s="98"/>
      <c r="L94" s="99"/>
      <c r="M94" s="84"/>
    </row>
    <row r="95" spans="1:13" s="3" customFormat="1" ht="21.95" customHeight="1">
      <c r="A95" s="66" t="s">
        <v>101</v>
      </c>
      <c r="B95" s="82" t="s">
        <v>87</v>
      </c>
      <c r="C95" s="87" t="s">
        <v>14</v>
      </c>
      <c r="D95" s="101">
        <v>2</v>
      </c>
      <c r="E95" s="80"/>
      <c r="F95" s="80"/>
      <c r="G95" s="80"/>
      <c r="H95" s="80"/>
      <c r="I95" s="80"/>
      <c r="J95" s="83"/>
      <c r="K95" s="98"/>
      <c r="L95" s="99"/>
      <c r="M95" s="81"/>
    </row>
    <row r="96" spans="1:13" s="3" customFormat="1" ht="21.95" customHeight="1">
      <c r="A96" s="66" t="s">
        <v>104</v>
      </c>
      <c r="B96" s="82" t="s">
        <v>74</v>
      </c>
      <c r="C96" s="87" t="s">
        <v>105</v>
      </c>
      <c r="D96" s="101">
        <v>1</v>
      </c>
      <c r="E96" s="80"/>
      <c r="F96" s="83"/>
      <c r="G96" s="80"/>
      <c r="H96" s="83"/>
      <c r="I96" s="80"/>
      <c r="J96" s="83"/>
      <c r="K96" s="99"/>
      <c r="L96" s="99"/>
      <c r="M96" s="84"/>
    </row>
    <row r="97" spans="1:13" s="3" customFormat="1" ht="21.95" customHeight="1">
      <c r="A97" s="66" t="s">
        <v>102</v>
      </c>
      <c r="B97" s="82" t="s">
        <v>87</v>
      </c>
      <c r="C97" s="87" t="s">
        <v>14</v>
      </c>
      <c r="D97" s="101">
        <v>1</v>
      </c>
      <c r="E97" s="80"/>
      <c r="F97" s="80"/>
      <c r="G97" s="80"/>
      <c r="H97" s="80"/>
      <c r="I97" s="80"/>
      <c r="J97" s="83"/>
      <c r="K97" s="98"/>
      <c r="L97" s="99"/>
      <c r="M97" s="84"/>
    </row>
    <row r="98" spans="1:13" s="3" customFormat="1" ht="21.95" customHeight="1">
      <c r="A98" s="66" t="s">
        <v>72</v>
      </c>
      <c r="B98" s="82" t="s">
        <v>143</v>
      </c>
      <c r="C98" s="87" t="s">
        <v>73</v>
      </c>
      <c r="D98" s="101">
        <v>104</v>
      </c>
      <c r="E98" s="80"/>
      <c r="F98" s="83"/>
      <c r="G98" s="83"/>
      <c r="H98" s="83"/>
      <c r="I98" s="75"/>
      <c r="J98" s="83"/>
      <c r="K98" s="90"/>
      <c r="L98" s="99"/>
      <c r="M98" s="84"/>
    </row>
    <row r="99" spans="1:13" s="3" customFormat="1" ht="21.95" customHeight="1">
      <c r="A99" s="66" t="s">
        <v>145</v>
      </c>
      <c r="B99" s="82" t="s">
        <v>146</v>
      </c>
      <c r="C99" s="87" t="s">
        <v>147</v>
      </c>
      <c r="D99" s="101">
        <v>0.5</v>
      </c>
      <c r="E99" s="80"/>
      <c r="F99" s="83"/>
      <c r="G99" s="83"/>
      <c r="H99" s="83"/>
      <c r="I99" s="75"/>
      <c r="J99" s="83"/>
      <c r="K99" s="90"/>
      <c r="L99" s="99"/>
      <c r="M99" s="84"/>
    </row>
    <row r="100" spans="1:13" s="3" customFormat="1" ht="21.95" customHeight="1">
      <c r="A100" s="88"/>
      <c r="B100" s="73"/>
      <c r="C100" s="86"/>
      <c r="D100" s="101">
        <v>0</v>
      </c>
      <c r="E100" s="79"/>
      <c r="F100" s="75"/>
      <c r="G100" s="75"/>
      <c r="H100" s="75"/>
      <c r="I100" s="75"/>
      <c r="J100" s="75"/>
      <c r="K100" s="90"/>
      <c r="L100" s="90"/>
      <c r="M100" s="84"/>
    </row>
    <row r="101" spans="1:13" s="3" customFormat="1" ht="21.95" customHeight="1">
      <c r="A101" s="89" t="s">
        <v>16</v>
      </c>
      <c r="B101" s="73"/>
      <c r="C101" s="86"/>
      <c r="D101" s="101">
        <v>0</v>
      </c>
      <c r="E101" s="79"/>
      <c r="F101" s="90"/>
      <c r="G101" s="75"/>
      <c r="H101" s="90"/>
      <c r="I101" s="75"/>
      <c r="J101" s="90"/>
      <c r="K101" s="90"/>
      <c r="L101" s="90"/>
      <c r="M101" s="81"/>
    </row>
    <row r="102" spans="1:13" s="3" customFormat="1" ht="21.95" customHeight="1">
      <c r="A102" s="89"/>
      <c r="B102" s="73"/>
      <c r="C102" s="86"/>
      <c r="D102" s="101">
        <v>0</v>
      </c>
      <c r="E102" s="79"/>
      <c r="F102" s="90"/>
      <c r="G102" s="75"/>
      <c r="H102" s="90"/>
      <c r="I102" s="75"/>
      <c r="J102" s="90"/>
      <c r="K102" s="90"/>
      <c r="L102" s="90"/>
      <c r="M102" s="81"/>
    </row>
    <row r="103" spans="1:13" s="3" customFormat="1" ht="21.95" customHeight="1">
      <c r="A103" s="91" t="s">
        <v>135</v>
      </c>
      <c r="B103" s="73"/>
      <c r="C103" s="74"/>
      <c r="D103" s="101">
        <v>0</v>
      </c>
      <c r="E103" s="79"/>
      <c r="F103" s="75"/>
      <c r="G103" s="79"/>
      <c r="H103" s="75"/>
      <c r="I103" s="79"/>
      <c r="J103" s="75"/>
      <c r="K103" s="90"/>
      <c r="L103" s="90"/>
      <c r="M103" s="76"/>
    </row>
    <row r="104" spans="1:13" s="3" customFormat="1" ht="21.95" customHeight="1">
      <c r="A104" s="154" t="s">
        <v>124</v>
      </c>
      <c r="B104" s="155" t="s">
        <v>125</v>
      </c>
      <c r="C104" s="156" t="s">
        <v>89</v>
      </c>
      <c r="D104" s="157">
        <v>45</v>
      </c>
      <c r="E104" s="158"/>
      <c r="F104" s="159"/>
      <c r="G104" s="158"/>
      <c r="H104" s="159"/>
      <c r="I104" s="158"/>
      <c r="J104" s="159"/>
      <c r="K104" s="160"/>
      <c r="L104" s="160"/>
      <c r="M104" s="161"/>
    </row>
    <row r="105" spans="1:13" s="3" customFormat="1" ht="21.95" customHeight="1">
      <c r="A105" s="154" t="s">
        <v>126</v>
      </c>
      <c r="B105" s="155" t="s">
        <v>125</v>
      </c>
      <c r="C105" s="156" t="s">
        <v>89</v>
      </c>
      <c r="D105" s="157">
        <v>45</v>
      </c>
      <c r="E105" s="158"/>
      <c r="F105" s="159"/>
      <c r="G105" s="158"/>
      <c r="H105" s="159"/>
      <c r="I105" s="158"/>
      <c r="J105" s="159"/>
      <c r="K105" s="160"/>
      <c r="L105" s="160"/>
      <c r="M105" s="161"/>
    </row>
    <row r="106" spans="1:13" s="3" customFormat="1" ht="21.95" customHeight="1">
      <c r="A106" s="154" t="s">
        <v>127</v>
      </c>
      <c r="B106" s="155" t="s">
        <v>128</v>
      </c>
      <c r="C106" s="156" t="s">
        <v>89</v>
      </c>
      <c r="D106" s="157">
        <v>45</v>
      </c>
      <c r="E106" s="158"/>
      <c r="F106" s="159"/>
      <c r="G106" s="158"/>
      <c r="H106" s="159"/>
      <c r="I106" s="158"/>
      <c r="J106" s="159"/>
      <c r="K106" s="160"/>
      <c r="L106" s="162"/>
      <c r="M106" s="161"/>
    </row>
    <row r="107" spans="1:13" s="3" customFormat="1" ht="21.95" customHeight="1">
      <c r="A107" s="163" t="s">
        <v>104</v>
      </c>
      <c r="B107" s="164" t="s">
        <v>77</v>
      </c>
      <c r="C107" s="156" t="s">
        <v>105</v>
      </c>
      <c r="D107" s="157">
        <v>9</v>
      </c>
      <c r="E107" s="165"/>
      <c r="F107" s="166"/>
      <c r="G107" s="165"/>
      <c r="H107" s="166"/>
      <c r="I107" s="165"/>
      <c r="J107" s="166"/>
      <c r="K107" s="162"/>
      <c r="L107" s="162"/>
      <c r="M107" s="161"/>
    </row>
    <row r="108" spans="1:13" s="3" customFormat="1" ht="21.95" customHeight="1">
      <c r="A108" s="167" t="s">
        <v>129</v>
      </c>
      <c r="B108" s="168" t="s">
        <v>130</v>
      </c>
      <c r="C108" s="112" t="s">
        <v>116</v>
      </c>
      <c r="D108" s="157">
        <v>45</v>
      </c>
      <c r="E108" s="165"/>
      <c r="F108" s="165"/>
      <c r="G108" s="165"/>
      <c r="H108" s="165"/>
      <c r="I108" s="165"/>
      <c r="J108" s="165"/>
      <c r="K108" s="169"/>
      <c r="L108" s="169"/>
      <c r="M108" s="161"/>
    </row>
    <row r="109" spans="1:13" s="3" customFormat="1" ht="21.95" customHeight="1">
      <c r="A109" s="167" t="s">
        <v>131</v>
      </c>
      <c r="B109" s="168" t="s">
        <v>132</v>
      </c>
      <c r="C109" s="112" t="s">
        <v>116</v>
      </c>
      <c r="D109" s="157">
        <v>45</v>
      </c>
      <c r="E109" s="165"/>
      <c r="F109" s="165"/>
      <c r="G109" s="165"/>
      <c r="H109" s="165"/>
      <c r="I109" s="165"/>
      <c r="J109" s="165"/>
      <c r="K109" s="169"/>
      <c r="L109" s="169"/>
      <c r="M109" s="161"/>
    </row>
    <row r="110" spans="1:13" s="3" customFormat="1" ht="21.95" customHeight="1">
      <c r="A110" s="167" t="s">
        <v>133</v>
      </c>
      <c r="B110" s="168"/>
      <c r="C110" s="156" t="s">
        <v>18</v>
      </c>
      <c r="D110" s="157">
        <v>35</v>
      </c>
      <c r="E110" s="165"/>
      <c r="F110" s="165"/>
      <c r="G110" s="165"/>
      <c r="H110" s="165"/>
      <c r="I110" s="165"/>
      <c r="J110" s="165"/>
      <c r="K110" s="169"/>
      <c r="L110" s="169"/>
      <c r="M110" s="161"/>
    </row>
    <row r="111" spans="1:13" s="3" customFormat="1" ht="21.95" customHeight="1">
      <c r="A111" s="154" t="s">
        <v>134</v>
      </c>
      <c r="B111" s="155" t="s">
        <v>125</v>
      </c>
      <c r="C111" s="112" t="s">
        <v>11</v>
      </c>
      <c r="D111" s="157">
        <v>36</v>
      </c>
      <c r="E111" s="158"/>
      <c r="F111" s="159"/>
      <c r="G111" s="158"/>
      <c r="H111" s="159"/>
      <c r="I111" s="158"/>
      <c r="J111" s="159"/>
      <c r="K111" s="160"/>
      <c r="L111" s="160"/>
      <c r="M111" s="161"/>
    </row>
    <row r="112" spans="1:13" s="3" customFormat="1" ht="21.95" customHeight="1">
      <c r="A112" s="163" t="s">
        <v>110</v>
      </c>
      <c r="B112" s="164" t="s">
        <v>111</v>
      </c>
      <c r="C112" s="156" t="s">
        <v>73</v>
      </c>
      <c r="D112" s="157">
        <v>45</v>
      </c>
      <c r="E112" s="165"/>
      <c r="F112" s="166"/>
      <c r="G112" s="166"/>
      <c r="H112" s="166"/>
      <c r="I112" s="166"/>
      <c r="J112" s="166"/>
      <c r="K112" s="162"/>
      <c r="L112" s="162"/>
      <c r="M112" s="161"/>
    </row>
    <row r="113" spans="1:13" s="3" customFormat="1" ht="21.95" customHeight="1">
      <c r="A113" s="163" t="s">
        <v>72</v>
      </c>
      <c r="B113" s="164" t="s">
        <v>79</v>
      </c>
      <c r="C113" s="156" t="s">
        <v>73</v>
      </c>
      <c r="D113" s="157">
        <v>9</v>
      </c>
      <c r="E113" s="165"/>
      <c r="F113" s="166"/>
      <c r="G113" s="166"/>
      <c r="H113" s="166"/>
      <c r="I113" s="159"/>
      <c r="J113" s="166"/>
      <c r="K113" s="160"/>
      <c r="L113" s="162"/>
      <c r="M113" s="161"/>
    </row>
    <row r="114" spans="1:13" s="3" customFormat="1" ht="21.95" customHeight="1">
      <c r="A114" s="88"/>
      <c r="B114" s="73"/>
      <c r="C114" s="86"/>
      <c r="D114" s="101">
        <v>0</v>
      </c>
      <c r="E114" s="79"/>
      <c r="F114" s="75"/>
      <c r="G114" s="75"/>
      <c r="H114" s="75"/>
      <c r="I114" s="75"/>
      <c r="J114" s="75"/>
      <c r="K114" s="90"/>
      <c r="L114" s="90"/>
      <c r="M114" s="84"/>
    </row>
    <row r="115" spans="1:13" s="3" customFormat="1" ht="21.95" customHeight="1">
      <c r="A115" s="89" t="s">
        <v>16</v>
      </c>
      <c r="B115" s="73"/>
      <c r="C115" s="86"/>
      <c r="D115" s="101">
        <v>0</v>
      </c>
      <c r="E115" s="79"/>
      <c r="F115" s="90"/>
      <c r="G115" s="75"/>
      <c r="H115" s="90"/>
      <c r="I115" s="75"/>
      <c r="J115" s="90"/>
      <c r="K115" s="90"/>
      <c r="L115" s="90"/>
      <c r="M115" s="84"/>
    </row>
    <row r="116" spans="1:13" s="3" customFormat="1" ht="21.95" customHeight="1">
      <c r="A116" s="85"/>
      <c r="B116" s="73"/>
      <c r="C116" s="86"/>
      <c r="D116" s="101">
        <v>0</v>
      </c>
      <c r="E116" s="79"/>
      <c r="F116" s="75"/>
      <c r="G116" s="75"/>
      <c r="H116" s="75"/>
      <c r="I116" s="75"/>
      <c r="J116" s="75"/>
      <c r="K116" s="90"/>
      <c r="L116" s="90"/>
      <c r="M116" s="84"/>
    </row>
    <row r="117" spans="1:13" s="3" customFormat="1" ht="21.95" customHeight="1">
      <c r="A117" s="91" t="s">
        <v>157</v>
      </c>
      <c r="B117" s="73"/>
      <c r="C117" s="74"/>
      <c r="D117" s="101">
        <v>0</v>
      </c>
      <c r="E117" s="79"/>
      <c r="F117" s="75"/>
      <c r="G117" s="75"/>
      <c r="H117" s="75"/>
      <c r="I117" s="75"/>
      <c r="J117" s="75"/>
      <c r="K117" s="90"/>
      <c r="L117" s="90"/>
      <c r="M117" s="76"/>
    </row>
    <row r="118" spans="1:13" s="3" customFormat="1" ht="21.95" customHeight="1">
      <c r="A118" s="66" t="s">
        <v>101</v>
      </c>
      <c r="B118" s="82" t="s">
        <v>87</v>
      </c>
      <c r="C118" s="87" t="s">
        <v>14</v>
      </c>
      <c r="D118" s="101">
        <v>4</v>
      </c>
      <c r="E118" s="80"/>
      <c r="F118" s="80"/>
      <c r="G118" s="80"/>
      <c r="H118" s="80"/>
      <c r="I118" s="80"/>
      <c r="J118" s="83"/>
      <c r="K118" s="98"/>
      <c r="L118" s="99"/>
      <c r="M118" s="81"/>
    </row>
    <row r="119" spans="1:13" s="3" customFormat="1" ht="21.95" customHeight="1">
      <c r="A119" s="66" t="s">
        <v>152</v>
      </c>
      <c r="B119" s="82" t="s">
        <v>87</v>
      </c>
      <c r="C119" s="87" t="s">
        <v>14</v>
      </c>
      <c r="D119" s="101">
        <v>4</v>
      </c>
      <c r="E119" s="80"/>
      <c r="F119" s="80"/>
      <c r="G119" s="80"/>
      <c r="H119" s="80"/>
      <c r="I119" s="80"/>
      <c r="J119" s="83"/>
      <c r="K119" s="98"/>
      <c r="L119" s="99"/>
      <c r="M119" s="81"/>
    </row>
    <row r="120" spans="1:13" s="3" customFormat="1" ht="21.95" customHeight="1">
      <c r="A120" s="66" t="s">
        <v>117</v>
      </c>
      <c r="B120" s="82" t="s">
        <v>115</v>
      </c>
      <c r="C120" s="87" t="s">
        <v>15</v>
      </c>
      <c r="D120" s="101">
        <v>7</v>
      </c>
      <c r="E120" s="80"/>
      <c r="F120" s="83"/>
      <c r="G120" s="80"/>
      <c r="H120" s="83"/>
      <c r="I120" s="80"/>
      <c r="J120" s="83"/>
      <c r="K120" s="99"/>
      <c r="L120" s="99"/>
      <c r="M120" s="81"/>
    </row>
    <row r="121" spans="1:13" s="3" customFormat="1" ht="21.95" customHeight="1">
      <c r="A121" s="66" t="s">
        <v>153</v>
      </c>
      <c r="B121" s="82" t="s">
        <v>154</v>
      </c>
      <c r="C121" s="87" t="s">
        <v>155</v>
      </c>
      <c r="D121" s="101">
        <v>8</v>
      </c>
      <c r="E121" s="80"/>
      <c r="F121" s="83"/>
      <c r="G121" s="80"/>
      <c r="H121" s="83"/>
      <c r="I121" s="80"/>
      <c r="J121" s="83"/>
      <c r="K121" s="99"/>
      <c r="L121" s="99"/>
      <c r="M121" s="84"/>
    </row>
    <row r="122" spans="1:13" s="3" customFormat="1" ht="21.95" customHeight="1">
      <c r="A122" s="66" t="s">
        <v>72</v>
      </c>
      <c r="B122" s="82" t="s">
        <v>156</v>
      </c>
      <c r="C122" s="87" t="s">
        <v>73</v>
      </c>
      <c r="D122" s="101">
        <v>15</v>
      </c>
      <c r="E122" s="80"/>
      <c r="F122" s="83"/>
      <c r="G122" s="83"/>
      <c r="H122" s="83"/>
      <c r="I122" s="75"/>
      <c r="J122" s="83"/>
      <c r="K122" s="90"/>
      <c r="L122" s="99"/>
      <c r="M122" s="84"/>
    </row>
    <row r="123" spans="1:13" s="3" customFormat="1" ht="21.95" customHeight="1">
      <c r="A123" s="88"/>
      <c r="B123" s="73"/>
      <c r="C123" s="86"/>
      <c r="D123" s="101">
        <v>0</v>
      </c>
      <c r="E123" s="79"/>
      <c r="F123" s="75"/>
      <c r="G123" s="75"/>
      <c r="H123" s="75"/>
      <c r="I123" s="75"/>
      <c r="J123" s="75"/>
      <c r="K123" s="90"/>
      <c r="L123" s="90"/>
      <c r="M123" s="84"/>
    </row>
    <row r="124" spans="1:13" s="3" customFormat="1" ht="21.95" customHeight="1">
      <c r="A124" s="89" t="s">
        <v>16</v>
      </c>
      <c r="B124" s="73"/>
      <c r="C124" s="86"/>
      <c r="D124" s="101">
        <v>0</v>
      </c>
      <c r="E124" s="79"/>
      <c r="F124" s="90"/>
      <c r="G124" s="75"/>
      <c r="H124" s="90"/>
      <c r="I124" s="75"/>
      <c r="J124" s="90"/>
      <c r="K124" s="90"/>
      <c r="L124" s="90"/>
      <c r="M124" s="81"/>
    </row>
    <row r="125" spans="1:13" s="3" customFormat="1" ht="21.95" customHeight="1">
      <c r="A125" s="89"/>
      <c r="B125" s="73"/>
      <c r="C125" s="86"/>
      <c r="D125" s="101">
        <v>0</v>
      </c>
      <c r="E125" s="79"/>
      <c r="F125" s="90"/>
      <c r="G125" s="75"/>
      <c r="H125" s="90"/>
      <c r="I125" s="75"/>
      <c r="J125" s="90"/>
      <c r="K125" s="90"/>
      <c r="L125" s="90"/>
      <c r="M125" s="81"/>
    </row>
    <row r="126" spans="1:13" s="3" customFormat="1" ht="21.95" customHeight="1">
      <c r="A126" s="72"/>
      <c r="B126" s="73"/>
      <c r="C126" s="74"/>
      <c r="D126" s="101">
        <v>0</v>
      </c>
      <c r="E126" s="79"/>
      <c r="F126" s="75"/>
      <c r="G126" s="75"/>
      <c r="H126" s="75"/>
      <c r="I126" s="75"/>
      <c r="J126" s="75"/>
      <c r="K126" s="90"/>
      <c r="L126" s="90"/>
      <c r="M126" s="76"/>
    </row>
    <row r="127" spans="1:13" s="3" customFormat="1" ht="21.95" customHeight="1">
      <c r="A127" s="67"/>
      <c r="B127" s="77"/>
      <c r="C127" s="78"/>
      <c r="D127" s="101">
        <v>0</v>
      </c>
      <c r="E127" s="79"/>
      <c r="F127" s="80"/>
      <c r="G127" s="79"/>
      <c r="H127" s="80"/>
      <c r="I127" s="79"/>
      <c r="J127" s="80"/>
      <c r="K127" s="98"/>
      <c r="L127" s="99"/>
      <c r="M127" s="81"/>
    </row>
    <row r="128" spans="1:13" s="3" customFormat="1" ht="21.95" customHeight="1">
      <c r="A128" s="67"/>
      <c r="B128" s="77"/>
      <c r="C128" s="78"/>
      <c r="D128" s="101">
        <v>0</v>
      </c>
      <c r="E128" s="79"/>
      <c r="F128" s="80"/>
      <c r="G128" s="79"/>
      <c r="H128" s="80"/>
      <c r="I128" s="79"/>
      <c r="J128" s="80"/>
      <c r="K128" s="98"/>
      <c r="L128" s="99"/>
      <c r="M128" s="81"/>
    </row>
    <row r="129" spans="1:13" s="3" customFormat="1" ht="21.95" customHeight="1">
      <c r="A129" s="66"/>
      <c r="B129" s="82"/>
      <c r="C129" s="78"/>
      <c r="D129" s="101">
        <v>0</v>
      </c>
      <c r="E129" s="80"/>
      <c r="F129" s="80"/>
      <c r="G129" s="80"/>
      <c r="H129" s="80"/>
      <c r="I129" s="80"/>
      <c r="J129" s="83"/>
      <c r="K129" s="98"/>
      <c r="L129" s="99"/>
      <c r="M129" s="81"/>
    </row>
    <row r="130" spans="1:13" s="3" customFormat="1" ht="21.95" customHeight="1">
      <c r="A130" s="66"/>
      <c r="B130" s="82"/>
      <c r="C130" s="78"/>
      <c r="D130" s="101">
        <v>0</v>
      </c>
      <c r="E130" s="80"/>
      <c r="F130" s="80"/>
      <c r="G130" s="80"/>
      <c r="H130" s="80"/>
      <c r="I130" s="80"/>
      <c r="J130" s="83"/>
      <c r="K130" s="98"/>
      <c r="L130" s="99"/>
      <c r="M130" s="81"/>
    </row>
    <row r="131" spans="1:13" s="3" customFormat="1" ht="21.95" customHeight="1">
      <c r="A131" s="66"/>
      <c r="B131" s="82"/>
      <c r="C131" s="78"/>
      <c r="D131" s="101">
        <v>0</v>
      </c>
      <c r="E131" s="80"/>
      <c r="F131" s="80"/>
      <c r="G131" s="80"/>
      <c r="H131" s="80"/>
      <c r="I131" s="80"/>
      <c r="J131" s="83"/>
      <c r="K131" s="98"/>
      <c r="L131" s="99"/>
      <c r="M131" s="81"/>
    </row>
    <row r="132" spans="1:13" s="3" customFormat="1" ht="21.95" customHeight="1">
      <c r="A132" s="66"/>
      <c r="B132" s="82"/>
      <c r="C132" s="78"/>
      <c r="D132" s="101">
        <v>0</v>
      </c>
      <c r="E132" s="80"/>
      <c r="F132" s="80"/>
      <c r="G132" s="80"/>
      <c r="H132" s="80"/>
      <c r="I132" s="80"/>
      <c r="J132" s="83"/>
      <c r="K132" s="98"/>
      <c r="L132" s="99"/>
      <c r="M132" s="81"/>
    </row>
    <row r="133" spans="1:13" s="3" customFormat="1" ht="21.95" customHeight="1">
      <c r="A133" s="67"/>
      <c r="B133" s="77"/>
      <c r="C133" s="78"/>
      <c r="D133" s="101">
        <v>0</v>
      </c>
      <c r="E133" s="79"/>
      <c r="F133" s="80"/>
      <c r="G133" s="79"/>
      <c r="H133" s="80"/>
      <c r="I133" s="79"/>
      <c r="J133" s="80"/>
      <c r="K133" s="98"/>
      <c r="L133" s="99"/>
      <c r="M133" s="81"/>
    </row>
    <row r="134" spans="1:13" s="3" customFormat="1" ht="21.95" customHeight="1">
      <c r="A134" s="67"/>
      <c r="B134" s="77"/>
      <c r="C134" s="78"/>
      <c r="D134" s="101">
        <v>0</v>
      </c>
      <c r="E134" s="79"/>
      <c r="F134" s="80"/>
      <c r="G134" s="79"/>
      <c r="H134" s="80"/>
      <c r="I134" s="79"/>
      <c r="J134" s="80"/>
      <c r="K134" s="98"/>
      <c r="L134" s="99"/>
      <c r="M134" s="81"/>
    </row>
    <row r="135" spans="1:13" s="3" customFormat="1" ht="21.95" customHeight="1">
      <c r="A135" s="67"/>
      <c r="B135" s="77"/>
      <c r="C135" s="78"/>
      <c r="D135" s="101">
        <v>0</v>
      </c>
      <c r="E135" s="79"/>
      <c r="F135" s="80"/>
      <c r="G135" s="79"/>
      <c r="H135" s="80"/>
      <c r="I135" s="79"/>
      <c r="J135" s="80"/>
      <c r="K135" s="98"/>
      <c r="L135" s="99"/>
      <c r="M135" s="81"/>
    </row>
    <row r="136" spans="1:13" s="4" customFormat="1" ht="21.95" customHeight="1">
      <c r="A136" s="92"/>
      <c r="B136" s="93"/>
      <c r="C136" s="94"/>
      <c r="D136" s="102"/>
      <c r="E136" s="95"/>
      <c r="F136" s="96"/>
      <c r="G136" s="95"/>
      <c r="H136" s="96"/>
      <c r="I136" s="95"/>
      <c r="J136" s="96"/>
      <c r="K136" s="96"/>
      <c r="L136" s="96"/>
      <c r="M136" s="97"/>
    </row>
    <row r="137" spans="1:13" ht="21.95" customHeight="1">
      <c r="A137" s="1" t="s">
        <v>114</v>
      </c>
    </row>
  </sheetData>
  <autoFilter ref="A5:M137" xr:uid="{58590A54-DADE-4B17-8AD4-7B7AB2FF86A9}"/>
  <mergeCells count="11">
    <mergeCell ref="A1:M1"/>
    <mergeCell ref="A2:M2"/>
    <mergeCell ref="A3:A4"/>
    <mergeCell ref="B3:B4"/>
    <mergeCell ref="C3:C4"/>
    <mergeCell ref="D3:D4"/>
    <mergeCell ref="E3:F3"/>
    <mergeCell ref="G3:H3"/>
    <mergeCell ref="I3:J3"/>
    <mergeCell ref="K3:L3"/>
    <mergeCell ref="M3:M4"/>
  </mergeCells>
  <phoneticPr fontId="1" type="noConversion"/>
  <pageMargins left="0.78740157480314965" right="0.39370078740157483" top="0.59055118110236227" bottom="0.3937007874015748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4</vt:i4>
      </vt:variant>
    </vt:vector>
  </HeadingPairs>
  <TitlesOfParts>
    <vt:vector size="7" baseType="lpstr">
      <vt:lpstr>원가계산서</vt:lpstr>
      <vt:lpstr>집계</vt:lpstr>
      <vt:lpstr>내역서</vt:lpstr>
      <vt:lpstr>내역서!Print_Area</vt:lpstr>
      <vt:lpstr>원가계산서!Print_Area</vt:lpstr>
      <vt:lpstr>집계!Print_Area</vt:lpstr>
      <vt:lpstr>내역서!Print_Titles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채영</cp:lastModifiedBy>
  <cp:lastPrinted>2026-08-19T23:36:05Z</cp:lastPrinted>
  <dcterms:created xsi:type="dcterms:W3CDTF">2018-11-21T08:16:57Z</dcterms:created>
  <dcterms:modified xsi:type="dcterms:W3CDTF">2026-09-18T04:54:22Z</dcterms:modified>
</cp:coreProperties>
</file>