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2026년 업무(계약,물품 등)\★★계약\★계약부서\015 체육과★\19. 새물공원 생활체육시설 개선사업\공고문 작성\"/>
    </mc:Choice>
  </mc:AlternateContent>
  <xr:revisionPtr revIDLastSave="0" documentId="13_ncr:1_{05F55286-B89D-41FA-BE17-1970EF6D12AD}" xr6:coauthVersionLast="47" xr6:coauthVersionMax="47" xr10:uidLastSave="{00000000-0000-0000-0000-000000000000}"/>
  <bookViews>
    <workbookView xWindow="28680" yWindow="-120" windowWidth="29040" windowHeight="15720" activeTab="3" xr2:uid="{00000000-000D-0000-FFFF-FFFF00000000}"/>
  </bookViews>
  <sheets>
    <sheet name="설계서" sheetId="751" r:id="rId1"/>
    <sheet name="설계설명서" sheetId="752" r:id="rId2"/>
    <sheet name="예정공정표" sheetId="753" r:id="rId3"/>
    <sheet name="원가계산서" sheetId="511" r:id="rId4"/>
    <sheet name="내역서" sheetId="834" r:id="rId5"/>
    <sheet name="철거집계" sheetId="848" r:id="rId6"/>
    <sheet name="전역변수" sheetId="804" state="hidden" r:id="rId7"/>
    <sheet name="중기전역변수" sheetId="805" state="hidden" r:id="rId8"/>
  </sheets>
  <definedNames>
    <definedName name="__A183154" localSheetId="5">#REF!</definedName>
    <definedName name="__A183154">#REF!</definedName>
    <definedName name="__eee1" localSheetId="5">[0]!BlankMacro1</definedName>
    <definedName name="__IntlFixup" hidden="1">TRUE</definedName>
    <definedName name="__JO11" localSheetId="5">#REF!</definedName>
    <definedName name="__JO11">#REF!</definedName>
    <definedName name="__lll1" localSheetId="5">[0]!BlankMacro1</definedName>
    <definedName name="__NON1" localSheetId="5">#REF!</definedName>
    <definedName name="__NON1">#REF!</definedName>
    <definedName name="__NON2">#N/A</definedName>
    <definedName name="__SUB1" localSheetId="5">#REF!</definedName>
    <definedName name="__SUB1">#REF!</definedName>
    <definedName name="__SUB2" localSheetId="5">#REF!</definedName>
    <definedName name="__SUB2">#REF!</definedName>
    <definedName name="__SUB3">#N/A</definedName>
    <definedName name="__SUB4">#N/A</definedName>
    <definedName name="__TOT1" localSheetId="5">#REF!</definedName>
    <definedName name="__TOT1">#REF!</definedName>
    <definedName name="__TOT2" localSheetId="5">#REF!</definedName>
    <definedName name="__TOT2">#REF!</definedName>
    <definedName name="_1">#N/A</definedName>
    <definedName name="_10">#N/A</definedName>
    <definedName name="_10_8" localSheetId="5">#REF!</definedName>
    <definedName name="_10_8">#REF!</definedName>
    <definedName name="_11">#N/A</definedName>
    <definedName name="_11_9" localSheetId="5">#REF!</definedName>
    <definedName name="_11_9">#REF!</definedName>
    <definedName name="_12">#N/A</definedName>
    <definedName name="_12a1_" localSheetId="5">[0]!BlankMacro1</definedName>
    <definedName name="_13">#N/A</definedName>
    <definedName name="_13C_" localSheetId="5">#REF!</definedName>
    <definedName name="_13C_">#REF!</definedName>
    <definedName name="_14">#N/A</definedName>
    <definedName name="_14G_0Extr" localSheetId="5">#REF!</definedName>
    <definedName name="_14G_0Extr">#REF!</definedName>
    <definedName name="_15">#N/A</definedName>
    <definedName name="_15G_0Extract" localSheetId="5">#REF!</definedName>
    <definedName name="_15G_0Extract">#REF!</definedName>
    <definedName name="_16">#N/A</definedName>
    <definedName name="_16G__Extr" localSheetId="5">#REF!</definedName>
    <definedName name="_16G__Extr">#REF!</definedName>
    <definedName name="_17">#N/A</definedName>
    <definedName name="_17G__Extract" localSheetId="5">#REF!</definedName>
    <definedName name="_17G__Extract">#REF!</definedName>
    <definedName name="_18">#N/A</definedName>
    <definedName name="_19">#N/A</definedName>
    <definedName name="_1a1_" localSheetId="5">[0]!BlankMacro1</definedName>
    <definedName name="_1C_" localSheetId="5">#REF!</definedName>
    <definedName name="_1C_">#REF!</definedName>
    <definedName name="_1공장" localSheetId="5">#REF!</definedName>
    <definedName name="_1공장">#REF!</definedName>
    <definedName name="_2">#N/A</definedName>
    <definedName name="_2_10" localSheetId="5">#REF!</definedName>
    <definedName name="_2_10">#REF!</definedName>
    <definedName name="_20">#N/A</definedName>
    <definedName name="_21">#N/A</definedName>
    <definedName name="_22">#N/A</definedName>
    <definedName name="_23">#N/A</definedName>
    <definedName name="_24">#N/A</definedName>
    <definedName name="_25">#N/A</definedName>
    <definedName name="_26">#N/A</definedName>
    <definedName name="_27">#N/A</definedName>
    <definedName name="_28">#N/A</definedName>
    <definedName name="_29">#N/A</definedName>
    <definedName name="_2a1_" localSheetId="5">[0]!BlankMacro1</definedName>
    <definedName name="_2공장" localSheetId="5">#REF!</definedName>
    <definedName name="_2공장">#REF!</definedName>
    <definedName name="_3">#N/A</definedName>
    <definedName name="_3_11" localSheetId="5">#REF!</definedName>
    <definedName name="_3_11">#REF!</definedName>
    <definedName name="_30">#N/A</definedName>
    <definedName name="_31">#N/A</definedName>
    <definedName name="_32">#N/A</definedName>
    <definedName name="_33">#N/A</definedName>
    <definedName name="_34">#N/A</definedName>
    <definedName name="_35">#N/A</definedName>
    <definedName name="_36">#N/A</definedName>
    <definedName name="_37">#N/A</definedName>
    <definedName name="_38">#N/A</definedName>
    <definedName name="_39">#N/A</definedName>
    <definedName name="_3공장" localSheetId="5">#REF!</definedName>
    <definedName name="_3공장">#REF!</definedName>
    <definedName name="_4">#N/A</definedName>
    <definedName name="_4_3_0Crite" localSheetId="5">#REF!</definedName>
    <definedName name="_4_3_0Crite">#REF!</definedName>
    <definedName name="_40">#N/A</definedName>
    <definedName name="_41">#N/A</definedName>
    <definedName name="_42">#N/A</definedName>
    <definedName name="_43">#N/A</definedName>
    <definedName name="_44">#N/A</definedName>
    <definedName name="_45">#N/A</definedName>
    <definedName name="_46">#N/A</definedName>
    <definedName name="_47">#N/A</definedName>
    <definedName name="_48">#N/A</definedName>
    <definedName name="_49">#N/A</definedName>
    <definedName name="_5">#N/A</definedName>
    <definedName name="_5_3_0Criteria" localSheetId="5">#REF!</definedName>
    <definedName name="_5_3_0Criteria">#REF!</definedName>
    <definedName name="_50">#N/A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7">#N/A</definedName>
    <definedName name="_58">#N/A</definedName>
    <definedName name="_59">#N/A</definedName>
    <definedName name="_6">#N/A</definedName>
    <definedName name="_6_3__Crite" localSheetId="5">#REF!</definedName>
    <definedName name="_6_3__Crite">#REF!</definedName>
    <definedName name="_60">#N/A</definedName>
    <definedName name="_61">#N/A</definedName>
    <definedName name="_62">#N/A</definedName>
    <definedName name="_63">#N/A</definedName>
    <definedName name="_64">#N/A</definedName>
    <definedName name="_65">#N/A</definedName>
    <definedName name="_66">#N/A</definedName>
    <definedName name="_67">#N/A</definedName>
    <definedName name="_68">#N/A</definedName>
    <definedName name="_69">#N/A</definedName>
    <definedName name="_7">#N/A</definedName>
    <definedName name="_7_3__Criteria" localSheetId="5">#REF!</definedName>
    <definedName name="_7_3__Criteria">#REF!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8">#N/A</definedName>
    <definedName name="_8_6" localSheetId="5">#REF!</definedName>
    <definedName name="_8_6">#REF!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9">#N/A</definedName>
    <definedName name="_9_7" localSheetId="5">#REF!</definedName>
    <definedName name="_9_7">#REF!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A" localSheetId="5">#REF!</definedName>
    <definedName name="_A">#REF!</definedName>
    <definedName name="_a1" localSheetId="5">[0]!BlankMacro1</definedName>
    <definedName name="_A183154" localSheetId="5">#REF!</definedName>
    <definedName name="_A183154">#REF!</definedName>
    <definedName name="_eee1" localSheetId="5">[0]!BlankMacro1</definedName>
    <definedName name="_Fill" localSheetId="5" hidden="1">#REF!</definedName>
    <definedName name="_Fill" hidden="1">#REF!</definedName>
    <definedName name="_xlnm._FilterDatabase" localSheetId="5" hidden="1">#REF!</definedName>
    <definedName name="_xlnm._FilterDatabase" hidden="1">#REF!</definedName>
    <definedName name="_JO11" localSheetId="5">#REF!</definedName>
    <definedName name="_JO11">#REF!</definedName>
    <definedName name="_Key1" localSheetId="5" hidden="1">#REF!</definedName>
    <definedName name="_Key1" hidden="1">#REF!</definedName>
    <definedName name="_Key2" localSheetId="5" hidden="1">#REF!</definedName>
    <definedName name="_Key2" hidden="1">#REF!</definedName>
    <definedName name="_kfkf" localSheetId="5" hidden="1">#REF!</definedName>
    <definedName name="_kfkf" hidden="1">#REF!</definedName>
    <definedName name="_lll1" localSheetId="5">[0]!BlankMacro1</definedName>
    <definedName name="_NON1" localSheetId="5">#REF!</definedName>
    <definedName name="_NON1">#REF!</definedName>
    <definedName name="_NON2">#N/A</definedName>
    <definedName name="_Order1" hidden="1">255</definedName>
    <definedName name="_Order2" hidden="1">255</definedName>
    <definedName name="_Regression_Int" hidden="1">1</definedName>
    <definedName name="_Sort" localSheetId="5" hidden="1">#REF!</definedName>
    <definedName name="_Sort" hidden="1">#REF!</definedName>
    <definedName name="_SUB1" localSheetId="5">#REF!</definedName>
    <definedName name="_SUB1">#REF!</definedName>
    <definedName name="_SUB2" localSheetId="5">#REF!</definedName>
    <definedName name="_SUB2">#REF!</definedName>
    <definedName name="_SUB3">#N/A</definedName>
    <definedName name="_SUB4">#N/A</definedName>
    <definedName name="_TOT1" localSheetId="5">#REF!</definedName>
    <definedName name="_TOT1">#REF!</definedName>
    <definedName name="_TOT2" localSheetId="5">#REF!</definedName>
    <definedName name="_TOT2">#REF!</definedName>
    <definedName name="_woogi" localSheetId="5" hidden="1">#REF!</definedName>
    <definedName name="_woogi" hidden="1">#REF!</definedName>
    <definedName name="_woogi2" localSheetId="5" hidden="1">#REF!</definedName>
    <definedName name="_woogi2" hidden="1">#REF!</definedName>
    <definedName name="_woogi24" localSheetId="5" hidden="1">#REF!</definedName>
    <definedName name="_woogi24" hidden="1">#REF!</definedName>
    <definedName name="_woogi3" localSheetId="5" hidden="1">#REF!</definedName>
    <definedName name="_woogi3" hidden="1">#REF!</definedName>
    <definedName name="_건축목공" localSheetId="5">#REF!</definedName>
    <definedName name="_건축목공">#REF!</definedName>
    <definedName name="_재ㅐ햐" localSheetId="5" hidden="1">#REF!</definedName>
    <definedName name="_재ㅐ햐" hidden="1">#REF!</definedName>
    <definedName name="\0" localSheetId="5">#REF!</definedName>
    <definedName name="\0">#REF!</definedName>
    <definedName name="\a" localSheetId="5">#REF!</definedName>
    <definedName name="\a">#N/A</definedName>
    <definedName name="\b" localSheetId="5">#REF!</definedName>
    <definedName name="\b">#REF!</definedName>
    <definedName name="\c" localSheetId="5">#REF!</definedName>
    <definedName name="\c">#N/A</definedName>
    <definedName name="\d" localSheetId="5">#REF!</definedName>
    <definedName name="\d">#REF!</definedName>
    <definedName name="\e">#N/A</definedName>
    <definedName name="\f" localSheetId="5">#REF!</definedName>
    <definedName name="\f">#REF!</definedName>
    <definedName name="\g" localSheetId="5">#REF!</definedName>
    <definedName name="\g">#REF!</definedName>
    <definedName name="\h">#N/A</definedName>
    <definedName name="\l" localSheetId="5">#REF!</definedName>
    <definedName name="\l">#REF!</definedName>
    <definedName name="\m" localSheetId="5">#REF!</definedName>
    <definedName name="\m">#REF!</definedName>
    <definedName name="\p" localSheetId="5">#REF!</definedName>
    <definedName name="\p">#REF!</definedName>
    <definedName name="\q" localSheetId="5">#REF!</definedName>
    <definedName name="\q">#N/A</definedName>
    <definedName name="\r">#N/A</definedName>
    <definedName name="\s">#N/A</definedName>
    <definedName name="\v">#N/A</definedName>
    <definedName name="\x" localSheetId="5">#REF!</definedName>
    <definedName name="\x">#REF!</definedName>
    <definedName name="\z" localSheetId="5">#REF!</definedName>
    <definedName name="\z">#REF!</definedName>
    <definedName name="A" localSheetId="5">#REF!</definedName>
    <definedName name="A">#REF!</definedName>
    <definedName name="A1..A2_">#N/A</definedName>
    <definedName name="A1..A200_">#N/A</definedName>
    <definedName name="A12..A13_">#N/A</definedName>
    <definedName name="A315yoo1" localSheetId="5">#REF!</definedName>
    <definedName name="A315yoo1">#REF!</definedName>
    <definedName name="aa" localSheetId="5">#REF!</definedName>
    <definedName name="aa">#REF!</definedName>
    <definedName name="aaa" localSheetId="5">#REF!</definedName>
    <definedName name="aaa">#REF!</definedName>
    <definedName name="aaaa" localSheetId="5">BlankMacro1</definedName>
    <definedName name="aaaa">BlankMacro1</definedName>
    <definedName name="AAAAAAAAAAAAA" localSheetId="5">#REF!</definedName>
    <definedName name="AAAAAAAAAAAAA">#REF!</definedName>
    <definedName name="AB" localSheetId="5">#REF!</definedName>
    <definedName name="AB">#REF!</definedName>
    <definedName name="AB_1" localSheetId="5">#REF!</definedName>
    <definedName name="AB_1">#REF!</definedName>
    <definedName name="anscount" hidden="1">1</definedName>
    <definedName name="asdfasdf">#N/A</definedName>
    <definedName name="b" localSheetId="5">#REF!</definedName>
    <definedName name="b">#REF!</definedName>
    <definedName name="BC">#N/A</definedName>
    <definedName name="BEGIN1" localSheetId="5">#REF!</definedName>
    <definedName name="BEGIN1">#REF!</definedName>
    <definedName name="BEGIN2">#N/A</definedName>
    <definedName name="box수량집계" localSheetId="5">{"Book1","토공.xls"}</definedName>
    <definedName name="box수량집계">{"Book1","토공.xls"}</definedName>
    <definedName name="bs_chekjum" localSheetId="5">#REF!</definedName>
    <definedName name="bs_chekjum">#REF!</definedName>
    <definedName name="bs_chekplus" localSheetId="5">#REF!</definedName>
    <definedName name="bs_chekplus">#REF!</definedName>
    <definedName name="bs_chekwave" localSheetId="5">#REF!</definedName>
    <definedName name="bs_chekwave">#REF!</definedName>
    <definedName name="BTYPE">#N/A</definedName>
    <definedName name="BUNHO">#N/A</definedName>
    <definedName name="C_" localSheetId="5">#REF!</definedName>
    <definedName name="C_">#REF!</definedName>
    <definedName name="CCC" localSheetId="5">#REF!</definedName>
    <definedName name="CCC">#REF!</definedName>
    <definedName name="cdd" localSheetId="5">BlankMacro1</definedName>
    <definedName name="cdd">BlankMacro1</definedName>
    <definedName name="COMB" localSheetId="5">#REF!</definedName>
    <definedName name="COMB">#REF!</definedName>
    <definedName name="D" localSheetId="5">#REF!</definedName>
    <definedName name="D">#REF!</definedName>
    <definedName name="DANWI">#N/A</definedName>
    <definedName name="_xlnm.Database" localSheetId="5">#REF!</definedName>
    <definedName name="_xlnm.Database">#REF!</definedName>
    <definedName name="database2" localSheetId="5">#REF!</definedName>
    <definedName name="database2">#REF!</definedName>
    <definedName name="dataww" localSheetId="5" hidden="1">#REF!</definedName>
    <definedName name="dataww" hidden="1">#REF!</definedName>
    <definedName name="ddd" localSheetId="5">#REF!</definedName>
    <definedName name="ddd">#REF!</definedName>
    <definedName name="de" localSheetId="5">BlankMacro1</definedName>
    <definedName name="de">BlankMacro1</definedName>
    <definedName name="df" localSheetId="5">#REF!</definedName>
    <definedName name="df">#REF!</definedName>
    <definedName name="dfsdf" localSheetId="5">BlankMacro1</definedName>
    <definedName name="dfsdf">BlankMacro1</definedName>
    <definedName name="Document_array" localSheetId="5">{"Book1","토공.xls"}</definedName>
    <definedName name="Document_array">{"Book1","토공.xls"}</definedName>
    <definedName name="DOGUB" localSheetId="5">#REF!</definedName>
    <definedName name="DOGUB">#REF!</definedName>
    <definedName name="dsaf" localSheetId="5" hidden="1">{#N/A,#N/A,FALSE,"조골재"}</definedName>
    <definedName name="dsaf" hidden="1">{#N/A,#N/A,FALSE,"조골재"}</definedName>
    <definedName name="DSF" localSheetId="5" hidden="1">{#N/A,#N/A,FALSE,"골재소요량";#N/A,#N/A,FALSE,"골재소요량"}</definedName>
    <definedName name="DSF" hidden="1">{#N/A,#N/A,FALSE,"골재소요량";#N/A,#N/A,FALSE,"골재소요량"}</definedName>
    <definedName name="dsv" localSheetId="5">[0]!BlankMacro1</definedName>
    <definedName name="E" localSheetId="5">#REF!</definedName>
    <definedName name="E">#REF!</definedName>
    <definedName name="eee" localSheetId="5">[0]!BlankMacro1</definedName>
    <definedName name="eee" hidden="1">{#N/A,#N/A,FALSE,"2~8번"}</definedName>
    <definedName name="EEEE" localSheetId="5">BlankMacro1</definedName>
    <definedName name="EEEE">BlankMacro1</definedName>
    <definedName name="EEEEEEEE" localSheetId="5">BlankMacro1</definedName>
    <definedName name="EEEEEEEE">BlankMacro1</definedName>
    <definedName name="EEEEEEEEEEEE" localSheetId="5">BlankMacro1</definedName>
    <definedName name="EEEEEEEEEEEE">BlankMacro1</definedName>
    <definedName name="EEEEEEEEEEEEE" localSheetId="5">BlankMacro1</definedName>
    <definedName name="EEEEEEEEEEEEE">BlankMacro1</definedName>
    <definedName name="EEEEEEEEEEEEEE" localSheetId="5">BlankMacro1</definedName>
    <definedName name="EEEEEEEEEEEEEE">BlankMacro1</definedName>
    <definedName name="EEEEEEEEEEEEEEEE" localSheetId="5">BlankMacro1</definedName>
    <definedName name="EEEEEEEEEEEEEEEE">BlankMacro1</definedName>
    <definedName name="EEEEEEEEEEEEEEEEE" localSheetId="5">BlankMacro1</definedName>
    <definedName name="EEEEEEEEEEEEEEEEE">BlankMacro1</definedName>
    <definedName name="EEEEEEEEEEEEEEEEEEE" localSheetId="5">BlankMacro1</definedName>
    <definedName name="EEEEEEEEEEEEEEEEEEE">BlankMacro1</definedName>
    <definedName name="EEEEEEEEEEEEEEEEEEEE" localSheetId="5">BlankMacro1</definedName>
    <definedName name="EEEEEEEEEEEEEEEEEEEE">BlankMacro1</definedName>
    <definedName name="_xlnm.Extract" localSheetId="5">#REF!</definedName>
    <definedName name="_xlnm.Extract">#REF!</definedName>
    <definedName name="F" localSheetId="5">#REF!</definedName>
    <definedName name="F">#REF!</definedName>
    <definedName name="FEEL" localSheetId="5">#REF!</definedName>
    <definedName name="FEEL">#REF!</definedName>
    <definedName name="fff" localSheetId="5">#REF!</definedName>
    <definedName name="fff">#REF!</definedName>
    <definedName name="FIRST" localSheetId="5">#REF!</definedName>
    <definedName name="FIRST">#REF!</definedName>
    <definedName name="G" localSheetId="5">#REF!</definedName>
    <definedName name="G">#REF!</definedName>
    <definedName name="GCODE">#N/A</definedName>
    <definedName name="GEMCO" localSheetId="5" hidden="1">#REF!</definedName>
    <definedName name="GEMCO" hidden="1">#REF!</definedName>
    <definedName name="ggg" localSheetId="5">#REF!</definedName>
    <definedName name="ggg">#REF!</definedName>
    <definedName name="gggh" localSheetId="5">BlankMacro1</definedName>
    <definedName name="gggh">BlankMacro1</definedName>
    <definedName name="GPRIC">#N/A</definedName>
    <definedName name="GUBUN">#N/A</definedName>
    <definedName name="GUS" localSheetId="5" hidden="1">{#N/A,#N/A,FALSE,"현장 NCR 분석";#N/A,#N/A,FALSE,"현장품질감사";#N/A,#N/A,FALSE,"현장품질감사"}</definedName>
    <definedName name="GUS" hidden="1">{#N/A,#N/A,FALSE,"현장 NCR 분석";#N/A,#N/A,FALSE,"현장품질감사";#N/A,#N/A,FALSE,"현장품질감사"}</definedName>
    <definedName name="hardwar" localSheetId="5" hidden="1">#REF!</definedName>
    <definedName name="hardwar" hidden="1">#REF!</definedName>
    <definedName name="HH" localSheetId="5">#REF!</definedName>
    <definedName name="HH">#REF!</definedName>
    <definedName name="hhhhhh" localSheetId="5">철거집계!hhhhhh</definedName>
    <definedName name="hhhhhh">[0]!hhhhhh</definedName>
    <definedName name="HTML_CodePage" hidden="1">949</definedName>
    <definedName name="HTML_Control" localSheetId="5" hidden="1">{"'내역서 '!$A$1:$L$16"}</definedName>
    <definedName name="HTML_Control" hidden="1">{"'내역서 '!$A$1:$L$16"}</definedName>
    <definedName name="HTML_Description" hidden="1">""</definedName>
    <definedName name="HTML_Email" hidden="1">""</definedName>
    <definedName name="HTML_Header" hidden="1">"내역서"</definedName>
    <definedName name="HTML_LastUpdate" hidden="1">"02-05-13"</definedName>
    <definedName name="HTML_LineAfter" hidden="1">FALSE</definedName>
    <definedName name="HTML_LineBefore" hidden="1">FALSE</definedName>
    <definedName name="HTML_Name" hidden="1">"전동필"</definedName>
    <definedName name="HTML_OBDlg2" hidden="1">TRUE</definedName>
    <definedName name="HTML_OBDlg4" hidden="1">TRUE</definedName>
    <definedName name="HTML_OS" hidden="1">0</definedName>
    <definedName name="HTML_PathFile" hidden="1">"D:\My Documents\01 내역서\함안군\MyHTML.htm"</definedName>
    <definedName name="HTML_Title" hidden="1">"장춘사 보수공사"</definedName>
    <definedName name="I" localSheetId="5">#REF!</definedName>
    <definedName name="I">#REF!</definedName>
    <definedName name="JH" localSheetId="5">#REF!</definedName>
    <definedName name="JH">#REF!</definedName>
    <definedName name="jin" localSheetId="5">#REF!</definedName>
    <definedName name="jin">#REF!</definedName>
    <definedName name="JJ" localSheetId="5">#REF!</definedName>
    <definedName name="JJ">#REF!</definedName>
    <definedName name="JK" localSheetId="5" hidden="1">{#N/A,#N/A,FALSE,"현장 NCR 분석";#N/A,#N/A,FALSE,"현장품질감사";#N/A,#N/A,FALSE,"현장품질감사"}</definedName>
    <definedName name="JK" hidden="1">{#N/A,#N/A,FALSE,"현장 NCR 분석";#N/A,#N/A,FALSE,"현장품질감사";#N/A,#N/A,FALSE,"현장품질감사"}</definedName>
    <definedName name="KK" localSheetId="5">#REF!</definedName>
    <definedName name="KK">#REF!</definedName>
    <definedName name="kkk" localSheetId="5">#REF!</definedName>
    <definedName name="kkk">#REF!</definedName>
    <definedName name="klkl" localSheetId="5">[0]!BlankMacro1</definedName>
    <definedName name="ktf" localSheetId="5" hidden="1">#REF!</definedName>
    <definedName name="ktf" hidden="1">#REF!</definedName>
    <definedName name="kty" localSheetId="5" hidden="1">#REF!</definedName>
    <definedName name="kty" hidden="1">#REF!</definedName>
    <definedName name="L" localSheetId="5">BlankMacro1</definedName>
    <definedName name="L">#REF!</definedName>
    <definedName name="LAST1" localSheetId="5">#REF!</definedName>
    <definedName name="LAST1">#REF!</definedName>
    <definedName name="lll" localSheetId="5">[0]!BlankMacro1</definedName>
    <definedName name="LLLL" localSheetId="5">#REF!</definedName>
    <definedName name="LLLL">#REF!</definedName>
    <definedName name="lllllll" localSheetId="5">#REF!</definedName>
    <definedName name="lllllll">#REF!</definedName>
    <definedName name="LOOP" localSheetId="5">#REF!</definedName>
    <definedName name="LOOP">#REF!</definedName>
    <definedName name="LOOP1" localSheetId="5">#REF!</definedName>
    <definedName name="LOOP1">#REF!</definedName>
    <definedName name="LOOP2" localSheetId="5">#REF!</definedName>
    <definedName name="LOOP2">#REF!</definedName>
    <definedName name="LOOP3" localSheetId="5">#REF!</definedName>
    <definedName name="LOOP3">#REF!</definedName>
    <definedName name="LOOP4" localSheetId="5">#REF!</definedName>
    <definedName name="LOOP4">#REF!</definedName>
    <definedName name="LPRIC">#N/A</definedName>
    <definedName name="m" localSheetId="5" hidden="1">#REF!</definedName>
    <definedName name="m" hidden="1">#REF!</definedName>
    <definedName name="MPRIC">#N/A</definedName>
    <definedName name="NAME" localSheetId="5">#REF!</definedName>
    <definedName name="NAME">#REF!</definedName>
    <definedName name="OOO" localSheetId="5">#REF!</definedName>
    <definedName name="OOO">#REF!</definedName>
    <definedName name="PIPE1" localSheetId="5">#REF!</definedName>
    <definedName name="PIPE1">#REF!</definedName>
    <definedName name="PNAME">#N/A</definedName>
    <definedName name="PPP" localSheetId="5">#REF!</definedName>
    <definedName name="PPP">#REF!</definedName>
    <definedName name="print" localSheetId="5">#REF!</definedName>
    <definedName name="print">#REF!</definedName>
    <definedName name="_xlnm.Print_Area" localSheetId="4">내역서!$A$1:$AZ$73</definedName>
    <definedName name="_xlnm.Print_Area" localSheetId="1">설계설명서!$A$1:$G$27</definedName>
    <definedName name="_xlnm.Print_Area" localSheetId="2">예정공정표!$A$1:$T$24</definedName>
    <definedName name="_xlnm.Print_Area" localSheetId="3">원가계산서!$A$1:$G$41</definedName>
    <definedName name="_xlnm.Print_Area" localSheetId="5">철거집계!$A$1:$M$22</definedName>
    <definedName name="_xlnm.Print_Area">#REF!</definedName>
    <definedName name="Print_Area_MI" localSheetId="5">#REF!</definedName>
    <definedName name="Print_Area_MI">#REF!</definedName>
    <definedName name="PRINT_AREA_MI1" localSheetId="5">#REF!</definedName>
    <definedName name="PRINT_AREA_MI1">#REF!</definedName>
    <definedName name="_xlnm.Print_Titles" localSheetId="4">내역서!$1:$3</definedName>
    <definedName name="_xlnm.Print_Titles" localSheetId="6">전역변수!$1:$2</definedName>
    <definedName name="_xlnm.Print_Titles" localSheetId="7">중기전역변수!$1:$2</definedName>
    <definedName name="_xlnm.Print_Titles" localSheetId="5">철거집계!$1:$3</definedName>
    <definedName name="_xlnm.Print_Titles">#N/A</definedName>
    <definedName name="PRINT_TITLES_MI">#N/A</definedName>
    <definedName name="PROJNAME" localSheetId="5">#REF!</definedName>
    <definedName name="PROJNAME">#REF!</definedName>
    <definedName name="Q" localSheetId="5">BlankMacro1</definedName>
    <definedName name="Q">BlankMacro1</definedName>
    <definedName name="Q3WEE" localSheetId="5" hidden="1">{#N/A,#N/A,FALSE,"조골재"}</definedName>
    <definedName name="Q3WEE" hidden="1">{#N/A,#N/A,FALSE,"조골재"}</definedName>
    <definedName name="qq" localSheetId="5">#REF!</definedName>
    <definedName name="qq">#REF!</definedName>
    <definedName name="QQQ" localSheetId="5" hidden="1">#REF!</definedName>
    <definedName name="QQQ" hidden="1">#REF!</definedName>
    <definedName name="QQQQQQQQQQQQQQQQQ" localSheetId="5">BlankMacro1</definedName>
    <definedName name="QQQQQQQQQQQQQQQQQ">BlankMacro1</definedName>
    <definedName name="qweqweqwq" localSheetId="5" hidden="1">#REF!</definedName>
    <definedName name="qweqweqwq" hidden="1">#REF!</definedName>
    <definedName name="R_" localSheetId="5">#REF!</definedName>
    <definedName name="R_">#REF!</definedName>
    <definedName name="_xlnm.Recorder" localSheetId="5">#REF!</definedName>
    <definedName name="_xlnm.Recorder">#REF!</definedName>
    <definedName name="RF" localSheetId="5">BlankMacro1</definedName>
    <definedName name="RF">BlankMacro1</definedName>
    <definedName name="RJRJ" localSheetId="5">BlankMacro1</definedName>
    <definedName name="RJRJ">BlankMacro1</definedName>
    <definedName name="RJRKJRKJR" localSheetId="5">BlankMacro1</definedName>
    <definedName name="RJRKJRKJR">BlankMacro1</definedName>
    <definedName name="RL" localSheetId="5">BlankMacro1</definedName>
    <definedName name="RL">BlankMacro1</definedName>
    <definedName name="RLTJD" localSheetId="5">BlankMacro1</definedName>
    <definedName name="RLTJD">BlankMacro1</definedName>
    <definedName name="ROTAT">#N/A</definedName>
    <definedName name="ROTAT1">#N/A</definedName>
    <definedName name="ROTAT2">#N/A</definedName>
    <definedName name="ROTAT3">#N/A</definedName>
    <definedName name="ROTAT4">#N/A</definedName>
    <definedName name="round" localSheetId="5">#REF!</definedName>
    <definedName name="round">#REF!</definedName>
    <definedName name="RRR" localSheetId="5">#REF!</definedName>
    <definedName name="RRR">#REF!</definedName>
    <definedName name="RYANG">#N/A</definedName>
    <definedName name="sanch_2" localSheetId="5">#REF!</definedName>
    <definedName name="sanch_2">#REF!</definedName>
    <definedName name="sanch_3" localSheetId="5">#REF!</definedName>
    <definedName name="sanch_3">#REF!</definedName>
    <definedName name="sanch_4" localSheetId="5">#REF!</definedName>
    <definedName name="sanch_4">#REF!</definedName>
    <definedName name="SCODE">#N/A</definedName>
    <definedName name="SDFGFGDFGDFGDFG" localSheetId="5">#REF!</definedName>
    <definedName name="SDFGFGDFGDFGDFG">#REF!</definedName>
    <definedName name="SDS" localSheetId="5" hidden="1">{#N/A,#N/A,FALSE,"2~8번"}</definedName>
    <definedName name="SDS" hidden="1">{#N/A,#N/A,FALSE,"2~8번"}</definedName>
    <definedName name="sdsss" localSheetId="5">#REF!</definedName>
    <definedName name="sdsss">#REF!</definedName>
    <definedName name="sinchook" localSheetId="5">#REF!</definedName>
    <definedName name="sinchook">#REF!</definedName>
    <definedName name="solver_adj" localSheetId="5" hidden="1">#REF!,#REF!</definedName>
    <definedName name="solver_adj" hidden="1">#REF!,#REF!</definedName>
    <definedName name="solver_drv" hidden="1">1</definedName>
    <definedName name="solver_est" hidden="1">1</definedName>
    <definedName name="solver_itr" hidden="1">100</definedName>
    <definedName name="solver_lin" hidden="1">0</definedName>
    <definedName name="solver_num" hidden="1">0</definedName>
    <definedName name="solver_nwt" hidden="1">1</definedName>
    <definedName name="solver_opt" localSheetId="5" hidden="1">#REF!</definedName>
    <definedName name="solver_opt" hidden="1">#REF!</definedName>
    <definedName name="solver_pre" hidden="1">0.000001</definedName>
    <definedName name="solver_scl" hidden="1">0</definedName>
    <definedName name="solver_sho" hidden="1">0</definedName>
    <definedName name="solver_tim" hidden="1">100</definedName>
    <definedName name="solver_tmp" localSheetId="5" hidden="1">#REF!,#REF!</definedName>
    <definedName name="solver_tmp" hidden="1">#REF!,#REF!</definedName>
    <definedName name="solver_tol" hidden="1">0.05</definedName>
    <definedName name="solver_typ" hidden="1">1</definedName>
    <definedName name="solver_val" hidden="1">0</definedName>
    <definedName name="SPECI">#N/A</definedName>
    <definedName name="ss" localSheetId="5">#REF!</definedName>
    <definedName name="ss">#REF!</definedName>
    <definedName name="SSS" localSheetId="5">#REF!</definedName>
    <definedName name="SSS" hidden="1">{#N/A,#N/A,FALSE,"2~8번"}</definedName>
    <definedName name="SSSSSSSSSSSSS" localSheetId="5">BlankMacro1</definedName>
    <definedName name="SSSSSSSSSSSSS">BlankMacro1</definedName>
    <definedName name="START" localSheetId="5">#REF!</definedName>
    <definedName name="START">#REF!</definedName>
    <definedName name="START3">#N/A</definedName>
    <definedName name="ST산출" localSheetId="5">[0]!BlankMacro1</definedName>
    <definedName name="st산출1" localSheetId="5">[0]!BlankMacro1</definedName>
    <definedName name="TBDK" localSheetId="5">BlankMacro1</definedName>
    <definedName name="TBDK">BlankMacro1</definedName>
    <definedName name="TITLE" localSheetId="5">#REF!</definedName>
    <definedName name="TITLE">#REF!</definedName>
    <definedName name="TOTAL" localSheetId="5">#REF!</definedName>
    <definedName name="TOTAL">#REF!</definedName>
    <definedName name="TOTAL1" localSheetId="5">#REF!</definedName>
    <definedName name="TOTAL1">#REF!</definedName>
    <definedName name="TOTAL2" localSheetId="5">#REF!</definedName>
    <definedName name="TOTAL2">#REF!</definedName>
    <definedName name="TTT" localSheetId="5">#REF!</definedName>
    <definedName name="TTT">#REF!</definedName>
    <definedName name="vbbb" localSheetId="5">BlankMacro1</definedName>
    <definedName name="vbbb">BlankMacro1</definedName>
    <definedName name="VVV" localSheetId="5">#REF!</definedName>
    <definedName name="VVV">#REF!</definedName>
    <definedName name="W" localSheetId="5">BlankMacro1</definedName>
    <definedName name="W">BlankMacro1</definedName>
    <definedName name="wer" localSheetId="5" hidden="1">{#N/A,#N/A,FALSE,"골재소요량";#N/A,#N/A,FALSE,"골재소요량"}</definedName>
    <definedName name="wer" hidden="1">{#N/A,#N/A,FALSE,"골재소요량";#N/A,#N/A,FALSE,"골재소요량"}</definedName>
    <definedName name="wkqcjf" localSheetId="5">#REF!</definedName>
    <definedName name="wkqcjf">#REF!</definedName>
    <definedName name="woogi" localSheetId="5" hidden="1">#REF!</definedName>
    <definedName name="woogi" hidden="1">#REF!</definedName>
    <definedName name="woogi2" localSheetId="5" hidden="1">#REF!</definedName>
    <definedName name="woogi2" hidden="1">#REF!</definedName>
    <definedName name="wrn.2번." localSheetId="5" hidden="1">{#N/A,#N/A,FALSE,"2~8번"}</definedName>
    <definedName name="wrn.2번." hidden="1">{#N/A,#N/A,FALSE,"2~8번"}</definedName>
    <definedName name="wrn.골재소요량." localSheetId="5" hidden="1">{#N/A,#N/A,FALSE,"골재소요량";#N/A,#N/A,FALSE,"골재소요량"}</definedName>
    <definedName name="wrn.골재소요량." hidden="1">{#N/A,#N/A,FALSE,"골재소요량";#N/A,#N/A,FALSE,"골재소요량"}</definedName>
    <definedName name="wrn.단가표지." localSheetId="5" hidden="1">{#N/A,#N/A,FALSE,"단가표지"}</definedName>
    <definedName name="wrn.단가표지." hidden="1">{#N/A,#N/A,FALSE,"단가표지"}</definedName>
    <definedName name="wrn.부산주경기장.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운반시간." localSheetId="5" hidden="1">{#N/A,#N/A,FALSE,"운반시간"}</definedName>
    <definedName name="wrn.운반시간." hidden="1">{#N/A,#N/A,FALSE,"운반시간"}</definedName>
    <definedName name="wrn.조골재." localSheetId="5" hidden="1">{#N/A,#N/A,FALSE,"조골재"}</definedName>
    <definedName name="wrn.조골재." hidden="1">{#N/A,#N/A,FALSE,"조골재"}</definedName>
    <definedName name="wrn.표지목차." localSheetId="5" hidden="1">{#N/A,#N/A,FALSE,"표지목차"}</definedName>
    <definedName name="wrn.표지목차." hidden="1">{#N/A,#N/A,FALSE,"표지목차"}</definedName>
    <definedName name="wrn.현장._.NCR._.분석." localSheetId="5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rn.혼합골재." localSheetId="5" hidden="1">{#N/A,#N/A,FALSE,"혼합골재"}</definedName>
    <definedName name="wrn.혼합골재." hidden="1">{#N/A,#N/A,FALSE,"혼합골재"}</definedName>
    <definedName name="WW" localSheetId="5">#REF!</definedName>
    <definedName name="WW">#REF!</definedName>
    <definedName name="wwww" localSheetId="5">#REF!</definedName>
    <definedName name="wwww">#REF!</definedName>
    <definedName name="XX" localSheetId="5">#REF!</definedName>
    <definedName name="XX">#REF!</definedName>
    <definedName name="xxx" localSheetId="5">#REF!</definedName>
    <definedName name="xxx">#REF!</definedName>
    <definedName name="Y.S.KIM" localSheetId="5">#REF!,#REF!,#REF!,#REF!,#REF!,#REF!,#REF!,#REF!,#REF!,#REF!,#REF!,#REF!,#REF!,#REF!,#REF!,#REF!,#REF!,#REF!,#REF!</definedName>
    <definedName name="Y.S.KIM">#REF!,#REF!,#REF!,#REF!,#REF!,#REF!,#REF!,#REF!,#REF!,#REF!,#REF!,#REF!,#REF!,#REF!,#REF!,#REF!,#REF!,#REF!,#REF!</definedName>
    <definedName name="yoo10" localSheetId="5">#REF!</definedName>
    <definedName name="yoo10">#REF!</definedName>
    <definedName name="yoo2" localSheetId="5">#REF!</definedName>
    <definedName name="yoo2">#REF!</definedName>
    <definedName name="yoo3" localSheetId="5">#REF!</definedName>
    <definedName name="yoo3">#REF!</definedName>
    <definedName name="yoo4" localSheetId="5">#REF!</definedName>
    <definedName name="yoo4">#REF!</definedName>
    <definedName name="yoo8" localSheetId="5">#REF!</definedName>
    <definedName name="yoo8">#REF!</definedName>
    <definedName name="YYY" localSheetId="5">#REF!</definedName>
    <definedName name="YYY">#REF!</definedName>
    <definedName name="Z" localSheetId="5">BlankMacro1</definedName>
    <definedName name="Z">BlankMacro1</definedName>
    <definedName name="가시나무5노무" localSheetId="5">#REF!</definedName>
    <definedName name="가시나무5노무">#REF!</definedName>
    <definedName name="가시나무5재료" localSheetId="5">#REF!</definedName>
    <definedName name="가시나무5재료">#REF!</definedName>
    <definedName name="가시나무6노무" localSheetId="5">#REF!</definedName>
    <definedName name="가시나무6노무">#REF!</definedName>
    <definedName name="가시나무6재료" localSheetId="5">#REF!</definedName>
    <definedName name="가시나무6재료">#REF!</definedName>
    <definedName name="가시나무노무8" localSheetId="5">#REF!</definedName>
    <definedName name="가시나무노무8">#REF!</definedName>
    <definedName name="가시나무재료8" localSheetId="5">#REF!</definedName>
    <definedName name="가시나무재료8">#REF!</definedName>
    <definedName name="가야조차장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가야조차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감나무" localSheetId="5">#REF!</definedName>
    <definedName name="감나무">#REF!</definedName>
    <definedName name="개천내기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개천내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갱부" localSheetId="5">#REF!</definedName>
    <definedName name="건축목공" localSheetId="5">#REF!</definedName>
    <definedName name="견적" localSheetId="5">#REF!</definedName>
    <definedName name="견적">#REF!</definedName>
    <definedName name="견적대비" localSheetId="5">BlankMacro1</definedName>
    <definedName name="견적대비">BlankMacro1</definedName>
    <definedName name="견적대비권" localSheetId="5">#REF!</definedName>
    <definedName name="견적대비권">#REF!</definedName>
    <definedName name="경" localSheetId="5">#REF!</definedName>
    <definedName name="경">#REF!</definedName>
    <definedName name="경비" localSheetId="5">#REF!</definedName>
    <definedName name="경비율" localSheetId="5">#REF!</definedName>
    <definedName name="경비율">#REF!</definedName>
    <definedName name="경유" localSheetId="5">#REF!</definedName>
    <definedName name="계" localSheetId="5">#REF!</definedName>
    <definedName name="계">#REF!</definedName>
    <definedName name="계수나무6노무" localSheetId="5">#REF!</definedName>
    <definedName name="계수나무6노무">#REF!</definedName>
    <definedName name="계수나무6재료" localSheetId="5">#REF!</definedName>
    <definedName name="계수나무6재료">#REF!</definedName>
    <definedName name="계약공기" localSheetId="5">#REF!</definedName>
    <definedName name="계약공기">#REF!</definedName>
    <definedName name="계전2" localSheetId="5" hidden="1">#REF!</definedName>
    <definedName name="계전2" hidden="1">#REF!</definedName>
    <definedName name="골조" localSheetId="5">#REF!</definedName>
    <definedName name="골조">#REF!</definedName>
    <definedName name="공" localSheetId="5">#REF!</definedName>
    <definedName name="공">#REF!</definedName>
    <definedName name="공기" localSheetId="5">#REF!</definedName>
    <definedName name="공기">#REF!</definedName>
    <definedName name="공문" localSheetId="5">#REF!</definedName>
    <definedName name="공문">#REF!</definedName>
    <definedName name="공사비집" localSheetId="5">#REF!</definedName>
    <definedName name="공사비집">#REF!</definedName>
    <definedName name="공사원가명세서" localSheetId="5">#REF!</definedName>
    <definedName name="공사원가명세서">#REF!</definedName>
    <definedName name="공원식재공" localSheetId="5">#REF!</definedName>
    <definedName name="공원식재공">#REF!</definedName>
    <definedName name="공정" localSheetId="5">#REF!</definedName>
    <definedName name="공정">#REF!</definedName>
    <definedName name="공정표" localSheetId="5" hidden="1">{#N/A,#N/A,FALSE,"현장 NCR 분석";#N/A,#N/A,FALSE,"현장품질감사";#N/A,#N/A,FALSE,"현장품질감사"}</definedName>
    <definedName name="공정표" hidden="1">{#N/A,#N/A,FALSE,"현장 NCR 분석";#N/A,#N/A,FALSE,"현장품질감사";#N/A,#N/A,FALSE,"현장품질감사"}</definedName>
    <definedName name="공통가설" localSheetId="5" hidden="1">#REF!</definedName>
    <definedName name="공통가설" hidden="1">#REF!</definedName>
    <definedName name="공통일위" localSheetId="5">#REF!</definedName>
    <definedName name="공통일위">#REF!</definedName>
    <definedName name="관">[0]!BlankMacro1</definedName>
    <definedName name="관급" localSheetId="5">#REF!,#REF!,#REF!</definedName>
    <definedName name="관급">#REF!,#REF!,#REF!</definedName>
    <definedName name="관목계" localSheetId="5">#REF!</definedName>
    <definedName name="관목계">#REF!</definedName>
    <definedName name="관용접노무" localSheetId="5">#REF!</definedName>
    <definedName name="관용접노무">#REF!</definedName>
    <definedName name="관용접노무비" localSheetId="5">#REF!</definedName>
    <definedName name="관용접노무비">#REF!</definedName>
    <definedName name="관용접재료" localSheetId="5">#REF!</definedName>
    <definedName name="관용접재료">#REF!</definedName>
    <definedName name="관용접재료비" localSheetId="5">#REF!</definedName>
    <definedName name="관용접재료비">#REF!</definedName>
    <definedName name="괄" localSheetId="5" hidden="1">#REF!</definedName>
    <definedName name="괄" hidden="1">#REF!</definedName>
    <definedName name="광명" localSheetId="5">#REF!</definedName>
    <definedName name="광명">#REF!</definedName>
    <definedName name="교목계" localSheetId="5">#REF!</definedName>
    <definedName name="교목계">#REF!</definedName>
    <definedName name="교통" localSheetId="5" hidden="1">#REF!</definedName>
    <definedName name="교통" hidden="1">#REF!</definedName>
    <definedName name="구______분" localSheetId="5">#REF!</definedName>
    <definedName name="구______분">#REF!</definedName>
    <definedName name="구분" localSheetId="5">BlankMacro1</definedName>
    <definedName name="구분">BlankMacro1</definedName>
    <definedName name="구분1" localSheetId="5">BlankMacro1</definedName>
    <definedName name="구분1">BlankMacro1</definedName>
    <definedName name="구분12" localSheetId="5">BlankMacro1</definedName>
    <definedName name="구분12">BlankMacro1</definedName>
    <definedName name="구분2" localSheetId="5">BlankMacro1</definedName>
    <definedName name="구분2">BlankMacro1</definedName>
    <definedName name="구산갑지" localSheetId="5" hidden="1">#REF!</definedName>
    <definedName name="구산갑지" hidden="1">#REF!</definedName>
    <definedName name="금마타리" localSheetId="5">#REF!</definedName>
    <definedName name="금마타리">#REF!</definedName>
    <definedName name="기">#N/A</definedName>
    <definedName name="기계3" localSheetId="5">BlankMacro1</definedName>
    <definedName name="기계3">BlankMacro1</definedName>
    <definedName name="기계4" localSheetId="5">BlankMacro1</definedName>
    <definedName name="기계4">BlankMacro1</definedName>
    <definedName name="기계되경" localSheetId="5">#REF!</definedName>
    <definedName name="기계되경">#REF!</definedName>
    <definedName name="기계되노" localSheetId="5">#REF!</definedName>
    <definedName name="기계되노">#REF!</definedName>
    <definedName name="기계되재" localSheetId="5">#REF!</definedName>
    <definedName name="기계되재">#REF!</definedName>
    <definedName name="기계운전" localSheetId="5">#REF!</definedName>
    <definedName name="기계운전">#REF!</definedName>
    <definedName name="기계운전기사" localSheetId="5">#REF!</definedName>
    <definedName name="기계잔경" localSheetId="5">#REF!</definedName>
    <definedName name="기계잔경">#REF!</definedName>
    <definedName name="기계잔노" localSheetId="5">#REF!</definedName>
    <definedName name="기계잔노">#REF!</definedName>
    <definedName name="기계잔재" localSheetId="5">#REF!</definedName>
    <definedName name="기계잔재">#REF!</definedName>
    <definedName name="기계중계펌프내역" localSheetId="5">#REF!</definedName>
    <definedName name="기계중계펌프내역">#REF!</definedName>
    <definedName name="기계터경" localSheetId="5">#REF!</definedName>
    <definedName name="기계터경">#REF!</definedName>
    <definedName name="기계터노" localSheetId="5">#REF!</definedName>
    <definedName name="기계터노">#REF!</definedName>
    <definedName name="기계터재" localSheetId="5">#REF!</definedName>
    <definedName name="기계터재">#REF!</definedName>
    <definedName name="기기설치" localSheetId="5">#REF!</definedName>
    <definedName name="기기설치">#REF!</definedName>
    <definedName name="기기자재" localSheetId="5">#REF!</definedName>
    <definedName name="기기자재">#REF!</definedName>
    <definedName name="기성품" localSheetId="5">BlankMacro1</definedName>
    <definedName name="기성품">BlankMacro1</definedName>
    <definedName name="기주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주조딕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주조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초" localSheetId="5">#REF!</definedName>
    <definedName name="기층기계경비" localSheetId="5">#REF!</definedName>
    <definedName name="기층기계경비">#REF!</definedName>
    <definedName name="기층기계계" localSheetId="5">#REF!</definedName>
    <definedName name="기층기계계">#REF!</definedName>
    <definedName name="기층기계노무비" localSheetId="5">#REF!</definedName>
    <definedName name="기층기계노무비">#REF!</definedName>
    <definedName name="기층기계살수경비" localSheetId="5">#REF!</definedName>
    <definedName name="기층기계살수경비">#REF!</definedName>
    <definedName name="기층기계살수계" localSheetId="5">#REF!</definedName>
    <definedName name="기층기계살수계">#REF!</definedName>
    <definedName name="기층기계살수노무비" localSheetId="5">#REF!</definedName>
    <definedName name="기층기계살수노무비">#REF!</definedName>
    <definedName name="기층기계살수재료비" localSheetId="5">#REF!</definedName>
    <definedName name="기층기계살수재료비">#REF!</definedName>
    <definedName name="기층기계인건비경비" localSheetId="5">#REF!</definedName>
    <definedName name="기층기계인건비경비">#REF!</definedName>
    <definedName name="기층기계인건비계" localSheetId="5">#REF!</definedName>
    <definedName name="기층기계인건비계">#REF!</definedName>
    <definedName name="기층기계인건비노무비" localSheetId="5">#REF!</definedName>
    <definedName name="기층기계인건비노무비">#REF!</definedName>
    <definedName name="기층기계인건비재료비" localSheetId="5">#REF!</definedName>
    <definedName name="기층기계인건비재료비">#REF!</definedName>
    <definedName name="기층기계재료비" localSheetId="5">#REF!</definedName>
    <definedName name="기층기계재료비">#REF!</definedName>
    <definedName name="기층기계전압단뎀경비" localSheetId="5">#REF!</definedName>
    <definedName name="기층기계전압단뎀경비">#REF!</definedName>
    <definedName name="기층기계전압단뎀계" localSheetId="5">#REF!</definedName>
    <definedName name="기층기계전압단뎀계">#REF!</definedName>
    <definedName name="기층기계전압단뎀노무비" localSheetId="5">#REF!</definedName>
    <definedName name="기층기계전압단뎀노무비">#REF!</definedName>
    <definedName name="기층기계전압단뎀재료비" localSheetId="5">#REF!</definedName>
    <definedName name="기층기계전압단뎀재료비">#REF!</definedName>
    <definedName name="기층기계전압마카담경비" localSheetId="5">#REF!</definedName>
    <definedName name="기층기계전압마카담경비">#REF!</definedName>
    <definedName name="기층기계전압마카담계" localSheetId="5">#REF!</definedName>
    <definedName name="기층기계전압마카담계">#REF!</definedName>
    <definedName name="기층기계전압마카담노무비" localSheetId="5">#REF!</definedName>
    <definedName name="기층기계전압마카담노무비">#REF!</definedName>
    <definedName name="기층기계전압마카담재료비" localSheetId="5">#REF!</definedName>
    <definedName name="기층기계전압마카담재료비">#REF!</definedName>
    <definedName name="기층기계전압타이어경비" localSheetId="5">#REF!</definedName>
    <definedName name="기층기계전압타이어경비">#REF!</definedName>
    <definedName name="기층기계전압타이어계" localSheetId="5">#REF!</definedName>
    <definedName name="기층기계전압타이어계">#REF!</definedName>
    <definedName name="기층기계전압타이어노무비" localSheetId="5">#REF!</definedName>
    <definedName name="기층기계전압타이어노무비">#REF!</definedName>
    <definedName name="기층기계전압타이어재료비" localSheetId="5">#REF!</definedName>
    <definedName name="기층기계전압타이어재료비">#REF!</definedName>
    <definedName name="기층기계포설경비" localSheetId="5">#REF!</definedName>
    <definedName name="기층기계포설경비">#REF!</definedName>
    <definedName name="기층기계포설계" localSheetId="5">#REF!</definedName>
    <definedName name="기층기계포설계">#REF!</definedName>
    <definedName name="기층기계포설노무비" localSheetId="5">#REF!</definedName>
    <definedName name="기층기계포설노무비">#REF!</definedName>
    <definedName name="기층기계포설재료비" localSheetId="5">#REF!</definedName>
    <definedName name="기층기계포설재료비">#REF!</definedName>
    <definedName name="기층소규모경비" localSheetId="5">#REF!</definedName>
    <definedName name="기층소규모경비">#REF!</definedName>
    <definedName name="기층소규모계" localSheetId="5">#REF!</definedName>
    <definedName name="기층소규모계">#REF!</definedName>
    <definedName name="기층소규모노무비" localSheetId="5">#REF!</definedName>
    <definedName name="기층소규모노무비">#REF!</definedName>
    <definedName name="기층소규모재료비" localSheetId="5">#REF!</definedName>
    <definedName name="기층소규모재료비">#REF!</definedName>
    <definedName name="기층소규모전압단뎀경비" localSheetId="5">#REF!</definedName>
    <definedName name="기층소규모전압단뎀경비">#REF!</definedName>
    <definedName name="기층소규모전압단뎀계" localSheetId="5">#REF!</definedName>
    <definedName name="기층소규모전압단뎀계">#REF!</definedName>
    <definedName name="기층소규모전압단뎀노무비" localSheetId="5">#REF!</definedName>
    <definedName name="기층소규모전압단뎀노무비">#REF!</definedName>
    <definedName name="기층소규모전압단뎀재료비" localSheetId="5">#REF!</definedName>
    <definedName name="기층소규모전압단뎀재료비">#REF!</definedName>
    <definedName name="기층소규모포설경비" localSheetId="5">#REF!</definedName>
    <definedName name="기층소규모포설경비">#REF!</definedName>
    <definedName name="기층소규모포설계" localSheetId="5">#REF!</definedName>
    <definedName name="기층소규모포설계">#REF!</definedName>
    <definedName name="기층소규모포설노무비" localSheetId="5">#REF!</definedName>
    <definedName name="기층소규모포설노무비">#REF!</definedName>
    <definedName name="기층소규모포설재료비" localSheetId="5">#REF!</definedName>
    <definedName name="기층소규모포설재료비">#REF!</definedName>
    <definedName name="기층인력경비" localSheetId="5">#REF!</definedName>
    <definedName name="기층인력경비">#REF!</definedName>
    <definedName name="기층인력계" localSheetId="5">#REF!</definedName>
    <definedName name="기층인력계">#REF!</definedName>
    <definedName name="기층인력노무비" localSheetId="5">#REF!</definedName>
    <definedName name="기층인력노무비">#REF!</definedName>
    <definedName name="기층인력살수경비" localSheetId="5">#REF!</definedName>
    <definedName name="기층인력살수경비">#REF!</definedName>
    <definedName name="기층인력살수계" localSheetId="5">#REF!</definedName>
    <definedName name="기층인력살수계">#REF!</definedName>
    <definedName name="기층인력살수노무비" localSheetId="5">#REF!</definedName>
    <definedName name="기층인력살수노무비">#REF!</definedName>
    <definedName name="기층인력살수재료비" localSheetId="5">#REF!</definedName>
    <definedName name="기층인력살수재료비">#REF!</definedName>
    <definedName name="기층인력재료비" localSheetId="5">#REF!</definedName>
    <definedName name="기층인력재료비">#REF!</definedName>
    <definedName name="기층인력전압단뎀경비" localSheetId="5">#REF!</definedName>
    <definedName name="기층인력전압단뎀경비">#REF!</definedName>
    <definedName name="기층인력전압단뎀계" localSheetId="5">#REF!</definedName>
    <definedName name="기층인력전압단뎀계">#REF!</definedName>
    <definedName name="기층인력전압단뎀노무비" localSheetId="5">#REF!</definedName>
    <definedName name="기층인력전압단뎀노무비">#REF!</definedName>
    <definedName name="기층인력전압단뎀재료비" localSheetId="5">#REF!</definedName>
    <definedName name="기층인력전압단뎀재료비">#REF!</definedName>
    <definedName name="기층인력전압마카담경비" localSheetId="5">#REF!</definedName>
    <definedName name="기층인력전압마카담경비">#REF!</definedName>
    <definedName name="기층인력전압마카담계" localSheetId="5">#REF!</definedName>
    <definedName name="기층인력전압마카담계">#REF!</definedName>
    <definedName name="기층인력전압마카담노무비" localSheetId="5">#REF!</definedName>
    <definedName name="기층인력전압마카담노무비">#REF!</definedName>
    <definedName name="기층인력전압마카담재료비" localSheetId="5">#REF!</definedName>
    <definedName name="기층인력전압마카담재료비">#REF!</definedName>
    <definedName name="기층인력전압타이어경비" localSheetId="5">#REF!</definedName>
    <definedName name="기층인력전압타이어경비">#REF!</definedName>
    <definedName name="기층인력전압타이어계" localSheetId="5">#REF!</definedName>
    <definedName name="기층인력전압타이어계">#REF!</definedName>
    <definedName name="기층인력전압타이어노무비" localSheetId="5">#REF!</definedName>
    <definedName name="기층인력전압타이어노무비">#REF!</definedName>
    <definedName name="기층인력전압타이어재료비" localSheetId="5">#REF!</definedName>
    <definedName name="기층인력전압타이어재료비">#REF!</definedName>
    <definedName name="기층인력포설경비" localSheetId="5">#REF!</definedName>
    <definedName name="기층인력포설경비">#REF!</definedName>
    <definedName name="기층인력포설계" localSheetId="5">#REF!</definedName>
    <definedName name="기층인력포설계">#REF!</definedName>
    <definedName name="기층인력포설노무비" localSheetId="5">#REF!</definedName>
    <definedName name="기층인력포설노무비">#REF!</definedName>
    <definedName name="기층인력포설재료비" localSheetId="5">#REF!</definedName>
    <definedName name="기층인력포설재료비">#REF!</definedName>
    <definedName name="김성혁" localSheetId="5">#REF!,#REF!,#REF!,#REF!,#REF!,#REF!,#REF!,#REF!,#REF!,#REF!,#REF!,#REF!,#REF!,#REF!</definedName>
    <definedName name="김성혁">#REF!,#REF!,#REF!,#REF!,#REF!,#REF!,#REF!,#REF!,#REF!,#REF!,#REF!,#REF!,#REF!,#REF!</definedName>
    <definedName name="김양석" localSheetId="5">#REF!,#REF!,#REF!,#REF!,#REF!,#REF!,#REF!,#REF!,#REF!,#REF!,#REF!,#REF!,#REF!,#REF!,#REF!,#REF!,#REF!,#REF!,#REF!</definedName>
    <definedName name="김양석">#REF!,#REF!,#REF!,#REF!,#REF!,#REF!,#REF!,#REF!,#REF!,#REF!,#REF!,#REF!,#REF!,#REF!,#REF!,#REF!,#REF!,#REF!,#REF!</definedName>
    <definedName name="깊이" localSheetId="5">#REF!</definedName>
    <definedName name="깊이">#REF!</definedName>
    <definedName name="꽃사과10노무" localSheetId="5">#REF!</definedName>
    <definedName name="꽃사과10노무">#REF!</definedName>
    <definedName name="꽃사과10재료" localSheetId="5">#REF!</definedName>
    <definedName name="꽃사과10재료">#REF!</definedName>
    <definedName name="꽃사과6노무" localSheetId="5">#REF!</definedName>
    <definedName name="꽃사과6노무">#REF!</definedName>
    <definedName name="꽃사과6재료" localSheetId="5">#REF!</definedName>
    <definedName name="꽃사과6재료">#REF!</definedName>
    <definedName name="꽃사과8노무" localSheetId="5">#REF!</definedName>
    <definedName name="꽃사과8노무">#REF!</definedName>
    <definedName name="꽃사과8재료" localSheetId="5">#REF!</definedName>
    <definedName name="꽃사과8재료">#REF!</definedName>
    <definedName name="꽃창포" localSheetId="5">#REF!</definedName>
    <definedName name="꽃창포">#REF!</definedName>
    <definedName name="꽃향유" localSheetId="5">#REF!</definedName>
    <definedName name="꽃향유">#REF!</definedName>
    <definedName name="ㄴ" localSheetId="5">BlankMacro1</definedName>
    <definedName name="ㄴ">#REF!</definedName>
    <definedName name="ㄴㄴ">#N/A</definedName>
    <definedName name="ㄴㄴㄴ" localSheetId="5">BlankMacro1</definedName>
    <definedName name="ㄴㄴㄴ">BlankMacro1</definedName>
    <definedName name="ㄴㄴㄴㄴ" localSheetId="5" hidden="1">#REF!</definedName>
    <definedName name="ㄴㄴㄴㄴ" hidden="1">#REF!</definedName>
    <definedName name="ㄴㄴㄴㄴㄴ" localSheetId="5" hidden="1">#REF!</definedName>
    <definedName name="ㄴㄴㄴㄴㄴ" hidden="1">#REF!</definedName>
    <definedName name="ㄴㄴㄴㄴㄴㄴ" localSheetId="5">BlankMacro1</definedName>
    <definedName name="ㄴㄴㄴㄴㄴㄴ">BlankMacro1</definedName>
    <definedName name="ㄴㅁㄹㅈㄹ" localSheetId="5" hidden="1">#REF!</definedName>
    <definedName name="ㄴㅁㄹㅈㄹ" hidden="1">#REF!</definedName>
    <definedName name="ㄴㅇ" localSheetId="5">#REF!</definedName>
    <definedName name="ㄴㅇ">#REF!</definedName>
    <definedName name="나무" localSheetId="5">#REF!</definedName>
    <definedName name="낙우송6노무" localSheetId="5">#REF!</definedName>
    <definedName name="낙우송6노무">#REF!</definedName>
    <definedName name="낙우송6재료" localSheetId="5">#REF!</definedName>
    <definedName name="낙우송6재료">#REF!</definedName>
    <definedName name="낙우송8노무" localSheetId="5">#REF!</definedName>
    <definedName name="낙우송8노무">#REF!</definedName>
    <definedName name="낙우송8재료" localSheetId="5">#REF!</definedName>
    <definedName name="낙우송8재료">#REF!</definedName>
    <definedName name="내">#N/A</definedName>
    <definedName name="내역1" localSheetId="5">#REF!</definedName>
    <definedName name="내역1">#REF!</definedName>
    <definedName name="내역2" localSheetId="5">#REF!</definedName>
    <definedName name="내역2">#REF!</definedName>
    <definedName name="낵역4" localSheetId="5">#REF!</definedName>
    <definedName name="낵역4">#REF!</definedName>
    <definedName name="네트" localSheetId="5">#REF!</definedName>
    <definedName name="네트">#REF!</definedName>
    <definedName name="노무" localSheetId="5">#REF!</definedName>
    <definedName name="노무">#REF!</definedName>
    <definedName name="노무비" localSheetId="5">#REF!</definedName>
    <definedName name="노무비">#REF!</definedName>
    <definedName name="노반경" localSheetId="5">#REF!</definedName>
    <definedName name="노반경">#REF!</definedName>
    <definedName name="노반노무" localSheetId="5">#REF!</definedName>
    <definedName name="노반노무">#REF!</definedName>
    <definedName name="노반재료" localSheetId="5">#REF!</definedName>
    <definedName name="노반재료">#REF!</definedName>
    <definedName name="노부비" localSheetId="5">#REF!</definedName>
    <definedName name="노부비">#REF!</definedName>
    <definedName name="노원문화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 localSheetId="5">BlankMacro1</definedName>
    <definedName name="노임1" localSheetId="5">BlankMacro1</definedName>
    <definedName name="노임1">BlankMacro1</definedName>
    <definedName name="노임2" localSheetId="5">BlankMacro1</definedName>
    <definedName name="노임2">BlankMacro1</definedName>
    <definedName name="노임3" localSheetId="5">BlankMacro1</definedName>
    <definedName name="노임3">BlankMacro1</definedName>
    <definedName name="녹지노" localSheetId="5">#REF!</definedName>
    <definedName name="녹지노">#REF!</definedName>
    <definedName name="녹지재" localSheetId="5">#REF!</definedName>
    <definedName name="녹지재">#REF!</definedName>
    <definedName name="녹화마대" localSheetId="5">BlankMacro1</definedName>
    <definedName name="녹화마대">BlankMacro1</definedName>
    <definedName name="느릅나무10노무" localSheetId="5">#REF!</definedName>
    <definedName name="느릅나무10노무">#REF!</definedName>
    <definedName name="느릅나무10재료" localSheetId="5">#REF!</definedName>
    <definedName name="느릅나무10재료">#REF!</definedName>
    <definedName name="느릅나무5노무" localSheetId="5">#REF!</definedName>
    <definedName name="느릅나무5노무">#REF!</definedName>
    <definedName name="느릅나무5재료" localSheetId="5">#REF!</definedName>
    <definedName name="느릅나무5재료">#REF!</definedName>
    <definedName name="느릅나무8노무" localSheetId="5">#REF!</definedName>
    <definedName name="느릅나무8노무">#REF!</definedName>
    <definedName name="느릅나무8재료" localSheetId="5">#REF!</definedName>
    <definedName name="느릅나무8재료">#REF!</definedName>
    <definedName name="느티나무" localSheetId="5">#REF!</definedName>
    <definedName name="느티나무">#REF!</definedName>
    <definedName name="능형망철거" localSheetId="5">철거집계!능형망철거</definedName>
    <definedName name="능형망철거">[0]!능형망철거</definedName>
    <definedName name="능형망철거1" localSheetId="5">철거집계!능형망철거1</definedName>
    <definedName name="능형망철거1">[0]!능형망철거1</definedName>
    <definedName name="ㄷㄱㄷㄱ" localSheetId="5">[0]!BlankMacro1</definedName>
    <definedName name="ㄷㄱㄷㄱㄷㄱ" localSheetId="5">[0]!BlankMacro1</definedName>
    <definedName name="ㄷㄷ" localSheetId="5">BlankMacro1</definedName>
    <definedName name="ㄷㄷ">BlankMacro1</definedName>
    <definedName name="ㄷㄷㄷ" localSheetId="5">BlankMacro1</definedName>
    <definedName name="ㄷㄷㄷ">BlankMacro1</definedName>
    <definedName name="ㄷㅎㄹㅇ" localSheetId="5" hidden="1">#REF!</definedName>
    <definedName name="ㄷㅎㄹㅇ" hidden="1">#REF!</definedName>
    <definedName name="단가" localSheetId="5">#REF!</definedName>
    <definedName name="단가">#REF!</definedName>
    <definedName name="단가산출" localSheetId="5">#REF!</definedName>
    <definedName name="단가산출">#REF!</definedName>
    <definedName name="단가조사표" localSheetId="5">#REF!</definedName>
    <definedName name="단가조사표">#REF!</definedName>
    <definedName name="단가표" localSheetId="5">#REF!</definedName>
    <definedName name="단가표">#REF!</definedName>
    <definedName name="대" localSheetId="5" hidden="1">#REF!</definedName>
    <definedName name="대" hidden="1">#REF!</definedName>
    <definedName name="덤프15경" localSheetId="5">#REF!</definedName>
    <definedName name="덤프15경">#REF!</definedName>
    <definedName name="덤프15노무" localSheetId="5">#REF!</definedName>
    <definedName name="덤프15노무">#REF!</definedName>
    <definedName name="덤프15재료" localSheetId="5">#REF!</definedName>
    <definedName name="덤프15재료">#REF!</definedName>
    <definedName name="덤프2.5경" localSheetId="5">#REF!</definedName>
    <definedName name="덤프2.5경">#REF!</definedName>
    <definedName name="덤프2.5노무" localSheetId="5">#REF!</definedName>
    <definedName name="덤프2.5노무">#REF!</definedName>
    <definedName name="덤프2.5재료" localSheetId="5">#REF!</definedName>
    <definedName name="덤프2.5재료">#REF!</definedName>
    <definedName name="뎡유" localSheetId="5">#REF!</definedName>
    <definedName name="뎡유">#REF!</definedName>
    <definedName name="도급가" localSheetId="5">#REF!</definedName>
    <definedName name="도급가">#REF!</definedName>
    <definedName name="도장공" localSheetId="5">#REF!</definedName>
    <definedName name="돌단풍" localSheetId="5">#REF!</definedName>
    <definedName name="돌단풍">#REF!</definedName>
    <definedName name="동백나무2노무" localSheetId="5">#REF!</definedName>
    <definedName name="동백나무2노무">#REF!</definedName>
    <definedName name="동백나무2재료" localSheetId="5">#REF!</definedName>
    <definedName name="동백나무2재료">#REF!</definedName>
    <definedName name="동백나무4노무" localSheetId="5">#REF!</definedName>
    <definedName name="동백나무4노무">#REF!</definedName>
    <definedName name="동백나무4재료" localSheetId="5">#REF!</definedName>
    <definedName name="동백나무4재료">#REF!</definedName>
    <definedName name="동백나무6노무" localSheetId="5">#REF!</definedName>
    <definedName name="동백나무6노무">#REF!</definedName>
    <definedName name="동백나무6재료" localSheetId="5">#REF!</definedName>
    <definedName name="동백나무6재료">#REF!</definedName>
    <definedName name="동백나무8노무" localSheetId="5">#REF!</definedName>
    <definedName name="동백나무8노무">#REF!</definedName>
    <definedName name="동백나무8재료" localSheetId="5">#REF!</definedName>
    <definedName name="동백나무8재료">#REF!</definedName>
    <definedName name="되메우고다짐" localSheetId="5">#REF!</definedName>
    <definedName name="되메우고다짐">#REF!</definedName>
    <definedName name="되메우기" localSheetId="5">#REF!</definedName>
    <definedName name="되메우기">#REF!</definedName>
    <definedName name="되메우기경" localSheetId="5">#REF!</definedName>
    <definedName name="되메우기경">#REF!</definedName>
    <definedName name="되메우기노" localSheetId="5">#REF!</definedName>
    <definedName name="되메우기노">#REF!</definedName>
    <definedName name="되메우기재" localSheetId="5">#REF!</definedName>
    <definedName name="되메우기재">#REF!</definedName>
    <definedName name="두겁노" localSheetId="5">#REF!</definedName>
    <definedName name="두겁노">#REF!</definedName>
    <definedName name="두겁재" localSheetId="5">#REF!</definedName>
    <definedName name="두겁재">#REF!</definedName>
    <definedName name="ㄹ" localSheetId="5">{"Book1","토공.xls"}</definedName>
    <definedName name="ㄹ">{"Book1","토공.xls"}</definedName>
    <definedName name="ㄹㄹ" localSheetId="5">BlankMacro1</definedName>
    <definedName name="ㄹㄹ">BlankMacro1</definedName>
    <definedName name="ㄹㄹㄹ" localSheetId="5" hidden="1">#REF!</definedName>
    <definedName name="ㄹㄹㄹ" hidden="1">#REF!</definedName>
    <definedName name="ㄹㅇㅇㅎㅇ" localSheetId="5">[0]!BlankMacro1</definedName>
    <definedName name="라인마킹" localSheetId="5">#REF!</definedName>
    <definedName name="라인마킹">#REF!</definedName>
    <definedName name="램머경" localSheetId="5">#REF!</definedName>
    <definedName name="램머경">#REF!</definedName>
    <definedName name="램머노무" localSheetId="5">#REF!</definedName>
    <definedName name="램머노무">#REF!</definedName>
    <definedName name="램머재료" localSheetId="5">#REF!</definedName>
    <definedName name="램머재료">#REF!</definedName>
    <definedName name="레미콘무노" localSheetId="5">#REF!</definedName>
    <definedName name="레미콘무노">#REF!</definedName>
    <definedName name="레미콘무재" localSheetId="5">#REF!</definedName>
    <definedName name="레미콘무재">#REF!</definedName>
    <definedName name="레미콘소노" localSheetId="5">#REF!</definedName>
    <definedName name="레미콘소노">#REF!</definedName>
    <definedName name="레미콘소재" localSheetId="5">#REF!</definedName>
    <definedName name="레미콘소재">#REF!</definedName>
    <definedName name="레미콘철" localSheetId="5">#REF!</definedName>
    <definedName name="레미콘철">#REF!</definedName>
    <definedName name="레미콘철노" localSheetId="5">#REF!</definedName>
    <definedName name="레미콘철노">#REF!</definedName>
    <definedName name="레미콘철재" localSheetId="5">#REF!</definedName>
    <definedName name="레미콘철재">#REF!</definedName>
    <definedName name="ㅀㅀㄱ" localSheetId="5">[0]!BlankMacro1</definedName>
    <definedName name="ㅀㅀㄹ" localSheetId="5">[0]!BlankMacro1</definedName>
    <definedName name="ㅁ" localSheetId="5" hidden="1">#REF!</definedName>
    <definedName name="ㅁ">#REF!</definedName>
    <definedName name="ㅁ1" localSheetId="5">#REF!</definedName>
    <definedName name="ㅁ1">#REF!</definedName>
    <definedName name="ㅁ1100" localSheetId="5">#REF!</definedName>
    <definedName name="ㅁ1100">#REF!</definedName>
    <definedName name="ㅁ1140" localSheetId="5">#REF!</definedName>
    <definedName name="ㅁ1140">#REF!</definedName>
    <definedName name="ㅁ331" localSheetId="5">#REF!</definedName>
    <definedName name="ㅁ331">#REF!</definedName>
    <definedName name="ㅁa1140" localSheetId="5">#REF!</definedName>
    <definedName name="ㅁa1140">#REF!</definedName>
    <definedName name="ㅁㄴ" localSheetId="5" hidden="1">{#N/A,#N/A,FALSE,"2~8번"}</definedName>
    <definedName name="ㅁㄴ" hidden="1">{#N/A,#N/A,FALSE,"2~8번"}</definedName>
    <definedName name="ㅁㄴㅇ" localSheetId="5" hidden="1">{#N/A,#N/A,FALSE,"운반시간"}</definedName>
    <definedName name="ㅁㄴㅇ" hidden="1">{#N/A,#N/A,FALSE,"운반시간"}</definedName>
    <definedName name="ㅁㄴㅇㅁㄴㅇ" localSheetId="5" hidden="1">#REF!</definedName>
    <definedName name="ㅁㄴㅇㅁㄴㅇ" hidden="1">#REF!</definedName>
    <definedName name="ㅁㄴㅇㅁㄴㅇㅁ" localSheetId="5">BlankMacro1</definedName>
    <definedName name="ㅁㄴㅇㅁㄴㅇㅁ">BlankMacro1</definedName>
    <definedName name="ㅁㅁ" localSheetId="5">#REF!</definedName>
    <definedName name="ㅁㅁ">#REF!</definedName>
    <definedName name="ㅁㅁㅁ" localSheetId="5" hidden="1">#REF!</definedName>
    <definedName name="ㅁㅁㅁ" hidden="1">#REF!</definedName>
    <definedName name="ㅁㅁㅁㅁ" localSheetId="5">[0]!BlankMacro1</definedName>
    <definedName name="마구리" localSheetId="5">{"Book1","토공.xls"}</definedName>
    <definedName name="마구리">{"Book1","토공.xls"}</definedName>
    <definedName name="마케담경" localSheetId="5">#REF!</definedName>
    <definedName name="마케담경">#REF!</definedName>
    <definedName name="마케담노무" localSheetId="5">#REF!</definedName>
    <definedName name="마케담노무">#REF!</definedName>
    <definedName name="마케담재료" localSheetId="5">#REF!</definedName>
    <definedName name="마케담재료">#REF!</definedName>
    <definedName name="매화4노무" localSheetId="5">#REF!</definedName>
    <definedName name="매화4노무">#REF!</definedName>
    <definedName name="매화4재료" localSheetId="5">#REF!</definedName>
    <definedName name="매화4재료">#REF!</definedName>
    <definedName name="매화6노무" localSheetId="5">#REF!</definedName>
    <definedName name="매화6노무">#REF!</definedName>
    <definedName name="매화6재료" localSheetId="5">#REF!</definedName>
    <definedName name="매화6재료">#REF!</definedName>
    <definedName name="매화8노무" localSheetId="5">#REF!</definedName>
    <definedName name="매화8노무">#REF!</definedName>
    <definedName name="매화8재료" localSheetId="5">#REF!</definedName>
    <definedName name="매화8재료">#REF!</definedName>
    <definedName name="맹암거간선" localSheetId="5">#REF!</definedName>
    <definedName name="맹암거간선">#REF!</definedName>
    <definedName name="맹암거지선" localSheetId="5">#REF!</definedName>
    <definedName name="맹암거지선">#REF!</definedName>
    <definedName name="메타10노무" localSheetId="5">#REF!</definedName>
    <definedName name="메타10노무">#REF!</definedName>
    <definedName name="메타10재료" localSheetId="5">#REF!</definedName>
    <definedName name="메타10재료">#REF!</definedName>
    <definedName name="메타5노무" localSheetId="5">#REF!</definedName>
    <definedName name="메타5노무">#REF!</definedName>
    <definedName name="메타5재료" localSheetId="5">#REF!</definedName>
    <definedName name="메타5재료">#REF!</definedName>
    <definedName name="메타6노무" localSheetId="5">#REF!</definedName>
    <definedName name="메타6노무">#REF!</definedName>
    <definedName name="메타6재료" localSheetId="5">#REF!</definedName>
    <definedName name="메타6재료">#REF!</definedName>
    <definedName name="메타8노무" localSheetId="5">#REF!</definedName>
    <definedName name="메타8노무">#REF!</definedName>
    <definedName name="메타8재료" localSheetId="5">#REF!</definedName>
    <definedName name="메타8재료">#REF!</definedName>
    <definedName name="멘트" localSheetId="5">#REF!</definedName>
    <definedName name="멘트">#REF!</definedName>
    <definedName name="모과나무" localSheetId="5">#REF!</definedName>
    <definedName name="모과나무">#REF!</definedName>
    <definedName name="모래1" localSheetId="5">#REF!</definedName>
    <definedName name="모래1">#REF!</definedName>
    <definedName name="모래노" localSheetId="5">#REF!</definedName>
    <definedName name="모래노">#REF!</definedName>
    <definedName name="모래막이노" localSheetId="5">#REF!</definedName>
    <definedName name="모래막이노">#REF!</definedName>
    <definedName name="모래막이재" localSheetId="5">#REF!</definedName>
    <definedName name="모래막이재">#REF!</definedName>
    <definedName name="모래사장노" localSheetId="5">#REF!</definedName>
    <definedName name="모래사장노">#REF!</definedName>
    <definedName name="모래사장재" localSheetId="5">#REF!</definedName>
    <definedName name="모래사장재">#REF!</definedName>
    <definedName name="모래운반경비" localSheetId="5">#REF!</definedName>
    <definedName name="모래운반경비">#REF!</definedName>
    <definedName name="모래운반계" localSheetId="5">#REF!</definedName>
    <definedName name="모래운반계">#REF!</definedName>
    <definedName name="모래운반노무비" localSheetId="5">#REF!</definedName>
    <definedName name="모래운반노무비">#REF!</definedName>
    <definedName name="모래운반비" localSheetId="5">#REF!</definedName>
    <definedName name="모래운반비">#REF!</definedName>
    <definedName name="모래운반재료비" localSheetId="5">#REF!</definedName>
    <definedName name="모래운반재료비">#REF!</definedName>
    <definedName name="모래운반톤경비" localSheetId="5">#REF!</definedName>
    <definedName name="모래운반톤경비">#REF!</definedName>
    <definedName name="모래운반톤계" localSheetId="5">#REF!</definedName>
    <definedName name="모래운반톤계">#REF!</definedName>
    <definedName name="모래운반톤노무비" localSheetId="5">#REF!</definedName>
    <definedName name="모래운반톤노무비">#REF!</definedName>
    <definedName name="모래운반톤재료비" localSheetId="5">#REF!</definedName>
    <definedName name="모래운반톤재료비">#REF!</definedName>
    <definedName name="모래재" localSheetId="5">#REF!</definedName>
    <definedName name="모래재">#REF!</definedName>
    <definedName name="모래필터층경비" localSheetId="5">#REF!</definedName>
    <definedName name="모래필터층경비">#REF!</definedName>
    <definedName name="모래필터층노무비" localSheetId="5">#REF!</definedName>
    <definedName name="모래필터층노무비">#REF!</definedName>
    <definedName name="모래필터층재료비" localSheetId="5">#REF!</definedName>
    <definedName name="모래필터층재료비">#REF!</definedName>
    <definedName name="모터경" localSheetId="5">#REF!</definedName>
    <definedName name="모터경">#REF!</definedName>
    <definedName name="모터노무비" localSheetId="5">#REF!</definedName>
    <definedName name="모터노무비">#REF!</definedName>
    <definedName name="모터재료" localSheetId="5">#REF!</definedName>
    <definedName name="모터재료">#REF!</definedName>
    <definedName name="목백합" localSheetId="5">#REF!</definedName>
    <definedName name="목백합">#REF!</definedName>
    <definedName name="목재가공" localSheetId="5">#REF!</definedName>
    <definedName name="목재가공">#REF!</definedName>
    <definedName name="몰라" localSheetId="5">BlankMacro1</definedName>
    <definedName name="몰라">BlankMacro1</definedName>
    <definedName name="몰라2" localSheetId="5">BlankMacro1</definedName>
    <definedName name="몰라2">BlankMacro1</definedName>
    <definedName name="몰탈노" localSheetId="5">#REF!</definedName>
    <definedName name="몰탈노">#REF!</definedName>
    <definedName name="몰탈재" localSheetId="5">#REF!</definedName>
    <definedName name="몰탈재">#REF!</definedName>
    <definedName name="무기질노" localSheetId="5">#REF!</definedName>
    <definedName name="무기질노">#REF!</definedName>
    <definedName name="무기질재" localSheetId="5">#REF!</definedName>
    <definedName name="무기질재">#REF!</definedName>
    <definedName name="물경" localSheetId="5">#REF!</definedName>
    <definedName name="물경">#REF!</definedName>
    <definedName name="물노무" localSheetId="5">#REF!</definedName>
    <definedName name="물노무">#REF!</definedName>
    <definedName name="물재료" localSheetId="5">#REF!</definedName>
    <definedName name="물재료">#REF!</definedName>
    <definedName name="미송원목" localSheetId="5">#REF!</definedName>
    <definedName name="미송원목">#REF!</definedName>
    <definedName name="미장공" localSheetId="5">#REF!</definedName>
    <definedName name="ㅂ" localSheetId="5">#REF!</definedName>
    <definedName name="ㅂ">#REF!</definedName>
    <definedName name="ㅂㅂ" localSheetId="5">#REF!</definedName>
    <definedName name="ㅂㅂ">#REF!</definedName>
    <definedName name="ㅂㅂㅂㅂ" localSheetId="5">[0]!BlankMacro1</definedName>
    <definedName name="ㅂㅈ" localSheetId="5" hidden="1">{#N/A,#N/A,FALSE,"2~8번"}</definedName>
    <definedName name="ㅂㅈ" hidden="1">{#N/A,#N/A,FALSE,"2~8번"}</definedName>
    <definedName name="ㅂㅈㄷ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ㅈ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ㅈㄷㅂㅈㄷ" localSheetId="5">#REF!</definedName>
    <definedName name="ㅂㅈㄷㅂㅈㄷ">#REF!</definedName>
    <definedName name="바보" localSheetId="5">#REF!</definedName>
    <definedName name="바보">#REF!</definedName>
    <definedName name="바이오" localSheetId="5">#REF!</definedName>
    <definedName name="바이오">#REF!</definedName>
    <definedName name="바탕" localSheetId="5">#REF!</definedName>
    <definedName name="바탕">#REF!</definedName>
    <definedName name="박피" localSheetId="5">#REF!</definedName>
    <definedName name="박피">#REF!</definedName>
    <definedName name="밤나무10노무" localSheetId="5">#REF!</definedName>
    <definedName name="밤나무10노무">#REF!</definedName>
    <definedName name="밤나무10재료" localSheetId="5">#REF!</definedName>
    <definedName name="밤나무10재료">#REF!</definedName>
    <definedName name="밤나무6노무" localSheetId="5">#REF!</definedName>
    <definedName name="밤나무6노무">#REF!</definedName>
    <definedName name="밤나무6재료" localSheetId="5">#REF!</definedName>
    <definedName name="밤나무6재료">#REF!</definedName>
    <definedName name="밤나무8노무" localSheetId="5">#REF!</definedName>
    <definedName name="밤나무8노무">#REF!</definedName>
    <definedName name="밤나무8재료" localSheetId="5">#REF!</definedName>
    <definedName name="밤나무8재료">#REF!</definedName>
    <definedName name="방류펌프" localSheetId="5">#REF!</definedName>
    <definedName name="방류펌프">#REF!</definedName>
    <definedName name="방수공" localSheetId="5">#REF!</definedName>
    <definedName name="방수공">#REF!</definedName>
    <definedName name="배관" localSheetId="5">#REF!</definedName>
    <definedName name="배관">#REF!</definedName>
    <definedName name="배관공" localSheetId="5">#REF!</definedName>
    <definedName name="배롱나무" localSheetId="5">#REF!</definedName>
    <definedName name="배롱나무">#REF!</definedName>
    <definedName name="백호2경" localSheetId="5">#REF!</definedName>
    <definedName name="백호2경">#REF!</definedName>
    <definedName name="백호2노무" localSheetId="5">#REF!</definedName>
    <definedName name="백호2노무">#REF!</definedName>
    <definedName name="백호2재료" localSheetId="5">#REF!</definedName>
    <definedName name="백호2재료">#REF!</definedName>
    <definedName name="백호7경" localSheetId="5">#REF!</definedName>
    <definedName name="백호7경">#REF!</definedName>
    <definedName name="백호7노무" localSheetId="5">#REF!</definedName>
    <definedName name="백호7노무">#REF!</definedName>
    <definedName name="백호7재료" localSheetId="5">#REF!</definedName>
    <definedName name="백호7재료">#REF!</definedName>
    <definedName name="보도노" localSheetId="5">#REF!</definedName>
    <definedName name="보도노">#REF!</definedName>
    <definedName name="보도재" localSheetId="5">#REF!</definedName>
    <definedName name="보도재">#REF!</definedName>
    <definedName name="보습제" localSheetId="5">#REF!</definedName>
    <definedName name="보습제">#REF!</definedName>
    <definedName name="보조기층10경비" localSheetId="5">#REF!</definedName>
    <definedName name="보조기층10경비">#REF!</definedName>
    <definedName name="보조기층10계" localSheetId="5">#REF!</definedName>
    <definedName name="보조기층10계">#REF!</definedName>
    <definedName name="보조기층10노무비" localSheetId="5">#REF!</definedName>
    <definedName name="보조기층10노무비">#REF!</definedName>
    <definedName name="보조기층10다짐경비" localSheetId="5">#REF!</definedName>
    <definedName name="보조기층10다짐경비">#REF!</definedName>
    <definedName name="보조기층10다짐계" localSheetId="5">#REF!</definedName>
    <definedName name="보조기층10다짐계">#REF!</definedName>
    <definedName name="보조기층10다짐노무비" localSheetId="5">#REF!</definedName>
    <definedName name="보조기층10다짐노무비">#REF!</definedName>
    <definedName name="보조기층10다짐재료비" localSheetId="5">#REF!</definedName>
    <definedName name="보조기층10다짐재료비">#REF!</definedName>
    <definedName name="보조기층10부설경비" localSheetId="5">#REF!</definedName>
    <definedName name="보조기층10부설경비">#REF!</definedName>
    <definedName name="보조기층10부설계" localSheetId="5">#REF!</definedName>
    <definedName name="보조기층10부설계">#REF!</definedName>
    <definedName name="보조기층10부설노무비" localSheetId="5">#REF!</definedName>
    <definedName name="보조기층10부설노무비">#REF!</definedName>
    <definedName name="보조기층10부설재료비" localSheetId="5">#REF!</definedName>
    <definedName name="보조기층10부설재료비">#REF!</definedName>
    <definedName name="보조기층10살수노무비" localSheetId="5">#REF!</definedName>
    <definedName name="보조기층10살수노무비">#REF!</definedName>
    <definedName name="보조기층10재료비" localSheetId="5">#REF!</definedName>
    <definedName name="보조기층10재료비">#REF!</definedName>
    <definedName name="보조기층2.5경비" localSheetId="5">#REF!</definedName>
    <definedName name="보조기층2.5경비">#REF!</definedName>
    <definedName name="보조기층2.5계" localSheetId="5">#REF!</definedName>
    <definedName name="보조기층2.5계">#REF!</definedName>
    <definedName name="보조기층2.5노무비" localSheetId="5">#REF!</definedName>
    <definedName name="보조기층2.5노무비">#REF!</definedName>
    <definedName name="보조기층2.5다짐경비" localSheetId="5">#REF!</definedName>
    <definedName name="보조기층2.5다짐경비">#REF!</definedName>
    <definedName name="보조기층2.5다짐계" localSheetId="5">#REF!</definedName>
    <definedName name="보조기층2.5다짐계">#REF!</definedName>
    <definedName name="보조기층2.5다짐노무비" localSheetId="5">#REF!</definedName>
    <definedName name="보조기층2.5다짐노무비">#REF!</definedName>
    <definedName name="보조기층2.5다짐재료비" localSheetId="5">#REF!</definedName>
    <definedName name="보조기층2.5다짐재료비">#REF!</definedName>
    <definedName name="보조기층2.5부설계" localSheetId="5">#REF!</definedName>
    <definedName name="보조기층2.5부설계">#REF!</definedName>
    <definedName name="보조기층2.5부설노무비" localSheetId="5">#REF!</definedName>
    <definedName name="보조기층2.5부설노무비">#REF!</definedName>
    <definedName name="보조기층2.5살수계" localSheetId="5">#REF!</definedName>
    <definedName name="보조기층2.5살수계">#REF!</definedName>
    <definedName name="보조기층2.5살수노무비" localSheetId="5">#REF!</definedName>
    <definedName name="보조기층2.5살수노무비">#REF!</definedName>
    <definedName name="보조기층2.5재료비" localSheetId="5">#REF!</definedName>
    <definedName name="보조기층2.5재료비">#REF!</definedName>
    <definedName name="보조기층기계경비" localSheetId="5">#REF!</definedName>
    <definedName name="보조기층기계경비">#REF!</definedName>
    <definedName name="보조기층기계계" localSheetId="5">#REF!</definedName>
    <definedName name="보조기층기계계">#REF!</definedName>
    <definedName name="보조기층기계노무비" localSheetId="5">#REF!</definedName>
    <definedName name="보조기층기계노무비">#REF!</definedName>
    <definedName name="보조기층기계부설기계경비" localSheetId="5">#REF!</definedName>
    <definedName name="보조기층기계부설기계경비">#REF!</definedName>
    <definedName name="보조기층기계부설기계계" localSheetId="5">#REF!</definedName>
    <definedName name="보조기층기계부설기계계">#REF!</definedName>
    <definedName name="보조기층기계부설기계노무비" localSheetId="5">#REF!</definedName>
    <definedName name="보조기층기계부설기계노무비">#REF!</definedName>
    <definedName name="보조기층기계부설기계재료비" localSheetId="5">#REF!</definedName>
    <definedName name="보조기층기계부설기계재료비">#REF!</definedName>
    <definedName name="보조기층기계부설인력경비" localSheetId="5">#REF!</definedName>
    <definedName name="보조기층기계부설인력경비">#REF!</definedName>
    <definedName name="보조기층기계부설인력계" localSheetId="5">#REF!</definedName>
    <definedName name="보조기층기계부설인력계">#REF!</definedName>
    <definedName name="보조기층기계부설인력노무비" localSheetId="5">#REF!</definedName>
    <definedName name="보조기층기계부설인력노무비">#REF!</definedName>
    <definedName name="보조기층기계부설인력재료비" localSheetId="5">#REF!</definedName>
    <definedName name="보조기층기계부설인력재료비">#REF!</definedName>
    <definedName name="보조기층기계살수경비" localSheetId="5">#REF!</definedName>
    <definedName name="보조기층기계살수경비">#REF!</definedName>
    <definedName name="보조기층기계살수계" localSheetId="5">#REF!</definedName>
    <definedName name="보조기층기계살수계">#REF!</definedName>
    <definedName name="보조기층기계살수노무비" localSheetId="5">#REF!</definedName>
    <definedName name="보조기층기계살수노무비">#REF!</definedName>
    <definedName name="보조기층기계살수재료비" localSheetId="5">#REF!</definedName>
    <definedName name="보조기층기계살수재료비">#REF!</definedName>
    <definedName name="보조기층기계재료비" localSheetId="5">#REF!</definedName>
    <definedName name="보조기층기계재료비">#REF!</definedName>
    <definedName name="보조기층기계전압진동경비" localSheetId="5">#REF!</definedName>
    <definedName name="보조기층기계전압진동경비">#REF!</definedName>
    <definedName name="보조기층기계전압진동계" localSheetId="5">#REF!</definedName>
    <definedName name="보조기층기계전압진동계">#REF!</definedName>
    <definedName name="보조기층기계전압진동노무비" localSheetId="5">#REF!</definedName>
    <definedName name="보조기층기계전압진동노무비">#REF!</definedName>
    <definedName name="보조기층기계전압진동재료비" localSheetId="5">#REF!</definedName>
    <definedName name="보조기층기계전압진동재료비">#REF!</definedName>
    <definedName name="보조기층기계전압타이어경비" localSheetId="5">#REF!</definedName>
    <definedName name="보조기층기계전압타이어경비">#REF!</definedName>
    <definedName name="보조기층기계전압타이어계" localSheetId="5">#REF!</definedName>
    <definedName name="보조기층기계전압타이어계">#REF!</definedName>
    <definedName name="보조기층기계전압타이어노무비" localSheetId="5">#REF!</definedName>
    <definedName name="보조기층기계전압타이어노무비">#REF!</definedName>
    <definedName name="보조기층기계전압타이어재료비" localSheetId="5">#REF!</definedName>
    <definedName name="보조기층기계전압타이어재료비">#REF!</definedName>
    <definedName name="보조기층ㄹ" localSheetId="5">#REF!</definedName>
    <definedName name="보조기층ㄹ">#REF!</definedName>
    <definedName name="보조기층부설" localSheetId="5">#REF!</definedName>
    <definedName name="보조기층부설">#REF!</definedName>
    <definedName name="보조기층운반경비" localSheetId="5">#REF!</definedName>
    <definedName name="보조기층운반경비">#REF!</definedName>
    <definedName name="보조기층운반계" localSheetId="5">#REF!</definedName>
    <definedName name="보조기층운반계">#REF!</definedName>
    <definedName name="보조기층운반노무비" localSheetId="5">#REF!</definedName>
    <definedName name="보조기층운반노무비">#REF!</definedName>
    <definedName name="보조기층운반재료비" localSheetId="5">#REF!</definedName>
    <definedName name="보조기층운반재료비">#REF!</definedName>
    <definedName name="보조기층인력경비" localSheetId="5">#REF!</definedName>
    <definedName name="보조기층인력경비">#REF!</definedName>
    <definedName name="보조기층인력계" localSheetId="5">#REF!</definedName>
    <definedName name="보조기층인력계">#REF!</definedName>
    <definedName name="보조기층인력노무비" localSheetId="5">#REF!</definedName>
    <definedName name="보조기층인력노무비">#REF!</definedName>
    <definedName name="보조기층인력부설경비" localSheetId="5">#REF!</definedName>
    <definedName name="보조기층인력부설경비">#REF!</definedName>
    <definedName name="보조기층인력부설계" localSheetId="5">#REF!</definedName>
    <definedName name="보조기층인력부설계">#REF!</definedName>
    <definedName name="보조기층인력부설노무비" localSheetId="5">#REF!</definedName>
    <definedName name="보조기층인력부설노무비">#REF!</definedName>
    <definedName name="보조기층인력부설재료비" localSheetId="5">#REF!</definedName>
    <definedName name="보조기층인력부설재료비">#REF!</definedName>
    <definedName name="보조기층인력살수경비" localSheetId="5">#REF!</definedName>
    <definedName name="보조기층인력살수경비">#REF!</definedName>
    <definedName name="보조기층인력살수계" localSheetId="5">#REF!</definedName>
    <definedName name="보조기층인력살수계">#REF!</definedName>
    <definedName name="보조기층인력살수노무비" localSheetId="5">#REF!</definedName>
    <definedName name="보조기층인력살수노무비">#REF!</definedName>
    <definedName name="보조기층인력살수재료비" localSheetId="5">#REF!</definedName>
    <definedName name="보조기층인력살수재료비">#REF!</definedName>
    <definedName name="보조기층인력재료비" localSheetId="5">#REF!</definedName>
    <definedName name="보조기층인력재료비">#REF!</definedName>
    <definedName name="보조기층인력전압진동경비" localSheetId="5">#REF!</definedName>
    <definedName name="보조기층인력전압진동경비">#REF!</definedName>
    <definedName name="보조기층인력전압진동계" localSheetId="5">#REF!</definedName>
    <definedName name="보조기층인력전압진동계">#REF!</definedName>
    <definedName name="보조기층인력전압진동노무비" localSheetId="5">#REF!</definedName>
    <definedName name="보조기층인력전압진동노무비">#REF!</definedName>
    <definedName name="보조기층인력전압진동재료비" localSheetId="5">#REF!</definedName>
    <definedName name="보조기층인력전압진동재료비">#REF!</definedName>
    <definedName name="보조기층인력전압타이어경비" localSheetId="5">#REF!</definedName>
    <definedName name="보조기층인력전압타이어경비">#REF!</definedName>
    <definedName name="보조기층인력전압타이어계" localSheetId="5">#REF!</definedName>
    <definedName name="보조기층인력전압타이어계">#REF!</definedName>
    <definedName name="보조기층인력전압타이어노무비" localSheetId="5">#REF!</definedName>
    <definedName name="보조기층인력전압타이어노무비">#REF!</definedName>
    <definedName name="보조기층인력전압타이어재료비" localSheetId="5">#REF!</definedName>
    <definedName name="보조기층인력전압타이어재료비">#REF!</definedName>
    <definedName name="보통인부" localSheetId="5">#REF!</definedName>
    <definedName name="보통인부">#REF!</definedName>
    <definedName name="부" localSheetId="5" hidden="1">{#N/A,#N/A,FALSE,"현장 NCR 분석";#N/A,#N/A,FALSE,"현장품질감사";#N/A,#N/A,FALSE,"현장품질감사"}</definedName>
    <definedName name="부" hidden="1">{#N/A,#N/A,FALSE,"현장 NCR 분석";#N/A,#N/A,FALSE,"현장품질감사";#N/A,#N/A,FALSE,"현장품질감사"}</definedName>
    <definedName name="부대갑지1" localSheetId="5">#REF!</definedName>
    <definedName name="부대갑지1">#REF!</definedName>
    <definedName name="부대일위대가" localSheetId="5">#REF!</definedName>
    <definedName name="부대일위대가">#REF!</definedName>
    <definedName name="부손익" localSheetId="5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부직포노" localSheetId="5">#REF!</definedName>
    <definedName name="부직포노">#REF!</definedName>
    <definedName name="부직포재" localSheetId="5">#REF!</definedName>
    <definedName name="부직포재">#REF!</definedName>
    <definedName name="분수경" localSheetId="5">#REF!</definedName>
    <definedName name="분수경">#REF!</definedName>
    <definedName name="분수노" localSheetId="5">#REF!</definedName>
    <definedName name="분수노">#REF!</definedName>
    <definedName name="분수재" localSheetId="5">#REF!</definedName>
    <definedName name="분수재">#REF!</definedName>
    <definedName name="불도자15경" localSheetId="5">#REF!</definedName>
    <definedName name="불도자15경">#REF!</definedName>
    <definedName name="불도자15노무" localSheetId="5">#REF!</definedName>
    <definedName name="불도자15노무">#REF!</definedName>
    <definedName name="불도자15재료" localSheetId="5">#REF!</definedName>
    <definedName name="불도자15재료">#REF!</definedName>
    <definedName name="비율" localSheetId="5">#REF!</definedName>
    <definedName name="비율">#REF!</definedName>
    <definedName name="ㅅㅅㅅㅅ" localSheetId="5">BlankMacro1</definedName>
    <definedName name="ㅅㅅㅅㅅ">BlankMacro1</definedName>
    <definedName name="사리도경" localSheetId="5">#REF!</definedName>
    <definedName name="사리도경">#REF!</definedName>
    <definedName name="사리도노무" localSheetId="5">#REF!</definedName>
    <definedName name="사리도노무">#REF!</definedName>
    <definedName name="사리도재료" localSheetId="5">#REF!</definedName>
    <definedName name="사리도재료">#REF!</definedName>
    <definedName name="사인일위" localSheetId="5">#REF!</definedName>
    <definedName name="사인일위">#REF!</definedName>
    <definedName name="산근" localSheetId="5">BlankMacro1</definedName>
    <definedName name="산근">BlankMacro1</definedName>
    <definedName name="산수" localSheetId="5">BlankMacro1</definedName>
    <definedName name="산수">BlankMacro1</definedName>
    <definedName name="산정" localSheetId="5">#REF!</definedName>
    <definedName name="산정">#REF!</definedName>
    <definedName name="산출근거" localSheetId="5">BlankMacro1</definedName>
    <definedName name="산출근거">BlankMacro1</definedName>
    <definedName name="산출근거1" localSheetId="5">BlankMacro1</definedName>
    <definedName name="산출근거1">BlankMacro1</definedName>
    <definedName name="산출근거2" localSheetId="5">BlankMacro1</definedName>
    <definedName name="산출근거2">BlankMacro1</definedName>
    <definedName name="삼각노" localSheetId="5">#REF!</definedName>
    <definedName name="삼각재" localSheetId="5">#REF!</definedName>
    <definedName name="삼노" localSheetId="5">#REF!</definedName>
    <definedName name="삼노">#REF!</definedName>
    <definedName name="삼발이대노" localSheetId="5">#REF!</definedName>
    <definedName name="삼발이대재" localSheetId="5">#REF!</definedName>
    <definedName name="삼발이소노" localSheetId="5">#REF!</definedName>
    <definedName name="삼발이소재" localSheetId="5">#REF!</definedName>
    <definedName name="삼재" localSheetId="5">#REF!</definedName>
    <definedName name="삼재">#REF!</definedName>
    <definedName name="석공" localSheetId="5">#REF!</definedName>
    <definedName name="석재타일경" localSheetId="5">#REF!</definedName>
    <definedName name="석재타일경">#REF!</definedName>
    <definedName name="석재타일노" localSheetId="5">#REF!</definedName>
    <definedName name="석재타일노">#REF!</definedName>
    <definedName name="석재타일재" localSheetId="5">#REF!</definedName>
    <definedName name="석재타일재">#REF!</definedName>
    <definedName name="설계설명서" localSheetId="5">BlankMacro1</definedName>
    <definedName name="설계설명서">BlankMacro1</definedName>
    <definedName name="소계" localSheetId="5">#REF!</definedName>
    <definedName name="소계">#REF!</definedName>
    <definedName name="소나무" localSheetId="5">#REF!</definedName>
    <definedName name="소나무">#REF!</definedName>
    <definedName name="쇄석경" localSheetId="5">#REF!</definedName>
    <definedName name="쇄석경">#REF!</definedName>
    <definedName name="쇄석노" localSheetId="5">#REF!</definedName>
    <definedName name="쇄석노">#REF!</definedName>
    <definedName name="쇄석운반" localSheetId="5">#REF!</definedName>
    <definedName name="쇄석운반">#REF!</definedName>
    <definedName name="쇄석재" localSheetId="5">#REF!</definedName>
    <definedName name="쇄석재">#REF!</definedName>
    <definedName name="쇠흙손경비" localSheetId="5">#REF!</definedName>
    <definedName name="쇠흙손경비">#REF!</definedName>
    <definedName name="쇠흙손노무비" localSheetId="5">#REF!</definedName>
    <definedName name="쇠흙손노무비">#REF!</definedName>
    <definedName name="쇠흙손재료비" localSheetId="5">#REF!</definedName>
    <definedName name="쇠흙손재료비">#REF!</definedName>
    <definedName name="수" localSheetId="5" hidden="1">#REF!</definedName>
    <definedName name="수" hidden="1">#REF!</definedName>
    <definedName name="수____종" localSheetId="5">#REF!</definedName>
    <definedName name="수____종">#REF!</definedName>
    <definedName name="수량" localSheetId="5">BlankMacro1</definedName>
    <definedName name="수량">BlankMacro1</definedName>
    <definedName name="수량산출" localSheetId="5">BlankMacro1</definedName>
    <definedName name="수량산출">BlankMacro1</definedName>
    <definedName name="수량산출2" localSheetId="5">BlankMacro1</definedName>
    <definedName name="수량산출2" hidden="1">#REF!</definedName>
    <definedName name="수량산출3" localSheetId="5">BlankMacro1</definedName>
    <definedName name="수량산출3">BlankMacro1</definedName>
    <definedName name="수량산출5" localSheetId="5">BlankMacro1</definedName>
    <definedName name="수량산출5">BlankMacro1</definedName>
    <definedName name="수량산출6" localSheetId="5">BlankMacro1</definedName>
    <definedName name="수량산출6">BlankMacro1</definedName>
    <definedName name="수량산출서" localSheetId="5" hidden="1">#REF!</definedName>
    <definedName name="수량산출서" hidden="1">#REF!</definedName>
    <definedName name="수량산출서2" localSheetId="5">#REF!</definedName>
    <definedName name="수량산출서2">#REF!</definedName>
    <definedName name="수량산출서표지" localSheetId="5">BlankMacro1</definedName>
    <definedName name="수량산출서표지">BlankMacro1</definedName>
    <definedName name="수량산출서표지1" localSheetId="5">BlankMacro1</definedName>
    <definedName name="수량산출서표지1">BlankMacro1</definedName>
    <definedName name="수목" localSheetId="5">#REF!</definedName>
    <definedName name="수목">#REF!</definedName>
    <definedName name="수목수량" localSheetId="5">#REF!</definedName>
    <definedName name="수목수량">#REF!</definedName>
    <definedName name="수목자재">#N/A</definedName>
    <definedName name="수직규준틀노무비" localSheetId="5">#REF!</definedName>
    <definedName name="수직규준틀노무비">#REF!</definedName>
    <definedName name="수직규준틀재료비" localSheetId="5">#REF!</definedName>
    <definedName name="수직규준틀재료비">#REF!</definedName>
    <definedName name="수직기준틀노무비" localSheetId="5">#REF!</definedName>
    <definedName name="수직기준틀노무비">#REF!</definedName>
    <definedName name="수직기준틀재료비" localSheetId="5">#REF!</definedName>
    <definedName name="수직기준틀재료비">#REF!</definedName>
    <definedName name="수축줄눈경비" localSheetId="5">#REF!</definedName>
    <definedName name="수축줄눈경비">#REF!</definedName>
    <definedName name="수축줄눈노무비" localSheetId="5">#REF!</definedName>
    <definedName name="수축줄눈노무비">#REF!</definedName>
    <definedName name="수축줄눈재료비" localSheetId="5">#REF!</definedName>
    <definedName name="수축줄눈재료비">#REF!</definedName>
    <definedName name="수퍼클레이" localSheetId="5">#REF!</definedName>
    <definedName name="수퍼클레이">#REF!</definedName>
    <definedName name="수평규준틀노무비" localSheetId="5">#REF!</definedName>
    <definedName name="수평규준틀노무비">#REF!</definedName>
    <definedName name="수평규준틀재료비" localSheetId="5">#REF!</definedName>
    <definedName name="수평규준틀재료비">#REF!</definedName>
    <definedName name="순공" localSheetId="5">#REF!</definedName>
    <definedName name="순공">#REF!</definedName>
    <definedName name="숫자노무비" localSheetId="5">#REF!</definedName>
    <definedName name="숫자노무비">#REF!</definedName>
    <definedName name="스트로브잣12노무" localSheetId="5">#REF!</definedName>
    <definedName name="스트로브잣12노무">#REF!</definedName>
    <definedName name="스트로브잣12재료" localSheetId="5">#REF!</definedName>
    <definedName name="스트로브잣12재료">#REF!</definedName>
    <definedName name="스트로브잣15노무" localSheetId="5">#REF!</definedName>
    <definedName name="스트로브잣15노무">#REF!</definedName>
    <definedName name="스트로브잣15재료" localSheetId="5">#REF!</definedName>
    <definedName name="스트로브잣15재료">#REF!</definedName>
    <definedName name="스트로브잣18노무" localSheetId="5">#REF!</definedName>
    <definedName name="스트로브잣18노무">#REF!</definedName>
    <definedName name="스트로브잣18재료" localSheetId="5">#REF!</definedName>
    <definedName name="스트로브잣18재료">#REF!</definedName>
    <definedName name="스트로브잣20노무" localSheetId="5">#REF!</definedName>
    <definedName name="스트로브잣20노무">#REF!</definedName>
    <definedName name="스트로브잣20재료" localSheetId="5">#REF!</definedName>
    <definedName name="스트로브잣20재료">#REF!</definedName>
    <definedName name="스트로브잣40노무" localSheetId="5">#REF!</definedName>
    <definedName name="스트로브잣40노무">#REF!</definedName>
    <definedName name="스트로브잣40재료" localSheetId="5">#REF!</definedName>
    <definedName name="스트로브잣40재료">#REF!</definedName>
    <definedName name="승강" localSheetId="5" hidden="1">#REF!</definedName>
    <definedName name="승강" hidden="1">#REF!</definedName>
    <definedName name="승강기" localSheetId="5" hidden="1">#REF!</definedName>
    <definedName name="승강기" hidden="1">#REF!</definedName>
    <definedName name="시" localSheetId="5">#REF!</definedName>
    <definedName name="시">#REF!</definedName>
    <definedName name="시3" localSheetId="5">BlankMacro1</definedName>
    <definedName name="시3">BlankMacro1</definedName>
    <definedName name="시4" localSheetId="5">BlankMacro1</definedName>
    <definedName name="시4">BlankMacro1</definedName>
    <definedName name="시멘트" localSheetId="5">BlankMacro1</definedName>
    <definedName name="시멘트">BlankMacro1</definedName>
    <definedName name="시멘트6" localSheetId="5">BlankMacro1</definedName>
    <definedName name="시멘트6">BlankMacro1</definedName>
    <definedName name="시멘트운반" localSheetId="5">#REF!</definedName>
    <definedName name="시멘트운반">#REF!</definedName>
    <definedName name="시설물수량" localSheetId="5">#REF!</definedName>
    <definedName name="시설물수량">#REF!</definedName>
    <definedName name="시설수량" localSheetId="5">#REF!</definedName>
    <definedName name="시설수량">#REF!</definedName>
    <definedName name="시설일위" localSheetId="5">#REF!</definedName>
    <definedName name="시설일위">#REF!</definedName>
    <definedName name="시설일위1" localSheetId="5">#REF!</definedName>
    <definedName name="시설일위1">#REF!</definedName>
    <definedName name="시중노임1">#N/A</definedName>
    <definedName name="식재" localSheetId="5">#REF!</definedName>
    <definedName name="식재">#REF!</definedName>
    <definedName name="식재공" localSheetId="5">#REF!</definedName>
    <definedName name="식재공">#REF!</definedName>
    <definedName name="식재단가" localSheetId="5">#REF!</definedName>
    <definedName name="식재단가">#REF!</definedName>
    <definedName name="식재단가1" localSheetId="5">#REF!</definedName>
    <definedName name="식재단가1">#REF!</definedName>
    <definedName name="식재토공집계표" localSheetId="5">{"Book1","토공.xls"}</definedName>
    <definedName name="식재토공집계표">{"Book1","토공.xls"}</definedName>
    <definedName name="실정보고사유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실정보고사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실편백10노무" localSheetId="5">#REF!</definedName>
    <definedName name="실편백10노무">#REF!</definedName>
    <definedName name="실편백10재료" localSheetId="5">#REF!</definedName>
    <definedName name="실편백10재료">#REF!</definedName>
    <definedName name="실편백15노무" localSheetId="5">#REF!</definedName>
    <definedName name="실편백15노무">#REF!</definedName>
    <definedName name="실편백15재료" localSheetId="5">#REF!</definedName>
    <definedName name="실편백15재료">#REF!</definedName>
    <definedName name="실행" localSheetId="5">#REF!</definedName>
    <definedName name="실행">#REF!</definedName>
    <definedName name="실행공기" localSheetId="5">#REF!</definedName>
    <definedName name="실행공기">#REF!</definedName>
    <definedName name="심판대" localSheetId="5">#REF!</definedName>
    <definedName name="심판대">#REF!</definedName>
    <definedName name="ㅇ" localSheetId="5">BlankMacro1</definedName>
    <definedName name="ㅇ">#REF!</definedName>
    <definedName name="ㅇ48" localSheetId="5">#REF!</definedName>
    <definedName name="ㅇ48">#REF!</definedName>
    <definedName name="ㅇㄹㄹ" localSheetId="5" hidden="1">#REF!</definedName>
    <definedName name="ㅇㄹㄹ" hidden="1">#REF!</definedName>
    <definedName name="ㅇㄹㅇㄹ" localSheetId="5">[0]!BlankMacro1</definedName>
    <definedName name="ㅇㄹㅇㄹ" hidden="1">#REF!</definedName>
    <definedName name="ㅇㄹㅇㄹㅇ" localSheetId="5">[0]!BlankMacro1</definedName>
    <definedName name="ㅇㅇ" localSheetId="5">#N/A</definedName>
    <definedName name="ㅇㅇ" hidden="1">#REF!</definedName>
    <definedName name="ㅇㅇㄹ" localSheetId="5" hidden="1">#REF!</definedName>
    <definedName name="ㅇㅇㄹ" hidden="1">#REF!</definedName>
    <definedName name="ㅇㅇ미가" localSheetId="5">BlankMacro1</definedName>
    <definedName name="ㅇㅇ미가">BlankMacro1</definedName>
    <definedName name="ㅇㅇㅇ" localSheetId="5">BlankMacro1</definedName>
    <definedName name="ㅇㅇㅇ">BlankMacro1</definedName>
    <definedName name="ㅇㅎㅇ" localSheetId="5">{"Book1","토공.xls"}</definedName>
    <definedName name="ㅇㅎㅇ">{"Book1","토공.xls"}</definedName>
    <definedName name="아르" localSheetId="5">BlankMacro1</definedName>
    <definedName name="아르">BlankMacro1</definedName>
    <definedName name="아스팔트포장복구" localSheetId="5">{"Book1","토공.xls"}</definedName>
    <definedName name="아스팔트포장복구">{"Book1","토공.xls"}</definedName>
    <definedName name="아스팔트포장파괴0.2경비" localSheetId="5">#REF!</definedName>
    <definedName name="아스팔트포장파괴0.2경비">#REF!</definedName>
    <definedName name="아스팔트포장파괴0.2계" localSheetId="5">#REF!</definedName>
    <definedName name="아스팔트포장파괴0.2계">#REF!</definedName>
    <definedName name="아스팔트포장파괴0.2기계경비" localSheetId="5">#REF!</definedName>
    <definedName name="아스팔트포장파괴0.2기계경비">#REF!</definedName>
    <definedName name="아스팔트포장파괴0.2기계계" localSheetId="5">#REF!</definedName>
    <definedName name="아스팔트포장파괴0.2기계계">#REF!</definedName>
    <definedName name="아스팔트포장파괴0.2기계노무비" localSheetId="5">#REF!</definedName>
    <definedName name="아스팔트포장파괴0.2기계노무비">#REF!</definedName>
    <definedName name="아스팔트포장파괴0.2기계재료비" localSheetId="5">#REF!</definedName>
    <definedName name="아스팔트포장파괴0.2기계재료비">#REF!</definedName>
    <definedName name="아스팔트포장파괴0.2노무비" localSheetId="5">#REF!</definedName>
    <definedName name="아스팔트포장파괴0.2노무비">#REF!</definedName>
    <definedName name="아스팔트포장파괴0.2인력계" localSheetId="5">#REF!</definedName>
    <definedName name="아스팔트포장파괴0.2인력계">#REF!</definedName>
    <definedName name="아스팔트포장파괴0.2인력노무비" localSheetId="5">#REF!</definedName>
    <definedName name="아스팔트포장파괴0.2인력노무비">#REF!</definedName>
    <definedName name="아스팔트포장파괴0.2재료비" localSheetId="5">#REF!</definedName>
    <definedName name="아스팔트포장파괴0.2재료비">#REF!</definedName>
    <definedName name="아스팔트포장파괴0.2치즐계" localSheetId="5">#REF!</definedName>
    <definedName name="아스팔트포장파괴0.2치즐계">#REF!</definedName>
    <definedName name="아스팔트포장파괴0.2치즐재료비" localSheetId="5">#REF!</definedName>
    <definedName name="아스팔트포장파괴0.2치즐재료비">#REF!</definedName>
    <definedName name="아야" localSheetId="5">#REF!</definedName>
    <definedName name="아야">#REF!</definedName>
    <definedName name="아왜나무12노무" localSheetId="5">#REF!</definedName>
    <definedName name="아왜나무12노무">#REF!</definedName>
    <definedName name="아왜나무12재료" localSheetId="5">#REF!</definedName>
    <definedName name="아왜나무12재료">#REF!</definedName>
    <definedName name="안" localSheetId="5">#REF!</definedName>
    <definedName name="안">#REF!</definedName>
    <definedName name="앵커볼트" localSheetId="5">#REF!</definedName>
    <definedName name="앵커볼트">#REF!</definedName>
    <definedName name="양생경비" localSheetId="5">#REF!</definedName>
    <definedName name="양생경비">#REF!</definedName>
    <definedName name="양생노무비" localSheetId="5">#REF!</definedName>
    <definedName name="양생노무비">#REF!</definedName>
    <definedName name="양생재료비" localSheetId="5">#REF!</definedName>
    <definedName name="양생재료비">#REF!</definedName>
    <definedName name="양석" localSheetId="5">#REF!,#REF!,#REF!,#REF!,#REF!,#REF!,#REF!,#REF!,#REF!,#REF!,#REF!,#REF!,#REF!,#REF!,#REF!,#REF!,#REF!,#REF!,#REF!</definedName>
    <definedName name="양석">#REF!,#REF!,#REF!,#REF!,#REF!,#REF!,#REF!,#REF!,#REF!,#REF!,#REF!,#REF!,#REF!,#REF!,#REF!,#REF!,#REF!,#REF!,#REF!</definedName>
    <definedName name="양석김" localSheetId="5">#REF!</definedName>
    <definedName name="양석김">#REF!</definedName>
    <definedName name="양식" localSheetId="5">#REF!</definedName>
    <definedName name="양식">#REF!</definedName>
    <definedName name="연결지주목수량산출근거" localSheetId="5">#REF!</definedName>
    <definedName name="연결지주목수량산출근거">#REF!</definedName>
    <definedName name="연마공" localSheetId="5">#REF!</definedName>
    <definedName name="영산홍" localSheetId="5">#REF!</definedName>
    <definedName name="영산홍">#REF!</definedName>
    <definedName name="완어" localSheetId="5" hidden="1">#REF!</definedName>
    <definedName name="완어" hidden="1">#REF!</definedName>
    <definedName name="왕벚나무" localSheetId="5">#REF!</definedName>
    <definedName name="왕벚나무">#REF!</definedName>
    <definedName name="왜성도라지" localSheetId="5">#REF!</definedName>
    <definedName name="왜성도라지">#REF!</definedName>
    <definedName name="용마" localSheetId="5">BlankMacro1</definedName>
    <definedName name="용마">BlankMacro1</definedName>
    <definedName name="용마1" localSheetId="5">BlankMacro1</definedName>
    <definedName name="용마1">BlankMacro1</definedName>
    <definedName name="용접200경비" localSheetId="5">#REF!</definedName>
    <definedName name="용접200경비">#REF!</definedName>
    <definedName name="용접300경비" localSheetId="5">#REF!</definedName>
    <definedName name="용접300경비">#REF!</definedName>
    <definedName name="용접공" localSheetId="5">#REF!</definedName>
    <definedName name="우너" localSheetId="5" hidden="1">#REF!</definedName>
    <definedName name="우너" hidden="1">#REF!</definedName>
    <definedName name="운반산출" localSheetId="5">#REF!</definedName>
    <definedName name="운반산출">#REF!</definedName>
    <definedName name="운반차" localSheetId="5">#REF!</definedName>
    <definedName name="운반차">#REF!</definedName>
    <definedName name="운전기사" localSheetId="5">#REF!</definedName>
    <definedName name="운전사" localSheetId="5">#REF!</definedName>
    <definedName name="운전사">#REF!</definedName>
    <definedName name="원가1" localSheetId="5" hidden="1">{#N/A,#N/A,FALSE,"현장 NCR 분석";#N/A,#N/A,FALSE,"현장품질감사";#N/A,#N/A,FALSE,"현장품질감사"}</definedName>
    <definedName name="원가1" hidden="1">{#N/A,#N/A,FALSE,"현장 NCR 분석";#N/A,#N/A,FALSE,"현장품질감사";#N/A,#N/A,FALSE,"현장품질감사"}</definedName>
    <definedName name="원가계산" localSheetId="5">#REF!</definedName>
    <definedName name="원가계산">#REF!</definedName>
    <definedName name="원지반다짐" localSheetId="5">#REF!</definedName>
    <definedName name="원지반다짐">#REF!</definedName>
    <definedName name="원파고라노" localSheetId="5">#REF!</definedName>
    <definedName name="원파고라노">#REF!</definedName>
    <definedName name="원파고라재" localSheetId="5">#REF!</definedName>
    <definedName name="원파고라재">#REF!</definedName>
    <definedName name="유리공" localSheetId="5">#REF!</definedName>
    <definedName name="윤" localSheetId="5">#REF!,#REF!,#REF!,#REF!,#REF!,#REF!,#REF!,#REF!,#REF!,#REF!,#REF!,#REF!,#REF!,#REF!,#REF!,#REF!,#REF!,#REF!,#REF!</definedName>
    <definedName name="윤">#REF!,#REF!,#REF!,#REF!,#REF!,#REF!,#REF!,#REF!,#REF!,#REF!,#REF!,#REF!,#REF!,#REF!,#REF!,#REF!,#REF!,#REF!,#REF!</definedName>
    <definedName name="은행나무" localSheetId="5">#REF!</definedName>
    <definedName name="은행나무">#REF!</definedName>
    <definedName name="이" localSheetId="5">#REF!</definedName>
    <definedName name="이">#REF!</definedName>
    <definedName name="이각노" localSheetId="5">#REF!</definedName>
    <definedName name="이각재" localSheetId="5">#REF!</definedName>
    <definedName name="이각지주목" localSheetId="5">#REF!</definedName>
    <definedName name="이각지주목">#REF!</definedName>
    <definedName name="이공구가설비" localSheetId="5">#REF!</definedName>
    <definedName name="이공구가설비">#REF!</definedName>
    <definedName name="이공구간접노무비" localSheetId="5">#REF!</definedName>
    <definedName name="이공구간접노무비">#REF!</definedName>
    <definedName name="이공구공사원가" localSheetId="5">#REF!</definedName>
    <definedName name="이공구공사원가">#REF!</definedName>
    <definedName name="이공구기계경비" localSheetId="5">#REF!</definedName>
    <definedName name="이공구기계경비">#REF!</definedName>
    <definedName name="이공구기타경비" localSheetId="5">#REF!</definedName>
    <definedName name="이공구기타경비">#REF!</definedName>
    <definedName name="이공구산재보험료" localSheetId="5">#REF!</definedName>
    <definedName name="이공구산재보험료">#REF!</definedName>
    <definedName name="이공구안전관리비" localSheetId="5">#REF!</definedName>
    <definedName name="이공구안전관리비">#REF!</definedName>
    <definedName name="이공구이윤" localSheetId="5">#REF!</definedName>
    <definedName name="이공구이윤">#REF!</definedName>
    <definedName name="이공구일반관리비" localSheetId="5">#REF!</definedName>
    <definedName name="이공구일반관리비">#REF!</definedName>
    <definedName name="이공구직접노무비" localSheetId="5">#REF!</definedName>
    <definedName name="이공구직접노무비">#REF!</definedName>
    <definedName name="이공구직접재료비" localSheetId="5">#REF!</definedName>
    <definedName name="이공구직접재료비">#REF!</definedName>
    <definedName name="이노" localSheetId="5">#REF!</definedName>
    <definedName name="이노">#REF!</definedName>
    <definedName name="이런" localSheetId="5">BlankMacro1</definedName>
    <definedName name="이런">BlankMacro1</definedName>
    <definedName name="이런1" localSheetId="5">BlankMacro1</definedName>
    <definedName name="이런1">BlankMacro1</definedName>
    <definedName name="이상" localSheetId="5">#REF!</definedName>
    <definedName name="이상">#REF!</definedName>
    <definedName name="이설수량산출" localSheetId="5">BlankMacro1</definedName>
    <definedName name="이설수량산출">BlankMacro1</definedName>
    <definedName name="이식" localSheetId="5">#REF!</definedName>
    <definedName name="이식">#REF!</definedName>
    <definedName name="이응각" localSheetId="5">#REF!</definedName>
    <definedName name="이응각">#REF!</definedName>
    <definedName name="이재" localSheetId="5">#REF!</definedName>
    <definedName name="이재">#REF!</definedName>
    <definedName name="이희선" localSheetId="5">#REF!,#REF!</definedName>
    <definedName name="이희선">#REF!,#REF!</definedName>
    <definedName name="인동덩쿨" localSheetId="5">#REF!</definedName>
    <definedName name="인동덩쿨">#REF!</definedName>
    <definedName name="인쇄양식" localSheetId="5">철거집계!인쇄양식</definedName>
    <definedName name="인쇄양식">[0]!인쇄양식</definedName>
    <definedName name="인쇄양식1" localSheetId="5">철거집계!인쇄양식1</definedName>
    <definedName name="인쇄양식1">[0]!인쇄양식1</definedName>
    <definedName name="인쇄양식2" localSheetId="5">철거집계!인쇄양식2</definedName>
    <definedName name="인쇄양식2">[0]!인쇄양식2</definedName>
    <definedName name="인쇄양식3" localSheetId="5">철거집계!인쇄양식3</definedName>
    <definedName name="인쇄양식3">[0]!인쇄양식3</definedName>
    <definedName name="일" localSheetId="5">BlankMacro1</definedName>
    <definedName name="일">BlankMacro1</definedName>
    <definedName name="일공구가설" localSheetId="5">#REF!</definedName>
    <definedName name="일공구가설">#REF!</definedName>
    <definedName name="일공구기계경비" localSheetId="5">#REF!</definedName>
    <definedName name="일공구기계경비">#REF!</definedName>
    <definedName name="일공구직영비" localSheetId="5">#REF!</definedName>
    <definedName name="일공구직영비">#REF!</definedName>
    <definedName name="일공구직접노무비" localSheetId="5">#REF!</definedName>
    <definedName name="일공구직접노무비">#REF!</definedName>
    <definedName name="일공구직접재료비" localSheetId="5">#REF!</definedName>
    <definedName name="일공구직접재료비">#REF!</definedName>
    <definedName name="일반부" localSheetId="5" hidden="1">{#N/A,#N/A,FALSE,"조골재"}</definedName>
    <definedName name="일반부" hidden="1">{#N/A,#N/A,FALSE,"조골재"}</definedName>
    <definedName name="일위단가" localSheetId="5">#REF!</definedName>
    <definedName name="일위단가">#REF!</definedName>
    <definedName name="일위대가" localSheetId="5">#REF!</definedName>
    <definedName name="일위대가">#REF!</definedName>
    <definedName name="일위대가표" localSheetId="5">#REF!</definedName>
    <definedName name="일위대가표">#REF!</definedName>
    <definedName name="임시" localSheetId="5" hidden="1">#REF!</definedName>
    <definedName name="임시" hidden="1">#REF!</definedName>
    <definedName name="잉" localSheetId="5" hidden="1">#REF!</definedName>
    <definedName name="잉" hidden="1">#REF!</definedName>
    <definedName name="ㅈㄱ" localSheetId="5" hidden="1">{#N/A,#N/A,FALSE,"조골재"}</definedName>
    <definedName name="ㅈㄱ" hidden="1">{#N/A,#N/A,FALSE,"조골재"}</definedName>
    <definedName name="ㅈㅈ" localSheetId="5">BlankMacro1</definedName>
    <definedName name="ㅈㅈ">BlankMacro1</definedName>
    <definedName name="자3" localSheetId="5">BlankMacro1</definedName>
    <definedName name="자3">BlankMacro1</definedName>
    <definedName name="자4" localSheetId="5">BlankMacro1</definedName>
    <definedName name="자4">BlankMacro1</definedName>
    <definedName name="자갈부설" localSheetId="5">#REF!</definedName>
    <definedName name="자갈부설">#REF!</definedName>
    <definedName name="자갈운반경비" localSheetId="5">#REF!</definedName>
    <definedName name="자갈운반경비">#REF!</definedName>
    <definedName name="자갈운반계" localSheetId="5">#REF!</definedName>
    <definedName name="자갈운반계">#REF!</definedName>
    <definedName name="자갈운반노무비" localSheetId="5">#REF!</definedName>
    <definedName name="자갈운반노무비">#REF!</definedName>
    <definedName name="자갈운반비" localSheetId="5">#REF!</definedName>
    <definedName name="자갈운반비">#REF!</definedName>
    <definedName name="자갈운반재료비" localSheetId="5">#REF!</definedName>
    <definedName name="자갈운반재료비">#REF!</definedName>
    <definedName name="자갈운반톤경비" localSheetId="5">#REF!</definedName>
    <definedName name="자갈운반톤경비">#REF!</definedName>
    <definedName name="자갈운반톤계" localSheetId="5">#REF!</definedName>
    <definedName name="자갈운반톤계">#REF!</definedName>
    <definedName name="자갈운반톤노무비" localSheetId="5">#REF!</definedName>
    <definedName name="자갈운반톤노무비">#REF!</definedName>
    <definedName name="자갈운반톤재료비" localSheetId="5">#REF!</definedName>
    <definedName name="자갈운반톤재료비">#REF!</definedName>
    <definedName name="자귀나무" localSheetId="5">#REF!</definedName>
    <definedName name="자귀나무">#REF!</definedName>
    <definedName name="자재" localSheetId="5">#REF!</definedName>
    <definedName name="자재">#REF!</definedName>
    <definedName name="자재총괄집계2" localSheetId="5">{"Book1","토공.xls"}</definedName>
    <definedName name="자재총괄집계2">{"Book1","토공.xls"}</definedName>
    <definedName name="자재총괄집계3" localSheetId="5">{"Book1","토공.xls"}</definedName>
    <definedName name="자재총괄집계3">{"Book1","토공.xls"}</definedName>
    <definedName name="작업반장" localSheetId="5">#REF!</definedName>
    <definedName name="잔디_평떼" localSheetId="5">#REF!</definedName>
    <definedName name="잔디_평떼">#REF!</definedName>
    <definedName name="잔디5경" localSheetId="5">#REF!</definedName>
    <definedName name="잔디5경">#REF!</definedName>
    <definedName name="잔디5노무" localSheetId="5">#REF!</definedName>
    <definedName name="잔디5노무">#REF!</definedName>
    <definedName name="잔디5재료" localSheetId="5">#REF!</definedName>
    <definedName name="잔디5재료">#REF!</definedName>
    <definedName name="잔자갈노" localSheetId="5">#REF!</definedName>
    <definedName name="잔자갈노">#REF!</definedName>
    <definedName name="잔자갈재" localSheetId="5">#REF!</definedName>
    <definedName name="잔자갈재">#REF!</definedName>
    <definedName name="잔토" localSheetId="5">#REF!</definedName>
    <definedName name="잔토">#REF!</definedName>
    <definedName name="잔토처리" localSheetId="5">#REF!</definedName>
    <definedName name="잔토처리">#REF!</definedName>
    <definedName name="잔토처리0.4경비" localSheetId="5">#REF!</definedName>
    <definedName name="잔토처리0.4경비">#REF!</definedName>
    <definedName name="잔토처리0.4계" localSheetId="5">#REF!</definedName>
    <definedName name="잔토처리0.4계">#REF!</definedName>
    <definedName name="잔토처리0.4노무비" localSheetId="5">#REF!</definedName>
    <definedName name="잔토처리0.4노무비">#REF!</definedName>
    <definedName name="잔토처리0.4운반경비" localSheetId="5">#REF!</definedName>
    <definedName name="잔토처리0.4운반경비">#REF!</definedName>
    <definedName name="잔토처리0.4운반계" localSheetId="5">#REF!</definedName>
    <definedName name="잔토처리0.4운반계">#REF!</definedName>
    <definedName name="잔토처리0.4운반노무비" localSheetId="5">#REF!</definedName>
    <definedName name="잔토처리0.4운반노무비">#REF!</definedName>
    <definedName name="잔토처리0.4운반재료비" localSheetId="5">#REF!</definedName>
    <definedName name="잔토처리0.4운반재료비">#REF!</definedName>
    <definedName name="잔토처리0.4재료비" localSheetId="5">#REF!</definedName>
    <definedName name="잔토처리0.4재료비">#REF!</definedName>
    <definedName name="잔토처리0.4적사경비" localSheetId="5">#REF!</definedName>
    <definedName name="잔토처리0.4적사경비">#REF!</definedName>
    <definedName name="잔토처리0.4적사계" localSheetId="5">#REF!</definedName>
    <definedName name="잔토처리0.4적사계">#REF!</definedName>
    <definedName name="잔토처리0.4적사노무비" localSheetId="5">#REF!</definedName>
    <definedName name="잔토처리0.4적사노무비">#REF!</definedName>
    <definedName name="잔토처리0.4적사재료비" localSheetId="5">#REF!</definedName>
    <definedName name="잔토처리0.4적사재료비">#REF!</definedName>
    <definedName name="잔토처리0.7경비" localSheetId="5">#REF!</definedName>
    <definedName name="잔토처리0.7경비">#REF!</definedName>
    <definedName name="잔토처리0.7계" localSheetId="5">#REF!</definedName>
    <definedName name="잔토처리0.7계">#REF!</definedName>
    <definedName name="잔토처리0.7노무비" localSheetId="5">#REF!</definedName>
    <definedName name="잔토처리0.7노무비">#REF!</definedName>
    <definedName name="잔토처리0.7운반경비" localSheetId="5">#REF!</definedName>
    <definedName name="잔토처리0.7운반경비">#REF!</definedName>
    <definedName name="잔토처리0.7운반계" localSheetId="5">#REF!</definedName>
    <definedName name="잔토처리0.7운반계">#REF!</definedName>
    <definedName name="잔토처리0.7운반노무비" localSheetId="5">#REF!</definedName>
    <definedName name="잔토처리0.7운반노무비">#REF!</definedName>
    <definedName name="잔토처리0.7운반재료비" localSheetId="5">#REF!</definedName>
    <definedName name="잔토처리0.7운반재료비">#REF!</definedName>
    <definedName name="잔토처리0.7재료비" localSheetId="5">#REF!</definedName>
    <definedName name="잔토처리0.7재료비">#REF!</definedName>
    <definedName name="잔토처리0.7적사경비" localSheetId="5">#REF!</definedName>
    <definedName name="잔토처리0.7적사경비">#REF!</definedName>
    <definedName name="잔토처리0.7적사계" localSheetId="5">#REF!</definedName>
    <definedName name="잔토처리0.7적사계">#REF!</definedName>
    <definedName name="잔토처리0.7적사노무비" localSheetId="5">#REF!</definedName>
    <definedName name="잔토처리0.7적사노무비">#REF!</definedName>
    <definedName name="잔토처리0.7적사재료비" localSheetId="5">#REF!</definedName>
    <definedName name="잔토처리0.7적사재료비">#REF!</definedName>
    <definedName name="잡석노" localSheetId="5">#REF!</definedName>
    <definedName name="잡석노">#REF!</definedName>
    <definedName name="잡석재" localSheetId="5">#REF!</definedName>
    <definedName name="잡석재">#REF!</definedName>
    <definedName name="잣나무" localSheetId="5">#REF!</definedName>
    <definedName name="잣나무">#REF!</definedName>
    <definedName name="잣나무10노무" localSheetId="5">#REF!</definedName>
    <definedName name="잣나무10노무">#REF!</definedName>
    <definedName name="잣나무10재료" localSheetId="5">#REF!</definedName>
    <definedName name="잣나무10재료">#REF!</definedName>
    <definedName name="잣나무15노무" localSheetId="5">#REF!</definedName>
    <definedName name="잣나무15노무">#REF!</definedName>
    <definedName name="잣나무15재료" localSheetId="5">#REF!</definedName>
    <definedName name="잣나무15재료">#REF!</definedName>
    <definedName name="잣나무18노무" localSheetId="5">#REF!</definedName>
    <definedName name="잣나무18노무">#REF!</definedName>
    <definedName name="잣나무18재료" localSheetId="5">#REF!</definedName>
    <definedName name="잣나무18재료">#REF!</definedName>
    <definedName name="잣나무20노무" localSheetId="5">#REF!</definedName>
    <definedName name="잣나무20노무">#REF!</definedName>
    <definedName name="잣나무20재료" localSheetId="5">#REF!</definedName>
    <definedName name="잣나무20재료">#REF!</definedName>
    <definedName name="잣나무22노무" localSheetId="5">#REF!</definedName>
    <definedName name="잣나무22노무">#REF!</definedName>
    <definedName name="잣나무22재료" localSheetId="5">#REF!</definedName>
    <definedName name="잣나무22재료">#REF!</definedName>
    <definedName name="장" localSheetId="5">#REF!</definedName>
    <definedName name="장">#REF!</definedName>
    <definedName name="장비" localSheetId="5">#REF!</definedName>
    <definedName name="장비">#REF!</definedName>
    <definedName name="재료비" localSheetId="5">#REF!</definedName>
    <definedName name="재료비">#REF!</definedName>
    <definedName name="전기내역서" localSheetId="5">#REF!</definedName>
    <definedName name="전기내역서">#REF!</definedName>
    <definedName name="전력" localSheetId="5">#REF!</definedName>
    <definedName name="전력">#REF!</definedName>
    <definedName name="절단경비" localSheetId="5">#REF!</definedName>
    <definedName name="절단경비">#REF!</definedName>
    <definedName name="절단노무비" localSheetId="5">#REF!</definedName>
    <definedName name="절단노무비">#REF!</definedName>
    <definedName name="절단재료비" localSheetId="5">#REF!</definedName>
    <definedName name="절단재료비">#REF!</definedName>
    <definedName name="절취" localSheetId="5">#REF!</definedName>
    <definedName name="절취">#REF!</definedName>
    <definedName name="점토노" localSheetId="5">#REF!</definedName>
    <definedName name="점토노">#REF!</definedName>
    <definedName name="점토재" localSheetId="5">#REF!</definedName>
    <definedName name="점토재">#REF!</definedName>
    <definedName name="접속부" localSheetId="5" hidden="1">{#N/A,#N/A,FALSE,"2~8번"}</definedName>
    <definedName name="접속부" hidden="1">{#N/A,#N/A,FALSE,"2~8번"}</definedName>
    <definedName name="제경비율" localSheetId="5">#REF!</definedName>
    <definedName name="제경비율">#REF!</definedName>
    <definedName name="제잡" localSheetId="5">#REF!</definedName>
    <definedName name="제잡">#REF!</definedName>
    <definedName name="조경5총괄집계" localSheetId="5" hidden="1">#REF!</definedName>
    <definedName name="조경5총괄집계" hidden="1">#REF!</definedName>
    <definedName name="조달수수료" localSheetId="5">#REF!</definedName>
    <definedName name="조달수수료">#REF!</definedName>
    <definedName name="조수" localSheetId="5">#REF!</definedName>
    <definedName name="조수">#REF!</definedName>
    <definedName name="조장" localSheetId="5">#REF!</definedName>
    <definedName name="조장">#REF!</definedName>
    <definedName name="조적공" localSheetId="5">#REF!</definedName>
    <definedName name="조적공">#REF!</definedName>
    <definedName name="조합노" localSheetId="5">#REF!</definedName>
    <definedName name="조합노">#REF!</definedName>
    <definedName name="조합되메우기0.2경비" localSheetId="5">#REF!</definedName>
    <definedName name="조합되메우기0.2경비">#REF!</definedName>
    <definedName name="조합되메우기0.2계" localSheetId="5">#REF!</definedName>
    <definedName name="조합되메우기0.2계">#REF!</definedName>
    <definedName name="조합되메우기0.2기계경비" localSheetId="5">#REF!</definedName>
    <definedName name="조합되메우기0.2기계경비">#REF!</definedName>
    <definedName name="조합되메우기0.2기계계" localSheetId="5">#REF!</definedName>
    <definedName name="조합되메우기0.2기계계">#REF!</definedName>
    <definedName name="조합되메우기0.2기계노무비" localSheetId="5">#REF!</definedName>
    <definedName name="조합되메우기0.2기계노무비">#REF!</definedName>
    <definedName name="조합되메우기0.2기계인력계" localSheetId="5">#REF!</definedName>
    <definedName name="조합되메우기0.2기계인력계">#REF!</definedName>
    <definedName name="조합되메우기0.2기계재료비" localSheetId="5">#REF!</definedName>
    <definedName name="조합되메우기0.2기계재료비">#REF!</definedName>
    <definedName name="조합되메우기0.2노무비" localSheetId="5">#REF!</definedName>
    <definedName name="조합되메우기0.2노무비">#REF!</definedName>
    <definedName name="조합되메우기0.2인력계" localSheetId="5">#REF!</definedName>
    <definedName name="조합되메우기0.2인력계">#REF!</definedName>
    <definedName name="조합되메우기0.2인력노무비" localSheetId="5">#REF!</definedName>
    <definedName name="조합되메우기0.2인력노무비">#REF!</definedName>
    <definedName name="조합되메우기0.2재료비" localSheetId="5">#REF!</definedName>
    <definedName name="조합되메우기0.2재료비">#REF!</definedName>
    <definedName name="조합재" localSheetId="5">#REF!</definedName>
    <definedName name="조합재">#REF!</definedName>
    <definedName name="조합터파기0.2경비" localSheetId="5">#REF!</definedName>
    <definedName name="조합터파기0.2경비">#REF!</definedName>
    <definedName name="조합터파기0.2계" localSheetId="5">#REF!</definedName>
    <definedName name="조합터파기0.2계">#REF!</definedName>
    <definedName name="조합터파기0.2기계경비" localSheetId="5">#REF!</definedName>
    <definedName name="조합터파기0.2기계경비">#REF!</definedName>
    <definedName name="조합터파기0.2기계계" localSheetId="5">#REF!</definedName>
    <definedName name="조합터파기0.2기계계">#REF!</definedName>
    <definedName name="조합터파기0.2기계노무비" localSheetId="5">#REF!</definedName>
    <definedName name="조합터파기0.2기계노무비">#REF!</definedName>
    <definedName name="조합터파기0.2기계재료비" localSheetId="5">#REF!</definedName>
    <definedName name="조합터파기0.2기계재료비">#REF!</definedName>
    <definedName name="조합터파기0.2긱" localSheetId="5">#REF!</definedName>
    <definedName name="조합터파기0.2긱">#REF!</definedName>
    <definedName name="조합터파기0.2노무비" localSheetId="5">#REF!</definedName>
    <definedName name="조합터파기0.2노무비">#REF!</definedName>
    <definedName name="조합터파기0.2인력계" localSheetId="5">#REF!</definedName>
    <definedName name="조합터파기0.2인력계">#REF!</definedName>
    <definedName name="조합터파기0.2인력노무비" localSheetId="5">#REF!</definedName>
    <definedName name="조합터파기0.2인력노무비">#REF!</definedName>
    <definedName name="조합터파기0.2재료비" localSheetId="5">#REF!</definedName>
    <definedName name="조합터파기0.2재료비">#REF!</definedName>
    <definedName name="종현" localSheetId="5">BlankMacro1</definedName>
    <definedName name="종현">BlankMacro1</definedName>
    <definedName name="주목" localSheetId="5">#REF!</definedName>
    <definedName name="주목">#REF!</definedName>
    <definedName name="주목1.0노무" localSheetId="5">#REF!</definedName>
    <definedName name="주목1.0노무">#REF!</definedName>
    <definedName name="주목1.0재료" localSheetId="5">#REF!</definedName>
    <definedName name="주목1.0재료">#REF!</definedName>
    <definedName name="주목10노무" localSheetId="5">#REF!</definedName>
    <definedName name="주목10노무">#REF!</definedName>
    <definedName name="주목10재료" localSheetId="5">#REF!</definedName>
    <definedName name="주목10재료">#REF!</definedName>
    <definedName name="주목12노무" localSheetId="5">#REF!</definedName>
    <definedName name="주목12노무">#REF!</definedName>
    <definedName name="주목12재료" localSheetId="5">#REF!</definedName>
    <definedName name="주목12재료">#REF!</definedName>
    <definedName name="주주노" localSheetId="5">#REF!</definedName>
    <definedName name="주주노">#REF!</definedName>
    <definedName name="주주재" localSheetId="5">#REF!</definedName>
    <definedName name="주주재">#REF!</definedName>
    <definedName name="줄눈공" localSheetId="5">#REF!</definedName>
    <definedName name="줄사철" localSheetId="5">#REF!</definedName>
    <definedName name="줄사철">#REF!</definedName>
    <definedName name="중기기사" localSheetId="5">#REF!</definedName>
    <definedName name="중기기사">#REF!</definedName>
    <definedName name="중기조수" localSheetId="5">#REF!</definedName>
    <definedName name="중기조장" localSheetId="5">#REF!</definedName>
    <definedName name="중대가시설2">#N/A</definedName>
    <definedName name="중량" localSheetId="5">#REF!</definedName>
    <definedName name="중량">#REF!</definedName>
    <definedName name="중량표" localSheetId="5">#REF!</definedName>
    <definedName name="중량표">#REF!</definedName>
    <definedName name="지장물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지장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지주">#N/A</definedName>
    <definedName name="지주목" localSheetId="5">BlankMacro1</definedName>
    <definedName name="지주목">BlankMacro1</definedName>
    <definedName name="지주목수량산출근거" localSheetId="5">#REF!</definedName>
    <definedName name="지주목수량산출근거">#REF!</definedName>
    <definedName name="직종" localSheetId="5">#REF!</definedName>
    <definedName name="직종">#REF!</definedName>
    <definedName name="진동롤라경" localSheetId="5">#REF!</definedName>
    <definedName name="진동롤라경">#REF!</definedName>
    <definedName name="진동롤라노무" localSheetId="5">#REF!</definedName>
    <definedName name="진동롤라노무">#REF!</definedName>
    <definedName name="진동롤라재료" localSheetId="5">#REF!</definedName>
    <definedName name="진동롤라재료">#REF!</definedName>
    <definedName name="ㅊㅌㅊㅊㅊ" localSheetId="5">BlankMacro1</definedName>
    <definedName name="ㅊㅌㅊㅊㅊ">BlankMacro1</definedName>
    <definedName name="착공" localSheetId="5">#REF!</definedName>
    <definedName name="착공">#REF!</definedName>
    <definedName name="찰샇기" localSheetId="5" hidden="1">#REF!</definedName>
    <definedName name="찰샇기" hidden="1">#REF!</definedName>
    <definedName name="창" localSheetId="5">#REF!</definedName>
    <definedName name="창">#REF!</definedName>
    <definedName name="철골공" localSheetId="5">#REF!</definedName>
    <definedName name="철골공">#REF!</definedName>
    <definedName name="철골협의" localSheetId="5" hidden="1">{#N/A,#N/A,FALSE,"현장 NCR 분석";#N/A,#N/A,FALSE,"현장품질감사";#N/A,#N/A,FALSE,"현장품질감사"}</definedName>
    <definedName name="철골협의" hidden="1">{#N/A,#N/A,FALSE,"현장 NCR 분석";#N/A,#N/A,FALSE,"현장품질감사";#N/A,#N/A,FALSE,"현장품질감사"}</definedName>
    <definedName name="철공" localSheetId="5">#REF!</definedName>
    <definedName name="철근공" localSheetId="5">#REF!</definedName>
    <definedName name="철근노" localSheetId="5">#REF!</definedName>
    <definedName name="철근노">#REF!</definedName>
    <definedName name="철근용접노무" localSheetId="5">#REF!</definedName>
    <definedName name="철근용접노무">#REF!</definedName>
    <definedName name="철근용접재료" localSheetId="5">#REF!</definedName>
    <definedName name="철근용접재료">#REF!</definedName>
    <definedName name="철근재" localSheetId="5">#REF!</definedName>
    <definedName name="철근재">#REF!</definedName>
    <definedName name="청단풍" localSheetId="5">#REF!</definedName>
    <definedName name="청단풍">#REF!</definedName>
    <definedName name="총계" localSheetId="5">#REF!</definedName>
    <definedName name="총계">#REF!</definedName>
    <definedName name="총괄집계" localSheetId="5" hidden="1">#REF!</definedName>
    <definedName name="총괄집계" hidden="1">#REF!</definedName>
    <definedName name="총괄집계1" localSheetId="5" hidden="1">#REF!</definedName>
    <definedName name="총괄집계1" hidden="1">#REF!</definedName>
    <definedName name="총총" localSheetId="5" hidden="1">#REF!</definedName>
    <definedName name="총총" hidden="1">#REF!</definedName>
    <definedName name="충돌">#N/A</definedName>
    <definedName name="치장벽돌공" localSheetId="5">#REF!</definedName>
    <definedName name="ㅋ" localSheetId="5">#REF!</definedName>
    <definedName name="ㅋ">#REF!</definedName>
    <definedName name="콘노" localSheetId="5">#REF!</definedName>
    <definedName name="콘노">#REF!</definedName>
    <definedName name="콘재" localSheetId="5">#REF!</definedName>
    <definedName name="콘재">#REF!</definedName>
    <definedName name="콘크리트2" localSheetId="5" hidden="1">#REF!</definedName>
    <definedName name="콘크리트2" hidden="1">#REF!</definedName>
    <definedName name="콘크리트공" localSheetId="5">#REF!</definedName>
    <definedName name="콘크리트타설" localSheetId="5">#REF!</definedName>
    <definedName name="콘크리트타설">#REF!</definedName>
    <definedName name="콘크리트포장파괴0.2경비" localSheetId="5">#REF!</definedName>
    <definedName name="콘크리트포장파괴0.2경비">#REF!</definedName>
    <definedName name="콘크리트포장파괴0.2계" localSheetId="5">#REF!</definedName>
    <definedName name="콘크리트포장파괴0.2계">#REF!</definedName>
    <definedName name="콘크리트포장파괴0.2기계경비" localSheetId="5">#REF!</definedName>
    <definedName name="콘크리트포장파괴0.2기계경비">#REF!</definedName>
    <definedName name="콘크리트포장파괴0.2기계계" localSheetId="5">#REF!</definedName>
    <definedName name="콘크리트포장파괴0.2기계계">#REF!</definedName>
    <definedName name="콘크리트포장파괴0.2기계노무비" localSheetId="5">#REF!</definedName>
    <definedName name="콘크리트포장파괴0.2기계노무비">#REF!</definedName>
    <definedName name="콘크리트포장파괴0.2기계재료비" localSheetId="5">#REF!</definedName>
    <definedName name="콘크리트포장파괴0.2기계재료비">#REF!</definedName>
    <definedName name="콘크리트포장파괴0.2노무비" localSheetId="5">#REF!</definedName>
    <definedName name="콘크리트포장파괴0.2노무비">#REF!</definedName>
    <definedName name="콘크리트포장파괴0.2인력계" localSheetId="5">#REF!</definedName>
    <definedName name="콘크리트포장파괴0.2인력계">#REF!</definedName>
    <definedName name="콘크리트포장파괴0.2인력노무비" localSheetId="5">#REF!</definedName>
    <definedName name="콘크리트포장파괴0.2인력노무비">#REF!</definedName>
    <definedName name="콘크리트포장파괴0.2재료비" localSheetId="5">#REF!</definedName>
    <definedName name="콘크리트포장파괴0.2재료비">#REF!</definedName>
    <definedName name="콘크리트포장파괴0.2치즐계" localSheetId="5">#REF!</definedName>
    <definedName name="콘크리트포장파괴0.2치즐계">#REF!</definedName>
    <definedName name="콘크리트포장파괴0.2치즐재료비" localSheetId="5">#REF!</definedName>
    <definedName name="콘크리트포장파괴0.2치즐재료비">#REF!</definedName>
    <definedName name="콤팩터경비" localSheetId="5">#REF!</definedName>
    <definedName name="콤팩터경비">#REF!</definedName>
    <definedName name="콤팩터노무비" localSheetId="5">#REF!</definedName>
    <definedName name="콤팩터노무비">#REF!</definedName>
    <definedName name="콤팩터재료비" localSheetId="5">#REF!</definedName>
    <definedName name="콤팩터재료비">#REF!</definedName>
    <definedName name="ㅌ" localSheetId="5" hidden="1">{#N/A,#N/A,FALSE,"2~8번"}</definedName>
    <definedName name="ㅌ" hidden="1">{#N/A,#N/A,FALSE,"2~8번"}</definedName>
    <definedName name="타이어경" localSheetId="5">#REF!</definedName>
    <definedName name="타이어경">#REF!</definedName>
    <definedName name="타이어노무" localSheetId="5">#REF!</definedName>
    <definedName name="타이어노무">#REF!</definedName>
    <definedName name="타이어재료" localSheetId="5">#REF!</definedName>
    <definedName name="타이어재료">#REF!</definedName>
    <definedName name="타일공" localSheetId="5">#REF!</definedName>
    <definedName name="태산목10노무" localSheetId="5">#REF!</definedName>
    <definedName name="태산목10노무">#REF!</definedName>
    <definedName name="태산목10재료" localSheetId="5">#REF!</definedName>
    <definedName name="태산목10재료">#REF!</definedName>
    <definedName name="태산목12노무" localSheetId="5">#REF!</definedName>
    <definedName name="태산목12노무">#REF!</definedName>
    <definedName name="태산목12재료" localSheetId="5">#REF!</definedName>
    <definedName name="태산목12재료">#REF!</definedName>
    <definedName name="택코팅30디스트리뷰우터3000경비" localSheetId="5">#REF!</definedName>
    <definedName name="택코팅30디스트리뷰우터3000경비">#REF!</definedName>
    <definedName name="택코팅30디스트리뷰우터3000계" localSheetId="5">#REF!</definedName>
    <definedName name="택코팅30디스트리뷰우터3000계">#REF!</definedName>
    <definedName name="택코팅30디스트리뷰우터3000노무비" localSheetId="5">#REF!</definedName>
    <definedName name="택코팅30디스트리뷰우터3000노무비">#REF!</definedName>
    <definedName name="택코팅30디스트리뷰우터3000살포경비" localSheetId="5">#REF!</definedName>
    <definedName name="택코팅30디스트리뷰우터3000살포경비">#REF!</definedName>
    <definedName name="택코팅30디스트리뷰우터3000살포노무비" localSheetId="5">#REF!</definedName>
    <definedName name="택코팅30디스트리뷰우터3000살포노무비">#REF!</definedName>
    <definedName name="택코팅30디스트리뷰우터3000살포재료비" localSheetId="5">#REF!</definedName>
    <definedName name="택코팅30디스트리뷰우터3000살포재료비">#REF!</definedName>
    <definedName name="택코팅30디스트리뷰우터3000인건비경비" localSheetId="5">#REF!</definedName>
    <definedName name="택코팅30디스트리뷰우터3000인건비경비">#REF!</definedName>
    <definedName name="택코팅30디스트리뷰우터3000인건비계" localSheetId="5">#REF!</definedName>
    <definedName name="택코팅30디스트리뷰우터3000인건비계">#REF!</definedName>
    <definedName name="택코팅30디스트리뷰우터3000인건비노무비" localSheetId="5">#REF!</definedName>
    <definedName name="택코팅30디스트리뷰우터3000인건비노무비">#REF!</definedName>
    <definedName name="택코팅30디스트리뷰우터3000인건비재료비" localSheetId="5">#REF!</definedName>
    <definedName name="택코팅30디스트리뷰우터3000인건비재료비">#REF!</definedName>
    <definedName name="택코팅30디스트리뷰우터3000재료비" localSheetId="5">#REF!</definedName>
    <definedName name="택코팅30디스트리뷰우터3000재료비">#REF!</definedName>
    <definedName name="택코팅30디스트리뷰우터3000청소비경비" localSheetId="5">#REF!</definedName>
    <definedName name="택코팅30디스트리뷰우터3000청소비경비">#REF!</definedName>
    <definedName name="택코팅30디스트리뷰우터3000청소비계" localSheetId="5">#REF!</definedName>
    <definedName name="택코팅30디스트리뷰우터3000청소비계">#REF!</definedName>
    <definedName name="택코팅30디스트리뷰우터3000청소비노무비" localSheetId="5">#REF!</definedName>
    <definedName name="택코팅30디스트리뷰우터3000청소비노무비">#REF!</definedName>
    <definedName name="택코팅30디스트리뷰우터3000청소비재료비" localSheetId="5">#REF!</definedName>
    <definedName name="택코팅30디스트리뷰우터3000청소비재료비">#REF!</definedName>
    <definedName name="택코팅40아스팔트스프레이어300경비" localSheetId="5">#REF!</definedName>
    <definedName name="택코팅40아스팔트스프레이어300경비">#REF!</definedName>
    <definedName name="택코팅40아스팔트스프레이어300계" localSheetId="5">#REF!</definedName>
    <definedName name="택코팅40아스팔트스프레이어300계">#REF!</definedName>
    <definedName name="택코팅40아스팔트스프레이어300노무비" localSheetId="5">#REF!</definedName>
    <definedName name="택코팅40아스팔트스프레이어300노무비">#REF!</definedName>
    <definedName name="택코팅40아스팔트스프레이어300살포경비" localSheetId="5">#REF!</definedName>
    <definedName name="택코팅40아스팔트스프레이어300살포경비">#REF!</definedName>
    <definedName name="택코팅40아스팔트스프레이어300살포계" localSheetId="5">#REF!</definedName>
    <definedName name="택코팅40아스팔트스프레이어300살포계">#REF!</definedName>
    <definedName name="택코팅40아스팔트스프레이어300살포노무비" localSheetId="5">#REF!</definedName>
    <definedName name="택코팅40아스팔트스프레이어300살포노무비">#REF!</definedName>
    <definedName name="택코팅40아스팔트스프레이어300살포재료비" localSheetId="5">#REF!</definedName>
    <definedName name="택코팅40아스팔트스프레이어300살포재료비">#REF!</definedName>
    <definedName name="택코팅40아스팔트스프레이어300인건비경비" localSheetId="5">#REF!</definedName>
    <definedName name="택코팅40아스팔트스프레이어300인건비경비">#REF!</definedName>
    <definedName name="택코팅40아스팔트스프레이어300인건비계" localSheetId="5">#REF!</definedName>
    <definedName name="택코팅40아스팔트스프레이어300인건비계">#REF!</definedName>
    <definedName name="택코팅40아스팔트스프레이어300인건비노무비" localSheetId="5">#REF!</definedName>
    <definedName name="택코팅40아스팔트스프레이어300인건비노무비">#REF!</definedName>
    <definedName name="택코팅40아스팔트스프레이어300인건비재료비" localSheetId="5">#REF!</definedName>
    <definedName name="택코팅40아스팔트스프레이어300인건비재료비">#REF!</definedName>
    <definedName name="택코팅40아스팔트스프레이어300재료비" localSheetId="5">#REF!</definedName>
    <definedName name="택코팅40아스팔트스프레이어300재료비">#REF!</definedName>
    <definedName name="택코팅40아스팔트스프레이어300청소비경비" localSheetId="5">#REF!</definedName>
    <definedName name="택코팅40아스팔트스프레이어300청소비경비">#REF!</definedName>
    <definedName name="택코팅40아스팔트스프레이어300청소비계" localSheetId="5">#REF!</definedName>
    <definedName name="택코팅40아스팔트스프레이어300청소비계">#REF!</definedName>
    <definedName name="택코팅40아스팔트스프레이어300청소비노무비" localSheetId="5">#REF!</definedName>
    <definedName name="택코팅40아스팔트스프레이어300청소비노무비">#REF!</definedName>
    <definedName name="택코팅40아스팔트스프레이어300청소비재료비" localSheetId="5">#REF!</definedName>
    <definedName name="택코팅40아스팔트스프레이어300청소비재료비">#REF!</definedName>
    <definedName name="터파기" localSheetId="5">#REF!</definedName>
    <definedName name="터파기">#REF!</definedName>
    <definedName name="터파기고" localSheetId="5">#REF!</definedName>
    <definedName name="터파기고">#REF!</definedName>
    <definedName name="터파기기계0.2경비" localSheetId="5">#REF!</definedName>
    <definedName name="터파기기계0.2경비">#REF!</definedName>
    <definedName name="터파기기계0.2계" localSheetId="5">#REF!</definedName>
    <definedName name="터파기기계0.2계">#REF!</definedName>
    <definedName name="터파기기계0.2노무비" localSheetId="5">#REF!</definedName>
    <definedName name="터파기기계0.2노무비">#REF!</definedName>
    <definedName name="터파기기계0.2재료비" localSheetId="5">#REF!</definedName>
    <definedName name="터파기기계0.2재료비">#REF!</definedName>
    <definedName name="터파기기계노무비0.2" localSheetId="5">#REF!</definedName>
    <definedName name="터파기기계노무비0.2">#REF!</definedName>
    <definedName name="테니스지주" localSheetId="5">#REF!</definedName>
    <definedName name="테니스지주">#REF!</definedName>
    <definedName name="템11" localSheetId="5">BlankMacro1</definedName>
    <definedName name="템11">BlankMacro1</definedName>
    <definedName name="템111" localSheetId="5">BlankMacro1</definedName>
    <definedName name="템111">BlankMacro1</definedName>
    <definedName name="템13" localSheetId="5">BlankMacro1</definedName>
    <definedName name="템13">BlankMacro1</definedName>
    <definedName name="템14" localSheetId="5">BlankMacro1</definedName>
    <definedName name="템14">BlankMacro1</definedName>
    <definedName name="템15" localSheetId="5">BlankMacro1</definedName>
    <definedName name="템15">BlankMacro1</definedName>
    <definedName name="템16" localSheetId="5">BlankMacro1</definedName>
    <definedName name="템16">BlankMacro1</definedName>
    <definedName name="템2" localSheetId="5">BlankMacro1</definedName>
    <definedName name="템2">BlankMacro1</definedName>
    <definedName name="템222" localSheetId="5">BlankMacro1</definedName>
    <definedName name="템222">BlankMacro1</definedName>
    <definedName name="템3" localSheetId="5">BlankMacro1</definedName>
    <definedName name="템3">BlankMacro1</definedName>
    <definedName name="템333" localSheetId="5">BlankMacro1</definedName>
    <definedName name="템333">BlankMacro1</definedName>
    <definedName name="템4" localSheetId="5">BlankMacro1</definedName>
    <definedName name="템4">BlankMacro1</definedName>
    <definedName name="템4444" localSheetId="5">BlankMacro1</definedName>
    <definedName name="템4444">BlankMacro1</definedName>
    <definedName name="템5" localSheetId="5">BlankMacro1</definedName>
    <definedName name="템5">BlankMacro1</definedName>
    <definedName name="템5555" localSheetId="5">BlankMacro1</definedName>
    <definedName name="템5555">BlankMacro1</definedName>
    <definedName name="템6" localSheetId="5">BlankMacro1</definedName>
    <definedName name="템6">BlankMacro1</definedName>
    <definedName name="템66666" localSheetId="5">BlankMacro1</definedName>
    <definedName name="템66666">BlankMacro1</definedName>
    <definedName name="템이1" localSheetId="5">BlankMacro1</definedName>
    <definedName name="템이1">BlankMacro1</definedName>
    <definedName name="템플리트모듈1" localSheetId="5">BlankMacro1</definedName>
    <definedName name="템플리트모듈1">BlankMacro1</definedName>
    <definedName name="템플리트모듈10" localSheetId="5">BlankMacro1</definedName>
    <definedName name="템플리트모듈10">BlankMacro1</definedName>
    <definedName name="템플리트모듈2" localSheetId="5">BlankMacro1</definedName>
    <definedName name="템플리트모듈2">BlankMacro1</definedName>
    <definedName name="템플리트모듈3" localSheetId="5">BlankMacro1</definedName>
    <definedName name="템플리트모듈3">BlankMacro1</definedName>
    <definedName name="템플리트모듈4" localSheetId="5">BlankMacro1</definedName>
    <definedName name="템플리트모듈4">BlankMacro1</definedName>
    <definedName name="템플리트모듈5" localSheetId="5">BlankMacro1</definedName>
    <definedName name="템플리트모듈5">BlankMacro1</definedName>
    <definedName name="템플리트모듈6" localSheetId="5">BlankMacro1</definedName>
    <definedName name="템플리트모듈6">BlankMacro1</definedName>
    <definedName name="토3" localSheetId="5">BlankMacro1</definedName>
    <definedName name="토3">BlankMacro1</definedName>
    <definedName name="토3333" localSheetId="5">BlankMacro1</definedName>
    <definedName name="토3333">BlankMacro1</definedName>
    <definedName name="토목부대1" localSheetId="5">#REF!</definedName>
    <definedName name="토목부대1">#REF!</definedName>
    <definedName name="톱밥퇴비" localSheetId="5">#REF!</definedName>
    <definedName name="톱밥퇴비">#REF!</definedName>
    <definedName name="투찰표" localSheetId="5">#REF!</definedName>
    <definedName name="투찰표">#REF!</definedName>
    <definedName name="특별" localSheetId="5">#REF!</definedName>
    <definedName name="특별">#REF!</definedName>
    <definedName name="특별인부" localSheetId="5">#REF!</definedName>
    <definedName name="ㅍ" localSheetId="5" hidden="1">{#N/A,#N/A,FALSE,"2~8번"}</definedName>
    <definedName name="ㅍ" hidden="1">{#N/A,#N/A,FALSE,"2~8번"}</definedName>
    <definedName name="ㅍㅋㅌㅍㅋㅌㅊㅍ" localSheetId="5">#REF!</definedName>
    <definedName name="ㅍㅋㅌㅍㅋㅌㅊㅍ">#REF!</definedName>
    <definedName name="파고라노" localSheetId="5">#REF!</definedName>
    <definedName name="파고라노">#REF!</definedName>
    <definedName name="파고라재" localSheetId="5">#REF!</definedName>
    <definedName name="파고라재">#REF!</definedName>
    <definedName name="판석노" localSheetId="5">#REF!</definedName>
    <definedName name="판석노">#REF!</definedName>
    <definedName name="판석재" localSheetId="5">#REF!</definedName>
    <definedName name="판석재">#REF!</definedName>
    <definedName name="평의자노" localSheetId="5">#REF!</definedName>
    <definedName name="평의자노">#REF!</definedName>
    <definedName name="평의자재" localSheetId="5">#REF!</definedName>
    <definedName name="평의자재">#REF!</definedName>
    <definedName name="폐기물" localSheetId="5">{"Book1","토공.xls"}</definedName>
    <definedName name="폐기물">{"Book1","토공.xls"}</definedName>
    <definedName name="폐기물처리3" localSheetId="5">#REF!</definedName>
    <definedName name="폐기물처리3">#REF!</definedName>
    <definedName name="폐추니아" localSheetId="5">#REF!</definedName>
    <definedName name="폐추니아">#REF!</definedName>
    <definedName name="포장" localSheetId="5">#REF!</definedName>
    <definedName name="포장">#REF!</definedName>
    <definedName name="포장공" localSheetId="5">#REF!</definedName>
    <definedName name="포장수량산출" localSheetId="5" hidden="1">#REF!</definedName>
    <definedName name="포장수량산출" hidden="1">#REF!</definedName>
    <definedName name="포장토공집계2" localSheetId="5">{"Book1","토공.xls"}</definedName>
    <definedName name="포장토공집계2">{"Book1","토공.xls"}</definedName>
    <definedName name="표면보호경비" localSheetId="5">#REF!</definedName>
    <definedName name="표면보호경비">#REF!</definedName>
    <definedName name="표면보호노무비" localSheetId="5">#REF!</definedName>
    <definedName name="표면보호노무비">#REF!</definedName>
    <definedName name="표면보호재료비" localSheetId="5">#REF!</definedName>
    <definedName name="표면보호재료비">#REF!</definedName>
    <definedName name="표지" localSheetId="5">BlankMacro1</definedName>
    <definedName name="표지">BlankMacro1</definedName>
    <definedName name="표지2" localSheetId="5">#REF!</definedName>
    <definedName name="표지2">#REF!</definedName>
    <definedName name="표층기계경비" localSheetId="5">#REF!</definedName>
    <definedName name="표층기계경비">#REF!</definedName>
    <definedName name="표층기계계" localSheetId="5">#REF!</definedName>
    <definedName name="표층기계계">#REF!</definedName>
    <definedName name="표층기계노무비" localSheetId="5">#REF!</definedName>
    <definedName name="표층기계노무비">#REF!</definedName>
    <definedName name="표층기계살수경비" localSheetId="5">#REF!</definedName>
    <definedName name="표층기계살수경비">#REF!</definedName>
    <definedName name="표층기계살수계" localSheetId="5">#REF!</definedName>
    <definedName name="표층기계살수계">#REF!</definedName>
    <definedName name="표층기계살수노무비" localSheetId="5">#REF!</definedName>
    <definedName name="표층기계살수노무비">#REF!</definedName>
    <definedName name="표층기계살수재료비" localSheetId="5">#REF!</definedName>
    <definedName name="표층기계살수재료비">#REF!</definedName>
    <definedName name="표층기계인건비경비" localSheetId="5">#REF!</definedName>
    <definedName name="표층기계인건비경비">#REF!</definedName>
    <definedName name="표층기계인건비계" localSheetId="5">#REF!</definedName>
    <definedName name="표층기계인건비계">#REF!</definedName>
    <definedName name="표층기계인건비노무비" localSheetId="5">#REF!</definedName>
    <definedName name="표층기계인건비노무비">#REF!</definedName>
    <definedName name="표층기계인건비재료비" localSheetId="5">#REF!</definedName>
    <definedName name="표층기계인건비재료비">#REF!</definedName>
    <definedName name="표층기계재료비" localSheetId="5">#REF!</definedName>
    <definedName name="표층기계재료비">#REF!</definedName>
    <definedName name="표층기계전압단뎀경비" localSheetId="5">#REF!</definedName>
    <definedName name="표층기계전압단뎀경비">#REF!</definedName>
    <definedName name="표층기계전압단뎀계" localSheetId="5">#REF!</definedName>
    <definedName name="표층기계전압단뎀계">#REF!</definedName>
    <definedName name="표층기계전압단뎀노무비" localSheetId="5">#REF!</definedName>
    <definedName name="표층기계전압단뎀노무비">#REF!</definedName>
    <definedName name="표층기계전압단뎀재료비" localSheetId="5">#REF!</definedName>
    <definedName name="표층기계전압단뎀재료비">#REF!</definedName>
    <definedName name="표층기계전압마카담경비" localSheetId="5">#REF!</definedName>
    <definedName name="표층기계전압마카담경비">#REF!</definedName>
    <definedName name="표층기계전압마카담계" localSheetId="5">#REF!</definedName>
    <definedName name="표층기계전압마카담계">#REF!</definedName>
    <definedName name="표층기계전압마카담노무비" localSheetId="5">#REF!</definedName>
    <definedName name="표층기계전압마카담노무비">#REF!</definedName>
    <definedName name="표층기계전압마카담재료비" localSheetId="5">#REF!</definedName>
    <definedName name="표층기계전압마카담재료비">#REF!</definedName>
    <definedName name="표층기계전압타이어경비" localSheetId="5">#REF!</definedName>
    <definedName name="표층기계전압타이어경비">#REF!</definedName>
    <definedName name="표층기계전압타이어계" localSheetId="5">#REF!</definedName>
    <definedName name="표층기계전압타이어계">#REF!</definedName>
    <definedName name="표층기계전압타이어노무비" localSheetId="5">#REF!</definedName>
    <definedName name="표층기계전압타이어노무비">#REF!</definedName>
    <definedName name="표층기계전압타이어재료비" localSheetId="5">#REF!</definedName>
    <definedName name="표층기계전압타이어재료비">#REF!</definedName>
    <definedName name="표층기계포설경비" localSheetId="5">#REF!</definedName>
    <definedName name="표층기계포설경비">#REF!</definedName>
    <definedName name="표층기계포설계" localSheetId="5">#REF!</definedName>
    <definedName name="표층기계포설계">#REF!</definedName>
    <definedName name="표층기계포설노무비" localSheetId="5">#REF!</definedName>
    <definedName name="표층기계포설노무비">#REF!</definedName>
    <definedName name="표층기계포설재료비" localSheetId="5">#REF!</definedName>
    <definedName name="표층기계포설재료비">#REF!</definedName>
    <definedName name="표층소규모경비" localSheetId="5">#REF!</definedName>
    <definedName name="표층소규모경비">#REF!</definedName>
    <definedName name="표층소규모계" localSheetId="5">#REF!</definedName>
    <definedName name="표층소규모계">#REF!</definedName>
    <definedName name="표층소규모노무비" localSheetId="5">#REF!</definedName>
    <definedName name="표층소규모노무비">#REF!</definedName>
    <definedName name="표층소규모재료비" localSheetId="5">#REF!</definedName>
    <definedName name="표층소규모재료비">#REF!</definedName>
    <definedName name="표층소규모전압단뎀경비" localSheetId="5">#REF!</definedName>
    <definedName name="표층소규모전압단뎀경비">#REF!</definedName>
    <definedName name="표층소규모전압단뎀계" localSheetId="5">#REF!</definedName>
    <definedName name="표층소규모전압단뎀계">#REF!</definedName>
    <definedName name="표층소규모전압단뎀노무비" localSheetId="5">#REF!</definedName>
    <definedName name="표층소규모전압단뎀노무비">#REF!</definedName>
    <definedName name="표층소규모전압단뎀재료비" localSheetId="5">#REF!</definedName>
    <definedName name="표층소규모전압단뎀재료비">#REF!</definedName>
    <definedName name="표층소규모포설경비" localSheetId="5">#REF!</definedName>
    <definedName name="표층소규모포설경비">#REF!</definedName>
    <definedName name="표층소규모포설계" localSheetId="5">#REF!</definedName>
    <definedName name="표층소규모포설계">#REF!</definedName>
    <definedName name="표층소규모포설노무비" localSheetId="5">#REF!</definedName>
    <definedName name="표층소규모포설노무비">#REF!</definedName>
    <definedName name="표층소규모포설재료비" localSheetId="5">#REF!</definedName>
    <definedName name="표층소규모포설재료비">#REF!</definedName>
    <definedName name="표층인력경비" localSheetId="5">#REF!</definedName>
    <definedName name="표층인력경비">#REF!</definedName>
    <definedName name="표층인력계" localSheetId="5">#REF!</definedName>
    <definedName name="표층인력계">#REF!</definedName>
    <definedName name="표층인력노무비" localSheetId="5">#REF!</definedName>
    <definedName name="표층인력노무비">#REF!</definedName>
    <definedName name="표층인력살수경비" localSheetId="5">#REF!</definedName>
    <definedName name="표층인력살수경비">#REF!</definedName>
    <definedName name="표층인력살수계" localSheetId="5">#REF!</definedName>
    <definedName name="표층인력살수계">#REF!</definedName>
    <definedName name="표층인력살수노무비" localSheetId="5">#REF!</definedName>
    <definedName name="표층인력살수노무비">#REF!</definedName>
    <definedName name="표층인력살수재료비" localSheetId="5">#REF!</definedName>
    <definedName name="표층인력살수재료비">#REF!</definedName>
    <definedName name="표층인력재료비" localSheetId="5">#REF!</definedName>
    <definedName name="표층인력재료비">#REF!</definedName>
    <definedName name="표층인력전압단뎀경비" localSheetId="5">#REF!</definedName>
    <definedName name="표층인력전압단뎀경비">#REF!</definedName>
    <definedName name="표층인력전압단뎀계" localSheetId="5">#REF!</definedName>
    <definedName name="표층인력전압단뎀계">#REF!</definedName>
    <definedName name="표층인력전압단뎀노무비" localSheetId="5">#REF!</definedName>
    <definedName name="표층인력전압단뎀노무비">#REF!</definedName>
    <definedName name="표층인력전압단뎀재료비" localSheetId="5">#REF!</definedName>
    <definedName name="표층인력전압단뎀재료비">#REF!</definedName>
    <definedName name="표층인력전압마카담경비" localSheetId="5">#REF!</definedName>
    <definedName name="표층인력전압마카담경비">#REF!</definedName>
    <definedName name="표층인력전압마카담계" localSheetId="5">#REF!</definedName>
    <definedName name="표층인력전압마카담계">#REF!</definedName>
    <definedName name="표층인력전압마카담노무비" localSheetId="5">#REF!</definedName>
    <definedName name="표층인력전압마카담노무비">#REF!</definedName>
    <definedName name="표층인력전압마카담재료비" localSheetId="5">#REF!</definedName>
    <definedName name="표층인력전압마카담재료비">#REF!</definedName>
    <definedName name="표층인력전압타이어경비" localSheetId="5">#REF!</definedName>
    <definedName name="표층인력전압타이어경비">#REF!</definedName>
    <definedName name="표층인력전압타이어계" localSheetId="5">#REF!</definedName>
    <definedName name="표층인력전압타이어계">#REF!</definedName>
    <definedName name="표층인력전압타이어노무비" localSheetId="5">#REF!</definedName>
    <definedName name="표층인력전압타이어노무비">#REF!</definedName>
    <definedName name="표층인력전압타이어재료비" localSheetId="5">#REF!</definedName>
    <definedName name="표층인력전압타이어재료비">#REF!</definedName>
    <definedName name="표층인력포설경비" localSheetId="5">#REF!</definedName>
    <definedName name="표층인력포설경비">#REF!</definedName>
    <definedName name="표층인력포설계" localSheetId="5">#REF!</definedName>
    <definedName name="표층인력포설계">#REF!</definedName>
    <definedName name="표층인력포설노무비" localSheetId="5">#REF!</definedName>
    <definedName name="표층인력포설노무비">#REF!</definedName>
    <definedName name="표층인력포설재료비" localSheetId="5">#REF!</definedName>
    <definedName name="표층인력포설재료비">#REF!</definedName>
    <definedName name="프라임코팅75디스트리뷰우터3000경비" localSheetId="5">#REF!</definedName>
    <definedName name="프라임코팅75디스트리뷰우터3000경비">#REF!</definedName>
    <definedName name="프라임코팅75디스트리뷰우터3000계" localSheetId="5">#REF!</definedName>
    <definedName name="프라임코팅75디스트리뷰우터3000계">#REF!</definedName>
    <definedName name="프라임코팅75디스트리뷰우터3000노무비" localSheetId="5">#REF!</definedName>
    <definedName name="프라임코팅75디스트리뷰우터3000노무비">#REF!</definedName>
    <definedName name="프라임코팅75디스트리뷰우터3000살포경비" localSheetId="5">#REF!</definedName>
    <definedName name="프라임코팅75디스트리뷰우터3000살포경비">#REF!</definedName>
    <definedName name="프라임코팅75디스트리뷰우터3000살포계" localSheetId="5">#REF!</definedName>
    <definedName name="프라임코팅75디스트리뷰우터3000살포계">#REF!</definedName>
    <definedName name="프라임코팅75디스트리뷰우터3000살포노무비" localSheetId="5">#REF!</definedName>
    <definedName name="프라임코팅75디스트리뷰우터3000살포노무비">#REF!</definedName>
    <definedName name="프라임코팅75디스트리뷰우터3000살포재료비" localSheetId="5">#REF!</definedName>
    <definedName name="프라임코팅75디스트리뷰우터3000살포재료비">#REF!</definedName>
    <definedName name="프라임코팅75디스트리뷰우터3000용해비경비" localSheetId="5">#REF!</definedName>
    <definedName name="프라임코팅75디스트리뷰우터3000용해비경비">#REF!</definedName>
    <definedName name="프라임코팅75디스트리뷰우터3000용해비계" localSheetId="5">#REF!</definedName>
    <definedName name="프라임코팅75디스트리뷰우터3000용해비계">#REF!</definedName>
    <definedName name="프라임코팅75디스트리뷰우터3000용해비노무비" localSheetId="5">#REF!</definedName>
    <definedName name="프라임코팅75디스트리뷰우터3000용해비노무비">#REF!</definedName>
    <definedName name="프라임코팅75디스트리뷰우터3000용해비재료비" localSheetId="5">#REF!</definedName>
    <definedName name="프라임코팅75디스트리뷰우터3000용해비재료비">#REF!</definedName>
    <definedName name="프라임코팅75디스트리뷰우터3000인건비경비" localSheetId="5">#REF!</definedName>
    <definedName name="프라임코팅75디스트리뷰우터3000인건비경비">#REF!</definedName>
    <definedName name="프라임코팅75디스트리뷰우터3000인건비계" localSheetId="5">#REF!</definedName>
    <definedName name="프라임코팅75디스트리뷰우터3000인건비계">#REF!</definedName>
    <definedName name="프라임코팅75디스트리뷰우터3000인건비노무비" localSheetId="5">#REF!</definedName>
    <definedName name="프라임코팅75디스트리뷰우터3000인건비노무비">#REF!</definedName>
    <definedName name="프라임코팅75디스트리뷰우터3000인건비재료비" localSheetId="5">#REF!</definedName>
    <definedName name="프라임코팅75디스트리뷰우터3000인건비재료비">#REF!</definedName>
    <definedName name="프라임코팅75디스트리뷰우터3000재료비" localSheetId="5">#REF!</definedName>
    <definedName name="프라임코팅75디스트리뷰우터3000재료비">#REF!</definedName>
    <definedName name="프라임코팅75디스트리뷰우터3000청소비경비" localSheetId="5">#REF!</definedName>
    <definedName name="프라임코팅75디스트리뷰우터3000청소비경비">#REF!</definedName>
    <definedName name="프라임코팅75디스트리뷰우터3000청소비계" localSheetId="5">#REF!</definedName>
    <definedName name="프라임코팅75디스트리뷰우터3000청소비계">#REF!</definedName>
    <definedName name="프라임코팅75디스트리뷰우터3000청소비노무비" localSheetId="5">#REF!</definedName>
    <definedName name="프라임코팅75디스트리뷰우터3000청소비노무비">#REF!</definedName>
    <definedName name="프라임코팅75디스트리뷰우터3000청소비재료비" localSheetId="5">#REF!</definedName>
    <definedName name="프라임코팅75디스트리뷰우터3000청소비재료비">#REF!</definedName>
    <definedName name="프라임코팅75아스팔트스프레이어300경비" localSheetId="5">#REF!</definedName>
    <definedName name="프라임코팅75아스팔트스프레이어300경비">#REF!</definedName>
    <definedName name="프라임코팅75아스팔트스프레이어300계" localSheetId="5">#REF!</definedName>
    <definedName name="프라임코팅75아스팔트스프레이어300계">#REF!</definedName>
    <definedName name="프라임코팅75아스팔트스프레이어300노무비" localSheetId="5">#REF!</definedName>
    <definedName name="프라임코팅75아스팔트스프레이어300노무비">#REF!</definedName>
    <definedName name="프라임코팅75아스팔트스프레이어300살포경비" localSheetId="5">#REF!</definedName>
    <definedName name="프라임코팅75아스팔트스프레이어300살포경비">#REF!</definedName>
    <definedName name="프라임코팅75아스팔트스프레이어300살포계" localSheetId="5">#REF!</definedName>
    <definedName name="프라임코팅75아스팔트스프레이어300살포계">#REF!</definedName>
    <definedName name="프라임코팅75아스팔트스프레이어300살포노무비" localSheetId="5">#REF!</definedName>
    <definedName name="프라임코팅75아스팔트스프레이어300살포노무비">#REF!</definedName>
    <definedName name="프라임코팅75아스팔트스프레이어300살포재료비" localSheetId="5">#REF!</definedName>
    <definedName name="프라임코팅75아스팔트스프레이어300살포재료비">#REF!</definedName>
    <definedName name="프라임코팅75아스팔트스프레이어300용해비경비" localSheetId="5">#REF!</definedName>
    <definedName name="프라임코팅75아스팔트스프레이어300용해비경비">#REF!</definedName>
    <definedName name="프라임코팅75아스팔트스프레이어300용해비계" localSheetId="5">#REF!</definedName>
    <definedName name="프라임코팅75아스팔트스프레이어300용해비계">#REF!</definedName>
    <definedName name="프라임코팅75아스팔트스프레이어300용해비노무비" localSheetId="5">#REF!</definedName>
    <definedName name="프라임코팅75아스팔트스프레이어300용해비노무비">#REF!</definedName>
    <definedName name="프라임코팅75아스팔트스프레이어300용해비재료비" localSheetId="5">#REF!</definedName>
    <definedName name="프라임코팅75아스팔트스프레이어300용해비재료비">#REF!</definedName>
    <definedName name="프라임코팅75아스팔트스프레이어300인건비경비" localSheetId="5">#REF!</definedName>
    <definedName name="프라임코팅75아스팔트스프레이어300인건비경비">#REF!</definedName>
    <definedName name="프라임코팅75아스팔트스프레이어300인건비계" localSheetId="5">#REF!</definedName>
    <definedName name="프라임코팅75아스팔트스프레이어300인건비계">#REF!</definedName>
    <definedName name="프라임코팅75아스팔트스프레이어300인건비노무비" localSheetId="5">#REF!</definedName>
    <definedName name="프라임코팅75아스팔트스프레이어300인건비노무비">#REF!</definedName>
    <definedName name="프라임코팅75아스팔트스프레이어300인건비재료비" localSheetId="5">#REF!</definedName>
    <definedName name="프라임코팅75아스팔트스프레이어300인건비재료비">#REF!</definedName>
    <definedName name="프라임코팅75아스팔트스프레이어300재료비" localSheetId="5">#REF!</definedName>
    <definedName name="프라임코팅75아스팔트스프레이어300재료비">#REF!</definedName>
    <definedName name="프라임코팅75아스팔트스프레이어300청소비경비" localSheetId="5">#REF!</definedName>
    <definedName name="프라임코팅75아스팔트스프레이어300청소비경비">#REF!</definedName>
    <definedName name="프라임코팅75아스팔트스프레이어300청소비계" localSheetId="5">#REF!</definedName>
    <definedName name="프라임코팅75아스팔트스프레이어300청소비계">#REF!</definedName>
    <definedName name="프라임코팅75아스팔트스프레이어300청소비노무비" localSheetId="5">#REF!</definedName>
    <definedName name="프라임코팅75아스팔트스프레이어300청소비노무비">#REF!</definedName>
    <definedName name="프라임코팅75아스팔트스프레이어300청소비재료비" localSheetId="5">#REF!</definedName>
    <definedName name="프라임코팅75아스팔트스프레이어300청소비재료비">#REF!</definedName>
    <definedName name="플레이트콤펙터경비" localSheetId="5">#REF!</definedName>
    <definedName name="플레이트콤펙터경비">#REF!</definedName>
    <definedName name="플레이트콤펙터계" localSheetId="5">#REF!</definedName>
    <definedName name="플레이트콤펙터계">#REF!</definedName>
    <definedName name="플레이트콤펙터노무비" localSheetId="5">#REF!</definedName>
    <definedName name="플레이트콤펙터노무비">#REF!</definedName>
    <definedName name="플레이트콤펙터재료비" localSheetId="5">#REF!</definedName>
    <definedName name="플레이트콤펙터재료비">#REF!</definedName>
    <definedName name="ㅎ314" localSheetId="5">#REF!</definedName>
    <definedName name="ㅎ314">#REF!</definedName>
    <definedName name="ㅎ384" localSheetId="5">#REF!</definedName>
    <definedName name="ㅎ384">#REF!</definedName>
    <definedName name="ㅎ5" localSheetId="5" hidden="1">{#N/A,#N/A,FALSE,"골재소요량";#N/A,#N/A,FALSE,"골재소요량"}</definedName>
    <definedName name="ㅎ5" hidden="1">{#N/A,#N/A,FALSE,"골재소요량";#N/A,#N/A,FALSE,"골재소요량"}</definedName>
    <definedName name="ㅎㅎ" localSheetId="5">#REF!</definedName>
    <definedName name="ㅎㅎ" hidden="1">#REF!</definedName>
    <definedName name="ㅎㅎㅎ" localSheetId="5" hidden="1">#REF!</definedName>
    <definedName name="ㅎㅎㅎ" hidden="1">#REF!</definedName>
    <definedName name="ㅎㅎㅎㅎ" localSheetId="5">철거집계!ㅎㅎㅎㅎ</definedName>
    <definedName name="ㅎㅎㅎㅎ">#REF!</definedName>
    <definedName name="ㅎㅎㅎㅎㅎㅎ" localSheetId="5">#REF!</definedName>
    <definedName name="ㅎㅎㅎㅎㅎㅎ">#REF!</definedName>
    <definedName name="ㅎㅎㅎㅎㅎㅎㅎ" localSheetId="5">BlankMacro1</definedName>
    <definedName name="ㅎㅎㅎㅎㅎㅎㅎ">BlankMacro1</definedName>
    <definedName name="ㅎㅎㅎㅎㅎㅎㅎㅎㅎㅎㅎㅎㅎ" localSheetId="5">#REF!</definedName>
    <definedName name="ㅎㅎㅎㅎㅎㅎㅎㅎㅎㅎㅎㅎㅎ">#REF!</definedName>
    <definedName name="ㅎ휴" localSheetId="5">BlankMacro1</definedName>
    <definedName name="ㅎ휴">BlankMacro1</definedName>
    <definedName name="하도사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한글노무비" localSheetId="5">#REF!</definedName>
    <definedName name="한글노무비">#REF!</definedName>
    <definedName name="한라구절초" localSheetId="5">#REF!</definedName>
    <definedName name="한라구절초">#REF!</definedName>
    <definedName name="할석공" localSheetId="5">#REF!</definedName>
    <definedName name="할석공">#REF!</definedName>
    <definedName name="합계" localSheetId="5">#REF!</definedName>
    <definedName name="합계">#REF!</definedName>
    <definedName name="합판거푸집" localSheetId="5">#REF!</definedName>
    <definedName name="합판거푸집">#REF!</definedName>
    <definedName name="합판노" localSheetId="5">#REF!</definedName>
    <definedName name="합판노">#REF!</definedName>
    <definedName name="합판재" localSheetId="5">#REF!</definedName>
    <definedName name="합판재">#REF!</definedName>
    <definedName name="해당화" localSheetId="5">#REF!</definedName>
    <definedName name="해당화">#REF!</definedName>
    <definedName name="현장" localSheetId="5" hidden="1">#REF!</definedName>
    <definedName name="현장" hidden="1">#REF!</definedName>
    <definedName name="현장명" localSheetId="5">#REF!</definedName>
    <definedName name="현장명">#REF!</definedName>
    <definedName name="현천기자재비" localSheetId="5">#REF!</definedName>
    <definedName name="현천기자재비">#REF!</definedName>
    <definedName name="형틀목공" localSheetId="5">#REF!</definedName>
    <definedName name="호박노" localSheetId="5">#REF!</definedName>
    <definedName name="호박노">#REF!</definedName>
    <definedName name="호박재" localSheetId="5">#REF!</definedName>
    <definedName name="호박재">#REF!</definedName>
    <definedName name="호표목록" localSheetId="5">BlankMacro1</definedName>
    <definedName name="호표목록">BlankMacro1</definedName>
    <definedName name="홍단풍" localSheetId="5">#REF!</definedName>
    <definedName name="홍단풍">#REF!</definedName>
    <definedName name="환" localSheetId="5">#REF!</definedName>
    <definedName name="환">#REF!</definedName>
    <definedName name="환율" localSheetId="5">#REF!</definedName>
    <definedName name="환율">#REF!</definedName>
    <definedName name="휀스" localSheetId="5">#REF!</definedName>
    <definedName name="휀스">#REF!</definedName>
    <definedName name="휘발유" localSheetId="5">#REF!</definedName>
    <definedName name="희선" localSheetId="5">#REF!,#REF!,#REF!,#REF!,#REF!,#REF!,#REF!,#REF!,#REF!,#REF!,#REF!,#REF!,#REF!,#REF!,#REF!,#REF!,#REF!,#REF!,#REF!</definedName>
    <definedName name="희선">#REF!,#REF!,#REF!,#REF!,#REF!,#REF!,#REF!,#REF!,#REF!,#REF!,#REF!,#REF!,#REF!,#REF!,#REF!,#REF!,#REF!,#REF!,#REF!</definedName>
    <definedName name="히말라야시다6노무" localSheetId="5">#REF!</definedName>
    <definedName name="히말라야시다6노무">#REF!</definedName>
    <definedName name="히말라야시다6재료" localSheetId="5">#REF!</definedName>
    <definedName name="히말라야시다6재료">#REF!</definedName>
    <definedName name="히말라야시다8노무" localSheetId="5">#REF!</definedName>
    <definedName name="히말라야시다8노무">#REF!</definedName>
    <definedName name="히말라야시다8재료" localSheetId="5">#REF!</definedName>
    <definedName name="히말라야시다8재료">#REF!</definedName>
    <definedName name="ㅏ" localSheetId="5" hidden="1">{#N/A,#N/A,FALSE,"운반시간"}</definedName>
    <definedName name="ㅏ" hidden="1">{#N/A,#N/A,FALSE,"운반시간"}</definedName>
    <definedName name="ㅐㅐㅐ" localSheetId="5">BlankMacro1</definedName>
    <definedName name="ㅐㅐㅐ">BlankMacro1</definedName>
    <definedName name="ㅓ7" localSheetId="5" hidden="1">{#N/A,#N/A,FALSE,"단가표지"}</definedName>
    <definedName name="ㅓ7" hidden="1">{#N/A,#N/A,FALSE,"단가표지"}</definedName>
    <definedName name="ㅕ" localSheetId="5">#REF!</definedName>
    <definedName name="ㅕ">#REF!</definedName>
    <definedName name="ㅠ뮤ㅐ" localSheetId="5" hidden="1">#REF!</definedName>
    <definedName name="ㅠ뮤ㅐ" hidden="1">#REF!</definedName>
    <definedName name="ㅡ" localSheetId="5" hidden="1">{#N/A,#N/A,FALSE,"2~8번"}</definedName>
    <definedName name="ㅡ" hidden="1">{#N/A,#N/A,FALSE,"2~8번"}</definedName>
    <definedName name="ㅣ275" localSheetId="5">#REF!</definedName>
    <definedName name="ㅣ275">#REF!</definedName>
    <definedName name="ㅣ81" localSheetId="5">#REF!</definedName>
    <definedName name="ㅣ8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3" i="848" l="1"/>
  <c r="H13" i="848"/>
  <c r="C16" i="848" s="1"/>
  <c r="J13" i="848" l="1"/>
  <c r="L13" i="848"/>
  <c r="C18" i="848" s="1"/>
  <c r="E72" i="834" l="1"/>
  <c r="BI68" i="834"/>
  <c r="BI67" i="834"/>
  <c r="BI66" i="834"/>
  <c r="BI61" i="834"/>
  <c r="BI60" i="834"/>
  <c r="BI55" i="834"/>
  <c r="BI54" i="834"/>
  <c r="BI53" i="834"/>
  <c r="BI52" i="834"/>
  <c r="BI51" i="834"/>
  <c r="BI50" i="834"/>
  <c r="BI49" i="834"/>
  <c r="BI48" i="834"/>
  <c r="BI47" i="834"/>
  <c r="BI46" i="834"/>
  <c r="BI42" i="834"/>
  <c r="BI41" i="834"/>
  <c r="BI40" i="834"/>
  <c r="BI36" i="834"/>
  <c r="BI35" i="834"/>
  <c r="BI34" i="834"/>
  <c r="BI33" i="834"/>
  <c r="BI32" i="834"/>
  <c r="BI31" i="834"/>
  <c r="BI27" i="834"/>
  <c r="BI26" i="834"/>
  <c r="BI25" i="834"/>
  <c r="BI24" i="834"/>
  <c r="BI23" i="834"/>
  <c r="BI20" i="834"/>
  <c r="BI19" i="834"/>
  <c r="BI18" i="834"/>
  <c r="BI17" i="834"/>
  <c r="BI16" i="834"/>
  <c r="BI15" i="834"/>
  <c r="BI14" i="834"/>
  <c r="BI9" i="834"/>
  <c r="BI6" i="834"/>
  <c r="BI5" i="834"/>
  <c r="A3" i="753"/>
  <c r="AB61" i="834" l="1"/>
  <c r="AD61" i="834" s="1"/>
  <c r="AB68" i="834"/>
  <c r="AD68" i="834" s="1"/>
  <c r="C23" i="805"/>
  <c r="C22" i="805"/>
  <c r="C21" i="805"/>
  <c r="C20" i="805"/>
  <c r="C19" i="805"/>
  <c r="C18" i="805"/>
  <c r="K18" i="751" l="1"/>
  <c r="F18" i="751" l="1"/>
  <c r="K15" i="751" l="1"/>
  <c r="F15" i="751" s="1"/>
  <c r="K16" i="751" l="1"/>
  <c r="F16" i="751" s="1"/>
  <c r="K19" i="751" l="1"/>
  <c r="K17" i="751"/>
  <c r="F17" i="751" s="1"/>
  <c r="K14" i="751" l="1"/>
  <c r="F14" i="751" s="1"/>
  <c r="F19" i="751"/>
</calcChain>
</file>

<file path=xl/sharedStrings.xml><?xml version="1.0" encoding="utf-8"?>
<sst xmlns="http://schemas.openxmlformats.org/spreadsheetml/2006/main" count="904" uniqueCount="445">
  <si>
    <t>소계</t>
    <phoneticPr fontId="6" type="noConversion"/>
  </si>
  <si>
    <t>노인장기요양보험료</t>
    <phoneticPr fontId="6" type="noConversion"/>
  </si>
  <si>
    <t>환경보전비</t>
    <phoneticPr fontId="6" type="noConversion"/>
  </si>
  <si>
    <t>도급비</t>
    <phoneticPr fontId="11" type="noConversion"/>
  </si>
  <si>
    <t>총공사비</t>
    <phoneticPr fontId="6" type="noConversion"/>
  </si>
  <si>
    <t>공급가액</t>
    <phoneticPr fontId="6" type="noConversion"/>
  </si>
  <si>
    <t>공 사 원 가 계 산 서</t>
    <phoneticPr fontId="6" type="noConversion"/>
  </si>
  <si>
    <t>재료비</t>
    <phoneticPr fontId="6" type="noConversion"/>
  </si>
  <si>
    <t>간접재료비</t>
    <phoneticPr fontId="6" type="noConversion"/>
  </si>
  <si>
    <t>작업설·부산물등(△)</t>
    <phoneticPr fontId="6" type="noConversion"/>
  </si>
  <si>
    <t>직접노무비</t>
    <phoneticPr fontId="6" type="noConversion"/>
  </si>
  <si>
    <t>간접노무비</t>
    <phoneticPr fontId="6" type="noConversion"/>
  </si>
  <si>
    <t>산재보험료</t>
    <phoneticPr fontId="6" type="noConversion"/>
  </si>
  <si>
    <t>고용보험료</t>
    <phoneticPr fontId="6" type="noConversion"/>
  </si>
  <si>
    <t>건강보험료</t>
    <phoneticPr fontId="35" type="noConversion"/>
  </si>
  <si>
    <t>연금보험료</t>
    <phoneticPr fontId="6" type="noConversion"/>
  </si>
  <si>
    <t>산업안전보건관리비</t>
    <phoneticPr fontId="6" type="noConversion"/>
  </si>
  <si>
    <t>기타경비</t>
    <phoneticPr fontId="6" type="noConversion"/>
  </si>
  <si>
    <t>순  공  사  원  가</t>
    <phoneticPr fontId="6" type="noConversion"/>
  </si>
  <si>
    <t>일반관리비</t>
    <phoneticPr fontId="6" type="noConversion"/>
  </si>
  <si>
    <t>이윤</t>
    <phoneticPr fontId="6" type="noConversion"/>
  </si>
  <si>
    <t>부가가치세</t>
    <phoneticPr fontId="11" type="noConversion"/>
  </si>
  <si>
    <t>퇴직공제부금비</t>
    <phoneticPr fontId="6" type="noConversion"/>
  </si>
  <si>
    <t xml:space="preserve"> </t>
    <phoneticPr fontId="6" type="noConversion"/>
  </si>
  <si>
    <t>구          분</t>
    <phoneticPr fontId="6" type="noConversion"/>
  </si>
  <si>
    <t>금                                        액</t>
    <phoneticPr fontId="6" type="noConversion"/>
  </si>
  <si>
    <t>비    고</t>
    <phoneticPr fontId="6" type="noConversion"/>
  </si>
  <si>
    <t>총공사비</t>
    <phoneticPr fontId="6" type="noConversion"/>
  </si>
  <si>
    <t>도급비</t>
    <phoneticPr fontId="6" type="noConversion"/>
  </si>
  <si>
    <t>부가가치세</t>
    <phoneticPr fontId="6" type="noConversion"/>
  </si>
  <si>
    <t>도급비</t>
    <phoneticPr fontId="6" type="noConversion"/>
  </si>
  <si>
    <t>사 업 비 합 계</t>
    <phoneticPr fontId="6" type="noConversion"/>
  </si>
  <si>
    <t>설  계  설  명  서</t>
    <phoneticPr fontId="6" type="noConversion"/>
  </si>
  <si>
    <t xml:space="preserve"> 1. 과업의 목적  </t>
    <phoneticPr fontId="6" type="noConversion"/>
  </si>
  <si>
    <t xml:space="preserve">   </t>
    <phoneticPr fontId="6" type="noConversion"/>
  </si>
  <si>
    <t>5. 공 사  개 요</t>
    <phoneticPr fontId="6" type="noConversion"/>
  </si>
  <si>
    <t xml:space="preserve">     1) 공사시행중 발주자의 계획 및 방침 변경으로 인한 일부공사의 추가, 삭제 및 물량의 증감</t>
    <phoneticPr fontId="6" type="noConversion"/>
  </si>
  <si>
    <t xml:space="preserve">     2) 현장의 제반 조건이 설계도서와 현저하게 상이할 때</t>
    <phoneticPr fontId="6" type="noConversion"/>
  </si>
  <si>
    <t xml:space="preserve">         - 공법의 변경이 있을 때</t>
    <phoneticPr fontId="6" type="noConversion"/>
  </si>
  <si>
    <t xml:space="preserve">     - 공사현장 여건 변동 및 수량 변경이 있을 때</t>
    <phoneticPr fontId="6" type="noConversion"/>
  </si>
  <si>
    <t xml:space="preserve">  3) 천재지변 등 불가항력 사항이 발생하였을 때</t>
    <phoneticPr fontId="6" type="noConversion"/>
  </si>
  <si>
    <t xml:space="preserve">  4) 설계당시 조사 불가능하였던 부분에 대하여 시공시 현장 실정에 맞추어 변경하여야 하는 경우</t>
    <phoneticPr fontId="6" type="noConversion"/>
  </si>
  <si>
    <t>준공검사일로부터 2년</t>
    <phoneticPr fontId="6" type="noConversion"/>
  </si>
  <si>
    <t>예  정  공  정  표</t>
    <phoneticPr fontId="6" type="noConversion"/>
  </si>
  <si>
    <t>공      종</t>
    <phoneticPr fontId="6" type="noConversion"/>
  </si>
  <si>
    <t>비 고</t>
    <phoneticPr fontId="6" type="noConversion"/>
  </si>
  <si>
    <t>10일</t>
    <phoneticPr fontId="6" type="noConversion"/>
  </si>
  <si>
    <t>20일</t>
    <phoneticPr fontId="6" type="noConversion"/>
  </si>
  <si>
    <t>■ 본 예정공정표는 전체 공정계획을 위한것으로 착공시 세부공정별 공사예정표를 작성하여 감독원에게 제출하여 승인을 득하여야 한다.</t>
    <phoneticPr fontId="6" type="noConversion"/>
  </si>
  <si>
    <t>6. 설계변경조건</t>
    <phoneticPr fontId="6" type="noConversion"/>
  </si>
  <si>
    <t>7. 하자보수기간</t>
    <phoneticPr fontId="6" type="noConversion"/>
  </si>
  <si>
    <t xml:space="preserve">2. 철  거   공  사  </t>
    <phoneticPr fontId="6" type="noConversion"/>
  </si>
  <si>
    <t xml:space="preserve">6. 현  장  정  리 </t>
    <phoneticPr fontId="6" type="noConversion"/>
  </si>
  <si>
    <t xml:space="preserve">1. 사  전  준  비  </t>
    <phoneticPr fontId="6" type="noConversion"/>
  </si>
  <si>
    <t/>
  </si>
  <si>
    <t>1</t>
  </si>
  <si>
    <t>2</t>
  </si>
  <si>
    <t>0</t>
  </si>
  <si>
    <t>전역변수</t>
  </si>
  <si>
    <t>변 수 명</t>
  </si>
  <si>
    <t>형    식</t>
  </si>
  <si>
    <t xml:space="preserve">   값   </t>
  </si>
  <si>
    <t>비    고</t>
  </si>
  <si>
    <t>적용단위</t>
  </si>
  <si>
    <t>중기전역변수</t>
  </si>
  <si>
    <t>QCODE</t>
  </si>
  <si>
    <t>문자</t>
  </si>
  <si>
    <t>100000000001</t>
  </si>
  <si>
    <t>QUS2WON</t>
  </si>
  <si>
    <t>숫자</t>
  </si>
  <si>
    <t>환율(장비가격10만불이하)</t>
  </si>
  <si>
    <t>QUS2WON1</t>
  </si>
  <si>
    <t>환율(장비가격10만불이상)</t>
  </si>
  <si>
    <t>QYEN2WON</t>
  </si>
  <si>
    <t>환율(엔화)</t>
  </si>
  <si>
    <t>QDM2WON</t>
  </si>
  <si>
    <t>환율(마르크화)</t>
  </si>
  <si>
    <t>QSDR2WON</t>
  </si>
  <si>
    <t>환율(IMF특별인출권)</t>
  </si>
  <si>
    <t>QECU2WON</t>
  </si>
  <si>
    <t>환율(유로화)</t>
  </si>
  <si>
    <t>QEQTY1</t>
  </si>
  <si>
    <t>(SANG + JUNG + KWAN)*10^-4</t>
  </si>
  <si>
    <t>중기주간경비산출계수</t>
  </si>
  <si>
    <t>QEQTY2</t>
  </si>
  <si>
    <t>중기야간경비산출계수</t>
  </si>
  <si>
    <t>QEQTY3</t>
  </si>
  <si>
    <t>(SANG + JUNG + int(KWAN/3))*10^-4</t>
  </si>
  <si>
    <t>중기주야간경비산출계수</t>
  </si>
  <si>
    <t>QEINC2</t>
  </si>
  <si>
    <t>중기야간할증계수</t>
  </si>
  <si>
    <t>QEINC3</t>
  </si>
  <si>
    <t>중기주야간할증계수</t>
  </si>
  <si>
    <t>QDECPEQ</t>
  </si>
  <si>
    <t>경비단가소숫점</t>
  </si>
  <si>
    <t>QDECCEQ</t>
  </si>
  <si>
    <t>경비금액소숫점</t>
  </si>
  <si>
    <t>QDECEQ</t>
  </si>
  <si>
    <t>경비계금액소숫점</t>
  </si>
  <si>
    <t>QH1</t>
  </si>
  <si>
    <t>시간당노임산출계수(일반구간)</t>
  </si>
  <si>
    <t>QH2</t>
  </si>
  <si>
    <t>시간당노임산출계수(터널구간)</t>
  </si>
  <si>
    <t>QH21</t>
  </si>
  <si>
    <t>시간당노임산출계수(장대터널)</t>
  </si>
  <si>
    <t>QH31</t>
  </si>
  <si>
    <t>시간당노임산출계수(해상장비:펌프준설선)</t>
  </si>
  <si>
    <t>QH32</t>
  </si>
  <si>
    <t>시간당노임산출계수(해상장비:GRAB준설선)</t>
  </si>
  <si>
    <t>QH33</t>
  </si>
  <si>
    <t>시간당노임산출계수(해상장비:버켓준설선)</t>
  </si>
  <si>
    <t>QLINC1</t>
  </si>
  <si>
    <t>노임할증계수(일반구간:주간)</t>
  </si>
  <si>
    <t>QLINC2</t>
  </si>
  <si>
    <t>노임할증계수(일반구간:야간)</t>
  </si>
  <si>
    <t>QLINC3</t>
  </si>
  <si>
    <t>노임할증계수(일반구간:주야간)</t>
  </si>
  <si>
    <t>QLINCA</t>
  </si>
  <si>
    <t>노임할증계수(터널구간:주간)</t>
  </si>
  <si>
    <t>QLINCB</t>
  </si>
  <si>
    <t>노임할증계수(터널구간:야간)</t>
  </si>
  <si>
    <t>QLINCC</t>
  </si>
  <si>
    <t>노임할증계수(터널구간:주야간)</t>
  </si>
  <si>
    <t>QLINCD</t>
  </si>
  <si>
    <t>노임할증계수(장대터널:주간)</t>
  </si>
  <si>
    <t>QLINCE</t>
  </si>
  <si>
    <t>노임할증계수(장대터널:야간)</t>
  </si>
  <si>
    <t>QLINCF</t>
  </si>
  <si>
    <t>노임할증계수(장대터널:주야간)</t>
  </si>
  <si>
    <t>QLINCX</t>
  </si>
  <si>
    <t>노임할증계수(해상장비:주간)</t>
  </si>
  <si>
    <t>QLINCY</t>
  </si>
  <si>
    <t>노임할증계수(해상장비:야간)</t>
  </si>
  <si>
    <t>QLINCZ</t>
  </si>
  <si>
    <t>노임할증계수(해상장비:주야간)</t>
  </si>
  <si>
    <t>QDECPLA</t>
  </si>
  <si>
    <t>노임단가소숫점</t>
  </si>
  <si>
    <t>QDECCLA</t>
  </si>
  <si>
    <t>노임금액소숫점</t>
  </si>
  <si>
    <t>QDECLA</t>
  </si>
  <si>
    <t>노임계금액소숫점</t>
  </si>
  <si>
    <t>QMINC2</t>
  </si>
  <si>
    <t>재료비할증계수(야간)</t>
  </si>
  <si>
    <t>QMINC3</t>
  </si>
  <si>
    <t>재료비할증계수(주야간)</t>
  </si>
  <si>
    <t>QDECPMA</t>
  </si>
  <si>
    <t>재료비단가소숫점</t>
  </si>
  <si>
    <t>QDECCMA</t>
  </si>
  <si>
    <t>재료비금액소숫점</t>
  </si>
  <si>
    <t>QDECMA</t>
  </si>
  <si>
    <t>재료비계금액소숫점</t>
  </si>
  <si>
    <t>구   분</t>
    <phoneticPr fontId="35" type="noConversion"/>
  </si>
  <si>
    <t>금        액</t>
    <phoneticPr fontId="35" type="noConversion"/>
  </si>
  <si>
    <t>구   성   비</t>
    <phoneticPr fontId="35" type="noConversion"/>
  </si>
  <si>
    <t>비             고</t>
    <phoneticPr fontId="35" type="noConversion"/>
  </si>
  <si>
    <t>비  목</t>
    <phoneticPr fontId="35" type="noConversion"/>
  </si>
  <si>
    <t>순   공   사   원   가</t>
    <phoneticPr fontId="35" type="noConversion"/>
  </si>
  <si>
    <t>재료비</t>
    <phoneticPr fontId="35" type="noConversion"/>
  </si>
  <si>
    <t>노무비</t>
    <phoneticPr fontId="35" type="noConversion"/>
  </si>
  <si>
    <t>경       비</t>
    <phoneticPr fontId="35" type="noConversion"/>
  </si>
  <si>
    <t>산출경비</t>
    <phoneticPr fontId="6" type="noConversion"/>
  </si>
  <si>
    <t>공사기간(일)</t>
    <phoneticPr fontId="6" type="noConversion"/>
  </si>
  <si>
    <t>30일</t>
    <phoneticPr fontId="6" type="noConversion"/>
  </si>
  <si>
    <t>40일</t>
    <phoneticPr fontId="6" type="noConversion"/>
  </si>
  <si>
    <t>50일</t>
    <phoneticPr fontId="6" type="noConversion"/>
  </si>
  <si>
    <t>60일</t>
    <phoneticPr fontId="6" type="noConversion"/>
  </si>
  <si>
    <t>3. 시 설 물 공 사</t>
    <phoneticPr fontId="6" type="noConversion"/>
  </si>
  <si>
    <t>4. 포  장   공  사</t>
    <phoneticPr fontId="6" type="noConversion"/>
  </si>
  <si>
    <t>5. 파크골프장공사</t>
    <phoneticPr fontId="6" type="noConversion"/>
  </si>
  <si>
    <t>사업명 : 안양새물공원 생활체육시설 개선사업</t>
    <phoneticPr fontId="6" type="noConversion"/>
  </si>
  <si>
    <t>관 급 자 재 비</t>
    <phoneticPr fontId="6" type="noConversion"/>
  </si>
  <si>
    <r>
      <t xml:space="preserve">     1. 기존 이용율이 낮은 족구장 및 농구장을 수요가 높은 </t>
    </r>
    <r>
      <rPr>
        <b/>
        <sz val="10.5"/>
        <rFont val="맑은 고딕"/>
        <family val="3"/>
        <charset val="129"/>
        <scheme val="major"/>
      </rPr>
      <t>체육시설인 테니스장으로 변경하여 효율적으로 활용</t>
    </r>
    <r>
      <rPr>
        <sz val="10.5"/>
        <rFont val="맑은 고딕"/>
        <family val="3"/>
        <charset val="129"/>
        <scheme val="major"/>
      </rPr>
      <t>할수 있도록 개선하고자 함.</t>
    </r>
    <phoneticPr fontId="6" type="noConversion"/>
  </si>
  <si>
    <t xml:space="preserve">     2. 파크골프장의 노후화된 그린부분의 인조잔디를 보완하여쾌적한 이용환경 조성 
</t>
    <phoneticPr fontId="6" type="noConversion"/>
  </si>
  <si>
    <t xml:space="preserve">     3. 노후된 시설을 정비하고 주변 환경을 개선하여 쾌적하고 안전한 공원 환경 조성</t>
    <phoneticPr fontId="6" type="noConversion"/>
  </si>
  <si>
    <r>
      <rPr>
        <b/>
        <sz val="12"/>
        <rFont val="맑은 고딕"/>
        <family val="3"/>
        <charset val="129"/>
        <scheme val="major"/>
      </rPr>
      <t xml:space="preserve">2. 과   업    명 </t>
    </r>
    <r>
      <rPr>
        <sz val="10.5"/>
        <rFont val="맑은 고딕"/>
        <family val="3"/>
        <charset val="129"/>
        <scheme val="major"/>
      </rPr>
      <t>: 새물공원 생활체육시설 개선사업 설계용역</t>
    </r>
    <phoneticPr fontId="6" type="noConversion"/>
  </si>
  <si>
    <r>
      <rPr>
        <b/>
        <sz val="12"/>
        <rFont val="맑은 고딕"/>
        <family val="3"/>
        <charset val="129"/>
        <scheme val="major"/>
      </rPr>
      <t>3. 대상지 위치</t>
    </r>
    <r>
      <rPr>
        <sz val="10.5"/>
        <rFont val="맑은 고딕"/>
        <family val="3"/>
        <charset val="129"/>
        <scheme val="major"/>
      </rPr>
      <t xml:space="preserve"> : 안양시 만안구 석천로 1 (새물공원내)</t>
    </r>
    <phoneticPr fontId="6" type="noConversion"/>
  </si>
  <si>
    <r>
      <rPr>
        <b/>
        <sz val="12"/>
        <rFont val="맑은 고딕"/>
        <family val="3"/>
        <charset val="129"/>
        <scheme val="major"/>
      </rPr>
      <t>4. 공 사  기 간</t>
    </r>
    <r>
      <rPr>
        <sz val="10.5"/>
        <rFont val="맑은 고딕"/>
        <family val="3"/>
        <charset val="129"/>
        <scheme val="major"/>
      </rPr>
      <t xml:space="preserve"> : 착공후 60일</t>
    </r>
    <phoneticPr fontId="6" type="noConversion"/>
  </si>
  <si>
    <t>석면분담금</t>
    <phoneticPr fontId="6" type="noConversion"/>
  </si>
  <si>
    <t>임금채권부담금</t>
    <phoneticPr fontId="6" type="noConversion"/>
  </si>
  <si>
    <t xml:space="preserve">    a. 산업안전보건관리비</t>
    <phoneticPr fontId="6" type="noConversion"/>
  </si>
  <si>
    <t xml:space="preserve">   b. 산업안전보건관리비</t>
    <phoneticPr fontId="6" type="noConversion"/>
  </si>
  <si>
    <t>도급자 관급자재비</t>
    <phoneticPr fontId="11" type="noConversion"/>
  </si>
  <si>
    <t>관급자관급자재비</t>
    <phoneticPr fontId="11" type="noConversion"/>
  </si>
  <si>
    <t>관급자재비 합계</t>
    <phoneticPr fontId="11" type="noConversion"/>
  </si>
  <si>
    <t>내역서</t>
  </si>
  <si>
    <t>공 종 명</t>
  </si>
  <si>
    <t>규 격</t>
  </si>
  <si>
    <t>수량</t>
  </si>
  <si>
    <t>단위</t>
  </si>
  <si>
    <t>합    계</t>
  </si>
  <si>
    <t>재 료 비</t>
  </si>
  <si>
    <t>노 무 비</t>
  </si>
  <si>
    <t>경    비</t>
  </si>
  <si>
    <t>비 고</t>
  </si>
  <si>
    <t>단 가</t>
  </si>
  <si>
    <t>금 액</t>
  </si>
  <si>
    <t>할 증</t>
  </si>
  <si>
    <t>화폐변환</t>
  </si>
  <si>
    <t>OP값</t>
  </si>
  <si>
    <t>EQ</t>
  </si>
  <si>
    <t>LA</t>
  </si>
  <si>
    <t>MA</t>
  </si>
  <si>
    <t>금액계상</t>
  </si>
  <si>
    <t>■ 새물공원 생활체육시설 개선사업</t>
  </si>
  <si>
    <t>식</t>
  </si>
  <si>
    <t>A0000</t>
  </si>
  <si>
    <t xml:space="preserve">   1. 테니스장 조성공사</t>
  </si>
  <si>
    <t>10</t>
  </si>
  <si>
    <t>A0100</t>
  </si>
  <si>
    <t xml:space="preserve">   2. 파크골프장 개선공사</t>
  </si>
  <si>
    <t>20</t>
  </si>
  <si>
    <t>A0200</t>
  </si>
  <si>
    <t xml:space="preserve">    합계</t>
  </si>
  <si>
    <t>65</t>
  </si>
  <si>
    <t xml:space="preserve">   </t>
  </si>
  <si>
    <t>74</t>
  </si>
  <si>
    <t xml:space="preserve">   A. 관급공사</t>
  </si>
  <si>
    <t>83</t>
  </si>
  <si>
    <t>*</t>
  </si>
  <si>
    <t>B0100</t>
  </si>
  <si>
    <t>100</t>
  </si>
  <si>
    <t>110</t>
  </si>
  <si>
    <t>1. 테니스장 조성공사</t>
  </si>
  <si>
    <t xml:space="preserve">   1] 철거공사</t>
  </si>
  <si>
    <t>105</t>
  </si>
  <si>
    <t xml:space="preserve">   족구대철거</t>
  </si>
  <si>
    <t>개소</t>
  </si>
  <si>
    <t>106</t>
  </si>
  <si>
    <t>XE-100-1</t>
  </si>
  <si>
    <t>T</t>
  </si>
  <si>
    <t xml:space="preserve">   농구대철거</t>
  </si>
  <si>
    <t>107</t>
  </si>
  <si>
    <t>XE-100-2</t>
  </si>
  <si>
    <t xml:space="preserve">   안내판철거</t>
  </si>
  <si>
    <t>목재</t>
  </si>
  <si>
    <t>108</t>
  </si>
  <si>
    <t>XE-100-3</t>
  </si>
  <si>
    <t xml:space="preserve">   휀스철거</t>
  </si>
  <si>
    <t>M</t>
  </si>
  <si>
    <t>XE-100-4</t>
  </si>
  <si>
    <t xml:space="preserve">   그레이팅철거</t>
  </si>
  <si>
    <t>122</t>
  </si>
  <si>
    <t>XE-100-41</t>
  </si>
  <si>
    <t xml:space="preserve">   인조잔디철거</t>
  </si>
  <si>
    <t>M2</t>
  </si>
  <si>
    <t>135</t>
  </si>
  <si>
    <t>XE-100-5</t>
  </si>
  <si>
    <t xml:space="preserve">   야자매트철거</t>
  </si>
  <si>
    <t>145</t>
  </si>
  <si>
    <t>XE-100-6</t>
  </si>
  <si>
    <t>147</t>
  </si>
  <si>
    <t xml:space="preserve">   2] 폐기물처리</t>
  </si>
  <si>
    <t>150</t>
  </si>
  <si>
    <t xml:space="preserve">   폐기물처리비</t>
  </si>
  <si>
    <t>폐콘크리트</t>
  </si>
  <si>
    <t>TON</t>
  </si>
  <si>
    <t>G004</t>
  </si>
  <si>
    <t>155</t>
  </si>
  <si>
    <t>혼합폐기물</t>
  </si>
  <si>
    <t>G001</t>
  </si>
  <si>
    <t>156</t>
  </si>
  <si>
    <t xml:space="preserve">   폐기물운반비</t>
  </si>
  <si>
    <t>M3</t>
  </si>
  <si>
    <t>G003</t>
  </si>
  <si>
    <t>188</t>
  </si>
  <si>
    <t xml:space="preserve">   폐기물처리-인조잔디철거</t>
  </si>
  <si>
    <t>덤프트럭 24ton</t>
  </si>
  <si>
    <t>G009</t>
  </si>
  <si>
    <t>194</t>
  </si>
  <si>
    <t xml:space="preserve">   폐기물처리-인조잔디걷어내기</t>
  </si>
  <si>
    <t>G010</t>
  </si>
  <si>
    <t>196</t>
  </si>
  <si>
    <t xml:space="preserve">    철거공사 소계</t>
  </si>
  <si>
    <t>199</t>
  </si>
  <si>
    <t>200</t>
  </si>
  <si>
    <t xml:space="preserve">   2] 시설물공사</t>
  </si>
  <si>
    <t>201</t>
  </si>
  <si>
    <t xml:space="preserve">   방풍막설치</t>
  </si>
  <si>
    <t>-</t>
  </si>
  <si>
    <t>203</t>
  </si>
  <si>
    <t>PA-507-4</t>
  </si>
  <si>
    <t xml:space="preserve">   테니스장포스트네트</t>
  </si>
  <si>
    <t>M100-003</t>
  </si>
  <si>
    <t>206</t>
  </si>
  <si>
    <t xml:space="preserve">   심판석</t>
  </si>
  <si>
    <t>M200-007</t>
  </si>
  <si>
    <t>211</t>
  </si>
  <si>
    <t xml:space="preserve">   등벤치</t>
  </si>
  <si>
    <t>M200-008</t>
  </si>
  <si>
    <t>216</t>
  </si>
  <si>
    <t xml:space="preserve">   시설안내판</t>
  </si>
  <si>
    <t>M200-005</t>
  </si>
  <si>
    <t>225</t>
  </si>
  <si>
    <t xml:space="preserve">   이용안내판</t>
  </si>
  <si>
    <t>M200-006</t>
  </si>
  <si>
    <t>230</t>
  </si>
  <si>
    <t xml:space="preserve">    시설물공사 소계</t>
  </si>
  <si>
    <t>299</t>
  </si>
  <si>
    <t>300</t>
  </si>
  <si>
    <t xml:space="preserve">   3] 포장공사</t>
  </si>
  <si>
    <t>305</t>
  </si>
  <si>
    <t xml:space="preserve">   인조잔디포장</t>
  </si>
  <si>
    <t>T20</t>
  </si>
  <si>
    <t>307</t>
  </si>
  <si>
    <t>PA-0012</t>
  </si>
  <si>
    <t xml:space="preserve">   인조화강석블럭포장</t>
  </si>
  <si>
    <t>T60, 투수</t>
  </si>
  <si>
    <t>310</t>
  </si>
  <si>
    <t>PA-0011</t>
  </si>
  <si>
    <t xml:space="preserve">   경계엣지</t>
  </si>
  <si>
    <t>H108</t>
  </si>
  <si>
    <t>358</t>
  </si>
  <si>
    <t>PA-507-3</t>
  </si>
  <si>
    <t xml:space="preserve">    포장공사 소계</t>
  </si>
  <si>
    <t>738</t>
  </si>
  <si>
    <t>748</t>
  </si>
  <si>
    <t>2. 파크골프장 개선공사</t>
  </si>
  <si>
    <t xml:space="preserve">   홀컵철거</t>
  </si>
  <si>
    <t>XE-100-7</t>
  </si>
  <si>
    <t xml:space="preserve">   인조잔디걷어내기</t>
  </si>
  <si>
    <t>112</t>
  </si>
  <si>
    <t>XE-100-8</t>
  </si>
  <si>
    <t xml:space="preserve">   타석매트</t>
  </si>
  <si>
    <t>1500x1500xT37</t>
  </si>
  <si>
    <t>M400-000</t>
  </si>
  <si>
    <t xml:space="preserve">   홀컵+덮개</t>
  </si>
  <si>
    <t>D200</t>
  </si>
  <si>
    <t>M400-001</t>
  </si>
  <si>
    <t xml:space="preserve">   복합인조잔디깔기</t>
  </si>
  <si>
    <t>T12</t>
  </si>
  <si>
    <t>548</t>
  </si>
  <si>
    <t>PA-0013</t>
  </si>
  <si>
    <t xml:space="preserve">   잔디(줄떼)</t>
  </si>
  <si>
    <t>0.3x0.3x0.03</t>
  </si>
  <si>
    <t>572</t>
  </si>
  <si>
    <t>TA-551</t>
  </si>
  <si>
    <t xml:space="preserve">   폴리콘경계목</t>
  </si>
  <si>
    <t>H600</t>
  </si>
  <si>
    <t>596</t>
  </si>
  <si>
    <t>PA-507-5</t>
  </si>
  <si>
    <t xml:space="preserve">   유공관</t>
  </si>
  <si>
    <t>643</t>
  </si>
  <si>
    <t>PA-701</t>
  </si>
  <si>
    <t xml:space="preserve">   연결관</t>
  </si>
  <si>
    <t>D100</t>
  </si>
  <si>
    <t>647</t>
  </si>
  <si>
    <t>PB-003</t>
  </si>
  <si>
    <t xml:space="preserve">   잔디(평떼)</t>
  </si>
  <si>
    <t>650</t>
  </si>
  <si>
    <t>TA-550</t>
  </si>
  <si>
    <t xml:space="preserve">    소계</t>
  </si>
  <si>
    <t>A. 관급공사</t>
  </si>
  <si>
    <t xml:space="preserve">   [도급자관급]</t>
  </si>
  <si>
    <t>52</t>
  </si>
  <si>
    <t xml:space="preserve">   인조화강석블럭</t>
  </si>
  <si>
    <t>M500-001</t>
  </si>
  <si>
    <t xml:space="preserve">   그레이팅</t>
  </si>
  <si>
    <t>EX망,W250xT32</t>
  </si>
  <si>
    <t>M500-004-2</t>
  </si>
  <si>
    <t>116</t>
  </si>
  <si>
    <t xml:space="preserve">EQ+ = </t>
  </si>
  <si>
    <t xml:space="preserve">EQ = </t>
  </si>
  <si>
    <t xml:space="preserve">   조달수수료</t>
  </si>
  <si>
    <t>조달수수료</t>
  </si>
  <si>
    <t>F</t>
  </si>
  <si>
    <t>EQ = MA(105,116) * 0.0054</t>
  </si>
  <si>
    <t xml:space="preserve">   도급자관급 소계</t>
  </si>
  <si>
    <t>127</t>
  </si>
  <si>
    <t>139</t>
  </si>
  <si>
    <t xml:space="preserve">   [관급자관급]</t>
  </si>
  <si>
    <t xml:space="preserve">   테니스장휀스</t>
  </si>
  <si>
    <t>W2000xH4000</t>
  </si>
  <si>
    <t>경간</t>
  </si>
  <si>
    <t>M500-004</t>
  </si>
  <si>
    <t xml:space="preserve">   테니스장출입문</t>
  </si>
  <si>
    <t>W4000xH2000</t>
  </si>
  <si>
    <t>M500-005</t>
  </si>
  <si>
    <t>210</t>
  </si>
  <si>
    <t xml:space="preserve">   인조잔디</t>
  </si>
  <si>
    <t>M300-006</t>
  </si>
  <si>
    <t>524</t>
  </si>
  <si>
    <t>EQ = MA(150,210,310) * 0.0054</t>
  </si>
  <si>
    <t xml:space="preserve">   관급자관급 소계</t>
  </si>
  <si>
    <t>건설하도급대금지급보증서발급수수료</t>
    <phoneticPr fontId="6" type="noConversion"/>
  </si>
  <si>
    <t xml:space="preserve">건설기계대여대금지급보증서발급수수료 </t>
    <phoneticPr fontId="6" type="noConversion"/>
  </si>
  <si>
    <t>설 계 서 용 지</t>
    <phoneticPr fontId="6" type="noConversion"/>
  </si>
  <si>
    <t>과
장</t>
    <phoneticPr fontId="6" type="noConversion"/>
  </si>
  <si>
    <t>팀
장</t>
    <phoneticPr fontId="6" type="noConversion"/>
  </si>
  <si>
    <t>심
사
자</t>
    <phoneticPr fontId="6" type="noConversion"/>
  </si>
  <si>
    <t>설
계
자</t>
    <phoneticPr fontId="6" type="noConversion"/>
  </si>
  <si>
    <t>2026년도</t>
    <phoneticPr fontId="6" type="noConversion"/>
  </si>
  <si>
    <t>새물공원 생활체육시설 개선사업</t>
    <phoneticPr fontId="6" type="noConversion"/>
  </si>
  <si>
    <t>□ 개 요</t>
    <phoneticPr fontId="6" type="noConversion"/>
  </si>
  <si>
    <t>○ 철거공사 : 인조잔디철거, 휀스철거, 안내판철거등</t>
    <phoneticPr fontId="6" type="noConversion"/>
  </si>
  <si>
    <t>○ 포장공사 :  인조잔디포장, 인조화강석블럭포장. 경계엣지등</t>
    <phoneticPr fontId="6" type="noConversion"/>
  </si>
  <si>
    <t>○ 시설물공사 :  테니스장휀스, 안내판, 타석매트등</t>
    <phoneticPr fontId="6" type="noConversion"/>
  </si>
  <si>
    <t>1. 위    치 : 만안구 석천로 1 일원(새물공원 내)</t>
    <phoneticPr fontId="6" type="noConversion"/>
  </si>
  <si>
    <t>2. 내    용 : 새물공원 내 농구장 1면 및 족구장 2면을 테니스장 3면으로 조성, 조경공사</t>
    <phoneticPr fontId="6" type="noConversion"/>
  </si>
  <si>
    <t>관급자 산업안전보건관리비</t>
    <phoneticPr fontId="6" type="noConversion"/>
  </si>
  <si>
    <t>식</t>
    <phoneticPr fontId="6" type="noConversion"/>
  </si>
  <si>
    <t>1</t>
    <phoneticPr fontId="6" type="noConversion"/>
  </si>
  <si>
    <t>폐기물처리비</t>
    <phoneticPr fontId="11" type="noConversion"/>
  </si>
  <si>
    <t>2026년 9월 설계</t>
    <phoneticPr fontId="6" type="noConversion"/>
  </si>
  <si>
    <t>철거물량 집계표</t>
    <phoneticPr fontId="6" type="noConversion"/>
  </si>
  <si>
    <t>연번</t>
    <phoneticPr fontId="6" type="noConversion"/>
  </si>
  <si>
    <t>시 설 명</t>
    <phoneticPr fontId="6" type="noConversion"/>
  </si>
  <si>
    <t>수량</t>
    <phoneticPr fontId="6" type="noConversion"/>
  </si>
  <si>
    <t xml:space="preserve">단위 </t>
    <phoneticPr fontId="6" type="noConversion"/>
  </si>
  <si>
    <t>폐콘크리트</t>
    <phoneticPr fontId="6" type="noConversion"/>
  </si>
  <si>
    <t>혼합폐기물</t>
    <phoneticPr fontId="6" type="noConversion"/>
  </si>
  <si>
    <t>비 고</t>
    <phoneticPr fontId="6" type="noConversion"/>
  </si>
  <si>
    <t>단위수량
(M3)</t>
    <phoneticPr fontId="6" type="noConversion"/>
  </si>
  <si>
    <t>수량
(M3)</t>
    <phoneticPr fontId="6" type="noConversion"/>
  </si>
  <si>
    <t>단위수량
(TON)</t>
    <phoneticPr fontId="6" type="noConversion"/>
  </si>
  <si>
    <t>수량
(TON)</t>
    <phoneticPr fontId="6" type="noConversion"/>
  </si>
  <si>
    <t>수량
(M3)</t>
    <phoneticPr fontId="6" type="noConversion"/>
  </si>
  <si>
    <t>수량
(TON)</t>
    <phoneticPr fontId="6" type="noConversion"/>
  </si>
  <si>
    <t>족구대 철거</t>
    <phoneticPr fontId="169" type="noConversion"/>
  </si>
  <si>
    <t>개소</t>
    <phoneticPr fontId="6" type="noConversion"/>
  </si>
  <si>
    <t>농구대 철거</t>
    <phoneticPr fontId="169" type="noConversion"/>
  </si>
  <si>
    <t>개소</t>
    <phoneticPr fontId="6" type="noConversion"/>
  </si>
  <si>
    <t>안내판 철거</t>
    <phoneticPr fontId="169" type="noConversion"/>
  </si>
  <si>
    <t>휀스철거</t>
    <phoneticPr fontId="169" type="noConversion"/>
  </si>
  <si>
    <t>M</t>
    <phoneticPr fontId="6" type="noConversion"/>
  </si>
  <si>
    <t>그레이팅철거</t>
    <phoneticPr fontId="169" type="noConversion"/>
  </si>
  <si>
    <t>인조잔디 철거</t>
    <phoneticPr fontId="169" type="noConversion"/>
  </si>
  <si>
    <t>M2</t>
    <phoneticPr fontId="6" type="noConversion"/>
  </si>
  <si>
    <t>별도
일괄처리</t>
    <phoneticPr fontId="169" type="noConversion"/>
  </si>
  <si>
    <t>야자매트 철거</t>
    <phoneticPr fontId="169" type="noConversion"/>
  </si>
  <si>
    <t>M2</t>
    <phoneticPr fontId="6" type="noConversion"/>
  </si>
  <si>
    <t>0.05㎥</t>
    <phoneticPr fontId="169" type="noConversion"/>
  </si>
  <si>
    <t>0.06T</t>
    <phoneticPr fontId="169" type="noConversion"/>
  </si>
  <si>
    <t>280㎡</t>
    <phoneticPr fontId="169" type="noConversion"/>
  </si>
  <si>
    <t>홀컵 철거</t>
    <phoneticPr fontId="169" type="noConversion"/>
  </si>
  <si>
    <t>1㎡당</t>
    <phoneticPr fontId="169" type="noConversion"/>
  </si>
  <si>
    <t>1㎡당</t>
    <phoneticPr fontId="169" type="noConversion"/>
  </si>
  <si>
    <t>인조잔디 걷어내기</t>
    <phoneticPr fontId="169" type="noConversion"/>
  </si>
  <si>
    <t>합계</t>
    <phoneticPr fontId="169" type="noConversion"/>
  </si>
  <si>
    <t>1. 폐기물처리</t>
    <phoneticPr fontId="169" type="noConversion"/>
  </si>
  <si>
    <t xml:space="preserve"> 1) 폐콘크리트</t>
    <phoneticPr fontId="6" type="noConversion"/>
  </si>
  <si>
    <t>TON</t>
    <phoneticPr fontId="6" type="noConversion"/>
  </si>
  <si>
    <t xml:space="preserve"> 2) 혼합폐기물</t>
    <phoneticPr fontId="6" type="noConversion"/>
  </si>
  <si>
    <t xml:space="preserve"> 합계</t>
    <phoneticPr fontId="6" type="noConversion"/>
  </si>
  <si>
    <t>2. 폐기물운반</t>
    <phoneticPr fontId="6" type="noConversion"/>
  </si>
  <si>
    <t>M3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</si>
</sst>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8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(* #,##0.00_);_(* \(#,##0.00\);_(* &quot;-&quot;??_);_(@_)"/>
    <numFmt numFmtId="177" formatCode="0_);\(0\)"/>
    <numFmt numFmtId="178" formatCode="#,##0_);\(#,##0\)"/>
    <numFmt numFmtId="179" formatCode="#,##0.0000000_);\(#,##0.0000000\)"/>
    <numFmt numFmtId="180" formatCode="0.0_);[Red]\(0.0\)"/>
    <numFmt numFmtId="181" formatCode="\(##,#00"/>
    <numFmt numFmtId="182" formatCode="0.0"/>
    <numFmt numFmtId="183" formatCode="0.00000000"/>
    <numFmt numFmtId="184" formatCode="mm&quot;월&quot;\ dd&quot;일&quot;"/>
    <numFmt numFmtId="185" formatCode="_-* #,##0.0_-;\-* #,##0.0_-;_-* &quot;-&quot;??_-;_-@_-"/>
    <numFmt numFmtId="186" formatCode="_-* #,##0_-;\-* #,##0_-;_-* &quot;-&quot;??_-;_-@_-"/>
    <numFmt numFmtId="187" formatCode="_ * #,##0_ ;_ * \-#,##0_ ;_ * &quot;-&quot;_ ;_ @_ "/>
    <numFmt numFmtId="188" formatCode="#,##0;&quot;-&quot;#,##0"/>
    <numFmt numFmtId="189" formatCode="#,##0.0;[Red]#,##0.0;&quot; &quot;"/>
    <numFmt numFmtId="190" formatCode="_(* #,##0_);_(* \(#,##0\);_(* &quot;-&quot;_);_(@_)"/>
    <numFmt numFmtId="191" formatCode="0.0000"/>
    <numFmt numFmtId="192" formatCode="#,##0,"/>
    <numFmt numFmtId="193" formatCode="0.000"/>
    <numFmt numFmtId="194" formatCode="0.0000%"/>
    <numFmt numFmtId="195" formatCode="#,##0.0000"/>
    <numFmt numFmtId="196" formatCode="#,##0.00;[Red]#,##0.00;&quot; &quot;"/>
    <numFmt numFmtId="197" formatCode="&quot;₩&quot;#,##0;&quot;₩&quot;&quot;₩&quot;&quot;₩&quot;&quot;₩&quot;\-#,##0"/>
    <numFmt numFmtId="198" formatCode="_ &quot;₩&quot;* #,##0.00_ ;_ &quot;₩&quot;* \-#,##0.00_ ;_ &quot;₩&quot;* &quot;-&quot;??_ ;_ @_ "/>
    <numFmt numFmtId="199" formatCode="#,##0_ "/>
    <numFmt numFmtId="200" formatCode="_-* #,##0.000_-;\-* #,##0.000_-;_-* &quot;-&quot;_-;_-@_-"/>
    <numFmt numFmtId="201" formatCode="#,##0.00_ "/>
    <numFmt numFmtId="202" formatCode="_-* #,##0.00_-;\-* #,##0.00_-;_-* &quot;-&quot;_-;_-@_-"/>
    <numFmt numFmtId="203" formatCode="_-* #,##0.0_-;\-* #,##0.0_-;_-* &quot;-&quot;_-;_-@_-"/>
    <numFmt numFmtId="204" formatCode="_(&quot;RM&quot;* #,##0.00_);_(&quot;RM&quot;* \(#,##0.00\);_(&quot;RM&quot;* &quot;-&quot;??_);_(@_)"/>
    <numFmt numFmtId="205" formatCode="&quot;US$&quot;#,##0_);\(&quot;US$&quot;#,##0\)"/>
    <numFmt numFmtId="206" formatCode="0.0%"/>
    <numFmt numFmtId="207" formatCode="?/?#"/>
    <numFmt numFmtId="208" formatCode="0_ "/>
    <numFmt numFmtId="209" formatCode="_-* #,##0;\-* #,##0;_-* &quot;-&quot;;_-@"/>
    <numFmt numFmtId="210" formatCode="&quot;₩&quot;#,##0.00;&quot;₩&quot;&quot;₩&quot;&quot;₩&quot;&quot;₩&quot;&quot;₩&quot;&quot;₩&quot;&quot;₩&quot;&quot;₩&quot;&quot;₩&quot;&quot;₩&quot;&quot;₩&quot;&quot;₩&quot;&quot;₩&quot;&quot;₩&quot;\-#,##0.00"/>
    <numFmt numFmtId="211" formatCode="* #,##0;* \-#,##0;* &quot;-&quot;;@"/>
    <numFmt numFmtId="212" formatCode="_ * #,##0.00_ ;_ * \-#,##0.00_ ;_ * &quot;-&quot;??_ ;_ @_ "/>
    <numFmt numFmtId="213" formatCode="&quot;  &quot;@"/>
    <numFmt numFmtId="214" formatCode="0.00\ &quot;)&quot;"/>
    <numFmt numFmtId="215" formatCode="0.00\ &quot;)]&quot;"/>
    <numFmt numFmtId="216" formatCode="&quot;*&quot;#,##0\ &quot;일 (월)&quot;\ \ "/>
    <numFmt numFmtId="217" formatCode="&quot;?#,##0.00;\-&quot;&quot;?&quot;#,##0.00"/>
    <numFmt numFmtId="218" formatCode="\(#,##0.000\)"/>
    <numFmt numFmtId="219" formatCode="_(&quot;$&quot;* #,##0_);_(&quot;$&quot;* \(#,##0\);_(&quot;$&quot;* &quot;-&quot;_);_(@_)"/>
    <numFmt numFmtId="220" formatCode="0.0000_);[Red]\(0.0000\)"/>
    <numFmt numFmtId="221" formatCode="0.000\ &quot;²&quot;"/>
    <numFmt numFmtId="222" formatCode="&quot;(&quot;\ 0.00"/>
    <numFmt numFmtId="223" formatCode="&quot;[(&quot;\ 0.00"/>
    <numFmt numFmtId="224" formatCode="#."/>
    <numFmt numFmtId="225" formatCode="&quot;US$&quot;#,##0_);[Red]\(&quot;US$&quot;#,##0\)"/>
    <numFmt numFmtId="226" formatCode="_ * #,##0_ ;_ * &quot;₩&quot;&quot;₩&quot;&quot;₩&quot;&quot;₩&quot;\-#,##0_ ;_ * &quot;-&quot;_ ;_ @_ "/>
    <numFmt numFmtId="227" formatCode="0.00000"/>
    <numFmt numFmtId="228" formatCode="_ &quot;₩&quot;* #,##0.00_ ;_ &quot;₩&quot;* &quot;₩&quot;&quot;₩&quot;&quot;₩&quot;&quot;₩&quot;&quot;₩&quot;&quot;₩&quot;&quot;₩&quot;&quot;₩&quot;&quot;₩&quot;&quot;₩&quot;&quot;₩&quot;&quot;₩&quot;\-#,##0.00_ ;_ &quot;₩&quot;* &quot;-&quot;??_ ;_ @_ "/>
    <numFmt numFmtId="229" formatCode="_ * #,##0_ ;_ * &quot;₩&quot;&quot;₩&quot;&quot;₩&quot;&quot;₩&quot;&quot;₩&quot;&quot;₩&quot;&quot;₩&quot;&quot;₩&quot;&quot;₩&quot;&quot;₩&quot;&quot;₩&quot;&quot;₩&quot;\-#,##0_ ;_ * &quot;-&quot;_ ;_ @_ "/>
    <numFmt numFmtId="230" formatCode="&quot;₩&quot;#,##0.00;&quot;₩&quot;&quot;₩&quot;&quot;₩&quot;&quot;₩&quot;\-#,##0.00"/>
    <numFmt numFmtId="231" formatCode="_ * #,##0_ ;_ * &quot;₩&quot;\!\-#,##0_ ;_ * &quot;-&quot;_ ;_ @_ "/>
    <numFmt numFmtId="232" formatCode="_ &quot;₩&quot;* #,##0_ ;_ &quot;₩&quot;* \-#,##0_ ;_ &quot;₩&quot;* &quot;-&quot;_ ;_ @_ "/>
    <numFmt numFmtId="233" formatCode="_ &quot;₩&quot;* #,##0_ ;_ &quot;₩&quot;* &quot;₩&quot;&quot;₩&quot;&quot;₩&quot;&quot;₩&quot;&quot;₩&quot;&quot;₩&quot;&quot;₩&quot;&quot;₩&quot;&quot;₩&quot;&quot;₩&quot;&quot;₩&quot;&quot;₩&quot;&quot;₩&quot;&quot;₩&quot;&quot;₩&quot;&quot;₩&quot;&quot;₩&quot;\-#,##0_ ;_ &quot;₩&quot;* &quot;-&quot;_ ;_ @_ "/>
    <numFmt numFmtId="234" formatCode="_ &quot;₩&quot;* #,##0.00_ ;_ &quot;₩&quot;* &quot;₩&quot;&quot;₩&quot;&quot;₩&quot;&quot;₩&quot;&quot;₩&quot;&quot;₩&quot;&quot;₩&quot;&quot;₩&quot;&quot;₩&quot;&quot;₩&quot;&quot;₩&quot;&quot;₩&quot;&quot;₩&quot;&quot;₩&quot;&quot;₩&quot;&quot;₩&quot;&quot;₩&quot;\-#,##0.00_ ;_ &quot;₩&quot;* &quot;-&quot;??_ ;_ @_ "/>
    <numFmt numFmtId="235" formatCode="_ * #,##0_ ;_ * &quot;₩&quot;&quot;₩&quot;&quot;₩&quot;&quot;₩&quot;&quot;₩&quot;&quot;₩&quot;&quot;₩&quot;&quot;₩&quot;&quot;₩&quot;&quot;₩&quot;&quot;₩&quot;&quot;₩&quot;&quot;₩&quot;&quot;₩&quot;&quot;₩&quot;&quot;₩&quot;&quot;₩&quot;\-#,##0_ ;_ * &quot;-&quot;_ ;_ @_ "/>
    <numFmt numFmtId="236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237" formatCode="&quot;?#,##0;\-&quot;&quot;?&quot;#,##0"/>
    <numFmt numFmtId="238" formatCode="&quot;₩&quot;#,##0;[Red]&quot;₩&quot;&quot;₩&quot;&quot;₩&quot;&quot;₩&quot;&quot;₩&quot;&quot;₩&quot;&quot;₩&quot;&quot;₩&quot;&quot;₩&quot;\-#,##0"/>
    <numFmt numFmtId="239" formatCode="\$#.00"/>
    <numFmt numFmtId="240" formatCode="&quot;$&quot;#,##0"/>
    <numFmt numFmtId="241" formatCode="&quot;₩&quot;#,##0;&quot;₩&quot;&quot;₩&quot;&quot;₩&quot;&quot;₩&quot;&quot;₩&quot;&quot;₩&quot;&quot;₩&quot;&quot;₩&quot;&quot;₩&quot;\-#,##0"/>
    <numFmt numFmtId="242" formatCode="&quot;S&quot;\ #,##0;\-&quot;S&quot;\ #,##0"/>
    <numFmt numFmtId="243" formatCode="m\o\n\th\ d\,\ yyyy"/>
    <numFmt numFmtId="244" formatCode="&quot;S&quot;\ #,##0.00;\-&quot;S&quot;\ #,##0.00"/>
    <numFmt numFmtId="245" formatCode="0\ &quot;EA&quot;"/>
    <numFmt numFmtId="246" formatCode="_-[$€-2]* #,##0.00_-;\-[$€-2]* #,##0.00_-;_-[$€-2]* &quot;-&quot;??_-"/>
    <numFmt numFmtId="247" formatCode="#.00"/>
    <numFmt numFmtId="248" formatCode="#,##0.000\ &quot;㎏ &quot;"/>
    <numFmt numFmtId="249" formatCode="#,##0.000\ &quot;m  &quot;"/>
    <numFmt numFmtId="250" formatCode="#,##0.000\ &quot;㎡ &quot;"/>
    <numFmt numFmtId="251" formatCode="#,##0.000\ &quot;㎥ &quot;"/>
    <numFmt numFmtId="252" formatCode="General_)"/>
    <numFmt numFmtId="253" formatCode="&quot;Fr.&quot;\ #,##0;[Red]&quot;Fr.&quot;\ \-#,##0"/>
    <numFmt numFmtId="254" formatCode="&quot;Fr.&quot;\ #,##0.00;[Red]&quot;Fr.&quot;\ \-#,##0.00"/>
    <numFmt numFmtId="255" formatCode="&quot;₩&quot;#,##0.00;&quot;₩&quot;&quot;₩&quot;\-#,##0.00"/>
    <numFmt numFmtId="256" formatCode="%#.00"/>
    <numFmt numFmtId="257" formatCode="0.00_);[Red]\(0.00\)"/>
    <numFmt numFmtId="258" formatCode="_*\ ??_-"/>
    <numFmt numFmtId="259" formatCode="0.0_)"/>
    <numFmt numFmtId="260" formatCode="0\ &quot;t&quot;"/>
    <numFmt numFmtId="261" formatCode="&quot;금&quot;\ #,##0\ &quot;원&quot;"/>
    <numFmt numFmtId="262" formatCode="#,##0.000\ &quot;10공/㎥ &quot;"/>
    <numFmt numFmtId="263" formatCode="#,##0.00\ &quot;a &quot;"/>
    <numFmt numFmtId="264" formatCode="#,##0.00\ &quot;ℓ &quot;"/>
    <numFmt numFmtId="265" formatCode="0.0%\ "/>
    <numFmt numFmtId="266" formatCode="#,##0.00\ &quot;개 &quot;"/>
    <numFmt numFmtId="267" formatCode="#,###\ &quot;개&quot;"/>
    <numFmt numFmtId="268" formatCode="#,##0.0\ &quot;개소 &quot;"/>
    <numFmt numFmtId="269" formatCode="#,###.00\ &quot;매 &quot;"/>
    <numFmt numFmtId="270" formatCode="&quot;     &quot;@"/>
    <numFmt numFmtId="271" formatCode="#,##0_);[Red]\(#,##0\)"/>
    <numFmt numFmtId="272" formatCode="#,##0.0"/>
    <numFmt numFmtId="273" formatCode="0.000_ "/>
    <numFmt numFmtId="274" formatCode="0.000\ "/>
    <numFmt numFmtId="275" formatCode="General;\-General\,&quot;&quot;;@"/>
    <numFmt numFmtId="276" formatCode="#,###;\-#,###;&quot;&quot;;@"/>
    <numFmt numFmtId="277" formatCode="0.00_ "/>
    <numFmt numFmtId="278" formatCode="#,##0.00_);[Red]\(#,##0.00\)"/>
  </numFmts>
  <fonts count="171">
    <font>
      <sz val="9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indexed="8"/>
      <name val="Arial"/>
      <family val="2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체"/>
      <family val="3"/>
      <charset val="129"/>
    </font>
    <font>
      <sz val="11"/>
      <name val="돋움체"/>
      <family val="3"/>
      <charset val="129"/>
    </font>
    <font>
      <sz val="10"/>
      <name val="돋움체"/>
      <family val="3"/>
      <charset val="129"/>
    </font>
    <font>
      <sz val="8"/>
      <name val="08서울남산체 B"/>
      <family val="1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0"/>
      <name val="MS Sans Serif"/>
      <family val="2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color indexed="19"/>
      <name val="돋움체"/>
      <family val="3"/>
      <charset val="129"/>
    </font>
    <font>
      <sz val="10"/>
      <name val="Arial"/>
      <family val="2"/>
    </font>
    <font>
      <sz val="10"/>
      <name val="Times New Roman"/>
      <family val="1"/>
    </font>
    <font>
      <sz val="10"/>
      <name val="굴림체"/>
      <family val="3"/>
      <charset val="129"/>
    </font>
    <font>
      <sz val="8"/>
      <color indexed="8"/>
      <name val="Gulim"/>
      <family val="3"/>
    </font>
    <font>
      <b/>
      <sz val="10"/>
      <name val="Arial"/>
      <family val="2"/>
    </font>
    <font>
      <sz val="8"/>
      <color indexed="8"/>
      <name val="Arial"/>
      <family val="2"/>
    </font>
    <font>
      <sz val="9"/>
      <name val="굴림"/>
      <family val="3"/>
      <charset val="129"/>
    </font>
    <font>
      <sz val="12"/>
      <name val="Times New Roman"/>
      <family val="1"/>
    </font>
    <font>
      <sz val="11"/>
      <name val="바탕체"/>
      <family val="1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0"/>
      <name val="Courier New"/>
      <family val="3"/>
    </font>
    <font>
      <sz val="12"/>
      <name val="견명조"/>
      <family val="1"/>
      <charset val="129"/>
    </font>
    <font>
      <b/>
      <sz val="10"/>
      <name val="돋움"/>
      <family val="3"/>
      <charset val="129"/>
    </font>
    <font>
      <sz val="12"/>
      <name val="Arial"/>
      <family val="2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2"/>
      <name val="궁서체"/>
      <family val="1"/>
      <charset val="129"/>
    </font>
    <font>
      <sz val="8"/>
      <name val="굴림체"/>
      <family val="3"/>
      <charset val="129"/>
    </font>
    <font>
      <sz val="1"/>
      <color indexed="8"/>
      <name val="Courier"/>
      <family val="3"/>
    </font>
    <font>
      <b/>
      <sz val="11"/>
      <name val="돋움"/>
      <family val="3"/>
      <charset val="129"/>
    </font>
    <font>
      <b/>
      <sz val="14"/>
      <color indexed="12"/>
      <name val="바탕체"/>
      <family val="1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9"/>
      <name val="MS Sans Serif"/>
      <family val="2"/>
    </font>
    <font>
      <sz val="12"/>
      <name val="뼻뮝"/>
      <family val="3"/>
      <charset val="129"/>
    </font>
    <font>
      <sz val="10"/>
      <color indexed="10"/>
      <name val="돋움체"/>
      <family val="3"/>
      <charset val="129"/>
    </font>
    <font>
      <sz val="9"/>
      <name val="굴림체"/>
      <family val="3"/>
      <charset val="129"/>
    </font>
    <font>
      <sz val="9"/>
      <name val="바탕체"/>
      <family val="1"/>
      <charset val="129"/>
    </font>
    <font>
      <sz val="10"/>
      <name val="바탕"/>
      <family val="1"/>
      <charset val="129"/>
    </font>
    <font>
      <b/>
      <sz val="12"/>
      <name val="돋움체"/>
      <family val="3"/>
      <charset val="129"/>
    </font>
    <font>
      <sz val="8"/>
      <name val="돋움체"/>
      <family val="3"/>
      <charset val="129"/>
    </font>
    <font>
      <sz val="10"/>
      <name val="돋움"/>
      <family val="3"/>
      <charset val="129"/>
    </font>
    <font>
      <sz val="9"/>
      <color indexed="10"/>
      <name val="바탕체"/>
      <family val="1"/>
      <charset val="129"/>
    </font>
    <font>
      <sz val="10"/>
      <name val="명조"/>
      <family val="3"/>
      <charset val="129"/>
    </font>
    <font>
      <b/>
      <sz val="12"/>
      <color indexed="12"/>
      <name val="돋움체"/>
      <family val="3"/>
      <charset val="129"/>
    </font>
    <font>
      <sz val="10"/>
      <name val="한양신명조"/>
      <family val="1"/>
      <charset val="129"/>
    </font>
    <font>
      <sz val="10"/>
      <name val="바탕체"/>
      <family val="1"/>
      <charset val="129"/>
    </font>
    <font>
      <sz val="9"/>
      <name val="돋움"/>
      <family val="3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2"/>
      <name val="견고딕"/>
      <family val="1"/>
      <charset val="129"/>
    </font>
    <font>
      <sz val="12"/>
      <color indexed="24"/>
      <name val="바탕체"/>
      <family val="1"/>
      <charset val="129"/>
    </font>
    <font>
      <sz val="12"/>
      <color indexed="24"/>
      <name val="Helv"/>
      <family val="2"/>
    </font>
    <font>
      <sz val="9"/>
      <name val="Arial"/>
      <family val="2"/>
    </font>
    <font>
      <sz val="18"/>
      <name val="돋움체"/>
      <family val="3"/>
      <charset val="129"/>
    </font>
    <font>
      <sz val="17"/>
      <name val="바탕체"/>
      <family val="1"/>
      <charset val="129"/>
    </font>
    <font>
      <b/>
      <sz val="12"/>
      <color indexed="8"/>
      <name val="돋움체"/>
      <family val="3"/>
      <charset val="129"/>
    </font>
    <font>
      <sz val="1"/>
      <color indexed="0"/>
      <name val="Courier"/>
      <family val="3"/>
    </font>
    <font>
      <b/>
      <u/>
      <sz val="16"/>
      <name val="굴림체"/>
      <family val="3"/>
      <charset val="129"/>
    </font>
    <font>
      <b/>
      <sz val="14"/>
      <color indexed="12"/>
      <name val="새굴림"/>
      <family val="1"/>
      <charset val="129"/>
    </font>
    <font>
      <sz val="10"/>
      <name val="새굴림"/>
      <family val="1"/>
      <charset val="129"/>
    </font>
    <font>
      <i/>
      <outline/>
      <shadow/>
      <u/>
      <sz val="1"/>
      <color indexed="24"/>
      <name val="Courier"/>
      <family val="3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1"/>
      <name val="μ¸¿o"/>
      <family val="1"/>
      <charset val="129"/>
    </font>
    <font>
      <sz val="12"/>
      <name val="¹ÙÅÁÃ¼"/>
      <family val="1"/>
    </font>
    <font>
      <sz val="10"/>
      <name val="μ¸¿oA¼"/>
      <family val="3"/>
      <charset val="129"/>
    </font>
    <font>
      <sz val="12"/>
      <name val="System"/>
      <family val="2"/>
      <charset val="129"/>
    </font>
    <font>
      <sz val="8"/>
      <name val="¹UAAA¼"/>
      <family val="1"/>
      <charset val="129"/>
    </font>
    <font>
      <sz val="12"/>
      <name val="¹UAAA¼"/>
      <family val="3"/>
    </font>
    <font>
      <sz val="11"/>
      <name val="±¼¸²A¼"/>
      <family val="3"/>
      <charset val="129"/>
    </font>
    <font>
      <sz val="10"/>
      <name val="±¼¸²Ã¼"/>
      <family val="3"/>
      <charset val="129"/>
    </font>
    <font>
      <b/>
      <sz val="10"/>
      <name val="Helv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sz val="10"/>
      <name val="Univers (WN)"/>
      <family val="2"/>
    </font>
    <font>
      <u/>
      <sz val="12"/>
      <color indexed="12"/>
      <name val="바탕체"/>
      <family val="1"/>
      <charset val="129"/>
    </font>
    <font>
      <sz val="11"/>
      <name val="굴림"/>
      <family val="3"/>
      <charset val="129"/>
    </font>
    <font>
      <b/>
      <sz val="10"/>
      <name val="굴림체"/>
      <family val="3"/>
      <charset val="129"/>
    </font>
    <font>
      <b/>
      <i/>
      <sz val="12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sz val="1"/>
      <color indexed="18"/>
      <name val="Courier"/>
      <family val="3"/>
    </font>
    <font>
      <sz val="8"/>
      <name val="Helv"/>
      <family val="2"/>
    </font>
    <font>
      <b/>
      <sz val="8"/>
      <name val="Times New Roman"/>
      <family val="1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i/>
      <sz val="18"/>
      <color indexed="39"/>
      <name val="돋움체"/>
      <family val="3"/>
      <charset val="129"/>
    </font>
    <font>
      <b/>
      <u/>
      <sz val="13"/>
      <name val="굴림체"/>
      <family val="3"/>
      <charset val="129"/>
    </font>
    <font>
      <sz val="18"/>
      <color indexed="12"/>
      <name val="MS Sans Serif"/>
      <family val="2"/>
    </font>
    <font>
      <sz val="8"/>
      <name val="바탕체"/>
      <family val="1"/>
      <charset val="129"/>
    </font>
    <font>
      <u/>
      <sz val="9.9"/>
      <color indexed="36"/>
      <name val="돋움"/>
      <family val="3"/>
      <charset val="129"/>
    </font>
    <font>
      <b/>
      <sz val="12"/>
      <name val="바탕체"/>
      <family val="1"/>
      <charset val="129"/>
    </font>
    <font>
      <sz val="8"/>
      <color indexed="8"/>
      <name val="08서울남산체 세로쓰기"/>
      <family val="2"/>
      <charset val="1"/>
    </font>
    <font>
      <sz val="8"/>
      <color indexed="8"/>
      <name val="돋움"/>
      <family val="3"/>
      <charset val="129"/>
    </font>
    <font>
      <sz val="9"/>
      <color indexed="8"/>
      <name val="굴림체"/>
      <family val="2"/>
      <charset val="129"/>
    </font>
    <font>
      <sz val="9"/>
      <color indexed="8"/>
      <name val="굴림체"/>
      <family val="3"/>
      <charset val="129"/>
    </font>
    <font>
      <sz val="10"/>
      <color indexed="8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0"/>
      <name val="Helv"/>
      <family val="2"/>
    </font>
    <font>
      <sz val="10"/>
      <color indexed="8"/>
      <name val="MS Sans Serif"/>
      <family val="2"/>
    </font>
    <font>
      <sz val="14"/>
      <color indexed="8"/>
      <name val="뼻뮝"/>
      <family val="3"/>
      <charset val="129"/>
    </font>
    <font>
      <sz val="11"/>
      <color indexed="8"/>
      <name val="돋움"/>
      <family val="3"/>
      <charset val="129"/>
    </font>
    <font>
      <sz val="12"/>
      <color indexed="8"/>
      <name val="바탕체"/>
      <family val="1"/>
      <charset val="129"/>
    </font>
    <font>
      <sz val="10"/>
      <color indexed="8"/>
      <name val="Courier New"/>
      <family val="3"/>
    </font>
    <font>
      <sz val="12"/>
      <name val="Helv"/>
      <family val="2"/>
    </font>
    <font>
      <sz val="11"/>
      <name val="ⓒoUAAA¨u"/>
      <family val="1"/>
      <charset val="129"/>
    </font>
    <font>
      <sz val="9"/>
      <name val="견고딕"/>
      <family val="1"/>
      <charset val="129"/>
    </font>
    <font>
      <sz val="11"/>
      <name val="µ¸¿ò"/>
      <family val="1"/>
      <charset val="129"/>
    </font>
    <font>
      <sz val="12"/>
      <name val="Tms Rmn"/>
      <family val="1"/>
    </font>
    <font>
      <sz val="10"/>
      <name val="±¼¸²A¼"/>
      <family val="3"/>
      <charset val="129"/>
    </font>
    <font>
      <sz val="11"/>
      <name val="μ¸¿o"/>
      <family val="3"/>
      <charset val="129"/>
    </font>
    <font>
      <sz val="11"/>
      <name val="08서울남산체 B"/>
      <family val="1"/>
      <charset val="129"/>
    </font>
    <font>
      <sz val="10.5"/>
      <name val="08서울남산체 B"/>
      <family val="1"/>
      <charset val="129"/>
    </font>
    <font>
      <sz val="9"/>
      <name val="08서울남산체 B"/>
      <family val="1"/>
      <charset val="129"/>
    </font>
    <font>
      <sz val="11"/>
      <name val="맑은 고딕"/>
      <family val="3"/>
      <charset val="129"/>
    </font>
    <font>
      <b/>
      <sz val="20"/>
      <name val="맑은 고딕"/>
      <family val="3"/>
      <charset val="129"/>
    </font>
    <font>
      <b/>
      <sz val="18"/>
      <name val="맑은 고딕"/>
      <family val="3"/>
      <charset val="129"/>
    </font>
    <font>
      <sz val="9"/>
      <color indexed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sz val="10"/>
      <name val="맑은 고딕"/>
      <family val="3"/>
      <charset val="129"/>
    </font>
    <font>
      <b/>
      <sz val="11"/>
      <name val="맑은 고딕"/>
      <family val="3"/>
      <charset val="129"/>
    </font>
    <font>
      <b/>
      <sz val="22"/>
      <name val="맑은 고딕"/>
      <family val="3"/>
      <charset val="129"/>
      <scheme val="major"/>
    </font>
    <font>
      <sz val="10.5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0.5"/>
      <name val="맑은 고딕"/>
      <family val="3"/>
      <charset val="129"/>
      <scheme val="major"/>
    </font>
    <font>
      <b/>
      <sz val="12"/>
      <color indexed="8"/>
      <name val="맑은 고딕"/>
      <family val="3"/>
      <charset val="129"/>
      <scheme val="major"/>
    </font>
    <font>
      <sz val="9"/>
      <color indexed="8"/>
      <name val="맑은 고딕"/>
      <family val="3"/>
      <charset val="129"/>
      <scheme val="major"/>
    </font>
    <font>
      <sz val="10.5"/>
      <color indexed="8"/>
      <name val="맑은 고딕"/>
      <family val="3"/>
      <charset val="129"/>
      <scheme val="major"/>
    </font>
    <font>
      <sz val="22"/>
      <name val="맑은 고딕"/>
      <family val="3"/>
      <charset val="129"/>
    </font>
    <font>
      <sz val="9"/>
      <name val="맑은 고딕"/>
      <family val="3"/>
      <charset val="129"/>
    </font>
    <font>
      <sz val="10.5"/>
      <name val="맑은 고딕"/>
      <family val="3"/>
      <charset val="129"/>
    </font>
    <font>
      <sz val="10.5"/>
      <color indexed="8"/>
      <name val="맑은 고딕"/>
      <family val="3"/>
      <charset val="129"/>
    </font>
    <font>
      <b/>
      <sz val="8.5"/>
      <name val="맑은 고딕"/>
      <family val="3"/>
      <charset val="129"/>
    </font>
    <font>
      <sz val="8"/>
      <color indexed="8"/>
      <name val="굴림"/>
      <family val="2"/>
      <charset val="129"/>
    </font>
    <font>
      <b/>
      <sz val="8"/>
      <color indexed="8"/>
      <name val="돋움"/>
      <family val="3"/>
      <charset val="129"/>
    </font>
    <font>
      <sz val="8"/>
      <color indexed="8"/>
      <name val="굴림"/>
      <family val="3"/>
      <charset val="129"/>
    </font>
    <font>
      <sz val="8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8"/>
      <name val="맑은 고딕"/>
      <family val="3"/>
      <charset val="129"/>
    </font>
    <font>
      <b/>
      <sz val="8"/>
      <color indexed="8"/>
      <name val="맑은 고딕"/>
      <family val="3"/>
      <charset val="129"/>
    </font>
    <font>
      <u/>
      <sz val="8"/>
      <color indexed="30"/>
      <name val="굴림"/>
      <family val="2"/>
      <charset val="129"/>
    </font>
    <font>
      <sz val="8"/>
      <color indexed="22"/>
      <name val="굴림"/>
      <family val="2"/>
      <charset val="129"/>
    </font>
    <font>
      <b/>
      <u/>
      <sz val="24"/>
      <color indexed="8"/>
      <name val="굴림체"/>
      <family val="3"/>
      <charset val="129"/>
    </font>
    <font>
      <sz val="12"/>
      <name val="HY견명조"/>
      <family val="1"/>
      <charset val="129"/>
    </font>
    <font>
      <sz val="14"/>
      <name val="HY견명조"/>
      <family val="1"/>
      <charset val="129"/>
    </font>
    <font>
      <b/>
      <sz val="16"/>
      <name val="HY헤드라인M"/>
      <family val="1"/>
      <charset val="129"/>
    </font>
    <font>
      <sz val="22"/>
      <name val="HY헤드라인M"/>
      <family val="1"/>
      <charset val="129"/>
    </font>
    <font>
      <sz val="14"/>
      <name val="맑은 고딕"/>
      <family val="3"/>
      <charset val="129"/>
    </font>
    <font>
      <b/>
      <sz val="16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8.5"/>
      <name val="08서울남산체 B"/>
      <family val="1"/>
      <charset val="129"/>
    </font>
    <font>
      <sz val="9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7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27"/>
        <bgColor indexed="9"/>
      </patternFill>
    </fill>
    <fill>
      <patternFill patternType="solid">
        <fgColor indexed="44"/>
        <bgColor indexed="9"/>
      </patternFill>
    </fill>
    <fill>
      <patternFill patternType="solid">
        <fgColor indexed="22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</fills>
  <borders count="10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10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12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7599">
    <xf numFmtId="0" fontId="0" fillId="0" borderId="0"/>
    <xf numFmtId="179" fontId="5" fillId="0" borderId="0" applyFill="0" applyBorder="0" applyProtection="0"/>
    <xf numFmtId="3" fontId="12" fillId="0" borderId="1"/>
    <xf numFmtId="24" fontId="13" fillId="0" borderId="0" applyFont="0" applyFill="0" applyBorder="0" applyAlignment="0" applyProtection="0"/>
    <xf numFmtId="180" fontId="5" fillId="0" borderId="0" applyNumberFormat="0" applyFont="0" applyFill="0" applyBorder="0" applyAlignment="0" applyProtection="0"/>
    <xf numFmtId="181" fontId="11" fillId="0" borderId="0" applyNumberFormat="0" applyFont="0" applyFill="0" applyBorder="0" applyAlignment="0" applyProtection="0"/>
    <xf numFmtId="180" fontId="5" fillId="0" borderId="0" applyNumberFormat="0" applyFont="0" applyFill="0" applyBorder="0" applyAlignment="0" applyProtection="0"/>
    <xf numFmtId="181" fontId="11" fillId="0" borderId="0" applyNumberFormat="0" applyFont="0" applyFill="0" applyBorder="0" applyAlignment="0" applyProtection="0"/>
    <xf numFmtId="182" fontId="5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38" fontId="11" fillId="0" borderId="2">
      <alignment horizontal="right"/>
    </xf>
    <xf numFmtId="183" fontId="16" fillId="0" borderId="0" applyNumberFormat="0">
      <alignment horizontal="center" vertical="center"/>
      <protection locked="0" hidden="1"/>
    </xf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1" fillId="0" borderId="0"/>
    <xf numFmtId="0" fontId="11" fillId="0" borderId="0"/>
    <xf numFmtId="0" fontId="17" fillId="0" borderId="0" applyNumberFormat="0" applyFill="0" applyBorder="0" applyAlignment="0" applyProtection="0"/>
    <xf numFmtId="0" fontId="17" fillId="0" borderId="0"/>
    <xf numFmtId="0" fontId="1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8" fillId="0" borderId="0"/>
    <xf numFmtId="0" fontId="17" fillId="0" borderId="0"/>
    <xf numFmtId="0" fontId="13" fillId="0" borderId="0"/>
    <xf numFmtId="0" fontId="13" fillId="0" borderId="0"/>
    <xf numFmtId="0" fontId="17" fillId="0" borderId="0"/>
    <xf numFmtId="0" fontId="18" fillId="0" borderId="0"/>
    <xf numFmtId="0" fontId="5" fillId="0" borderId="0"/>
    <xf numFmtId="0" fontId="5" fillId="0" borderId="0"/>
    <xf numFmtId="0" fontId="5" fillId="0" borderId="0"/>
    <xf numFmtId="0" fontId="17" fillId="0" borderId="0"/>
    <xf numFmtId="0" fontId="1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/>
    <xf numFmtId="0" fontId="17" fillId="0" borderId="0"/>
    <xf numFmtId="0" fontId="13" fillId="0" borderId="0"/>
    <xf numFmtId="0" fontId="13" fillId="0" borderId="0"/>
    <xf numFmtId="0" fontId="17" fillId="0" borderId="0"/>
    <xf numFmtId="0" fontId="17" fillId="0" borderId="0"/>
    <xf numFmtId="0" fontId="11" fillId="0" borderId="0"/>
    <xf numFmtId="0" fontId="17" fillId="0" borderId="0"/>
    <xf numFmtId="0" fontId="1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8" fillId="0" borderId="0"/>
    <xf numFmtId="0" fontId="5" fillId="0" borderId="0"/>
    <xf numFmtId="0" fontId="5" fillId="0" borderId="0"/>
    <xf numFmtId="0" fontId="5" fillId="0" borderId="0"/>
    <xf numFmtId="0" fontId="17" fillId="0" borderId="0"/>
    <xf numFmtId="0" fontId="2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9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7" fillId="0" borderId="0"/>
    <xf numFmtId="0" fontId="5" fillId="0" borderId="0"/>
    <xf numFmtId="0" fontId="21" fillId="0" borderId="0"/>
    <xf numFmtId="0" fontId="2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7" fillId="0" borderId="0"/>
    <xf numFmtId="0" fontId="21" fillId="0" borderId="0"/>
    <xf numFmtId="0" fontId="22" fillId="0" borderId="0"/>
    <xf numFmtId="0" fontId="5" fillId="0" borderId="0"/>
    <xf numFmtId="0" fontId="13" fillId="0" borderId="0"/>
    <xf numFmtId="0" fontId="17" fillId="0" borderId="0"/>
    <xf numFmtId="0" fontId="17" fillId="0" borderId="0"/>
    <xf numFmtId="0" fontId="17" fillId="0" borderId="0"/>
    <xf numFmtId="0" fontId="5" fillId="0" borderId="0"/>
    <xf numFmtId="0" fontId="5" fillId="0" borderId="0"/>
    <xf numFmtId="0" fontId="5" fillId="0" borderId="0"/>
    <xf numFmtId="0" fontId="19" fillId="0" borderId="0" applyFont="0" applyFill="0" applyBorder="0" applyAlignment="0" applyProtection="0"/>
    <xf numFmtId="0" fontId="11" fillId="0" borderId="0"/>
    <xf numFmtId="0" fontId="1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9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23" fillId="0" borderId="0" applyFont="0" applyFill="0" applyBorder="0" applyAlignment="0" applyProtection="0"/>
    <xf numFmtId="0" fontId="1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1" fillId="0" borderId="0"/>
    <xf numFmtId="0" fontId="21" fillId="0" borderId="0"/>
    <xf numFmtId="0" fontId="22" fillId="0" borderId="0"/>
    <xf numFmtId="0" fontId="17" fillId="0" borderId="0"/>
    <xf numFmtId="0" fontId="5" fillId="0" borderId="0"/>
    <xf numFmtId="0" fontId="17" fillId="0" borderId="0"/>
    <xf numFmtId="0" fontId="5" fillId="0" borderId="0"/>
    <xf numFmtId="0" fontId="17" fillId="0" borderId="0"/>
    <xf numFmtId="0" fontId="5" fillId="0" borderId="0"/>
    <xf numFmtId="0" fontId="5" fillId="0" borderId="0"/>
    <xf numFmtId="0" fontId="20" fillId="0" borderId="0"/>
    <xf numFmtId="0" fontId="5" fillId="0" borderId="0"/>
    <xf numFmtId="0" fontId="1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7" fillId="0" borderId="0"/>
    <xf numFmtId="0" fontId="13" fillId="0" borderId="0"/>
    <xf numFmtId="0" fontId="18" fillId="0" borderId="0"/>
    <xf numFmtId="0" fontId="5" fillId="0" borderId="0" applyFont="0" applyFill="0" applyBorder="0" applyAlignment="0" applyProtection="0"/>
    <xf numFmtId="0" fontId="17" fillId="0" borderId="0"/>
    <xf numFmtId="0" fontId="5" fillId="0" borderId="0"/>
    <xf numFmtId="0" fontId="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3" fillId="0" borderId="0"/>
    <xf numFmtId="0" fontId="11" fillId="0" borderId="0"/>
    <xf numFmtId="0" fontId="11" fillId="0" borderId="0"/>
    <xf numFmtId="0" fontId="2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7" fillId="0" borderId="0"/>
    <xf numFmtId="0" fontId="5" fillId="0" borderId="0"/>
    <xf numFmtId="0" fontId="5" fillId="0" borderId="0"/>
    <xf numFmtId="0" fontId="5" fillId="0" borderId="0"/>
    <xf numFmtId="0" fontId="19" fillId="0" borderId="0" applyFont="0" applyFill="0" applyBorder="0" applyAlignment="0" applyProtection="0"/>
    <xf numFmtId="0" fontId="17" fillId="0" borderId="0"/>
    <xf numFmtId="0" fontId="17" fillId="0" borderId="0"/>
    <xf numFmtId="0" fontId="21" fillId="0" borderId="0"/>
    <xf numFmtId="0" fontId="22" fillId="0" borderId="0"/>
    <xf numFmtId="0" fontId="19" fillId="0" borderId="0" applyFont="0" applyFill="0" applyBorder="0" applyAlignment="0" applyProtection="0"/>
    <xf numFmtId="0" fontId="17" fillId="0" borderId="0"/>
    <xf numFmtId="0" fontId="13" fillId="0" borderId="0"/>
    <xf numFmtId="0" fontId="17" fillId="0" borderId="0"/>
    <xf numFmtId="0" fontId="17" fillId="0" borderId="0"/>
    <xf numFmtId="0" fontId="13" fillId="0" borderId="0"/>
    <xf numFmtId="0" fontId="13" fillId="0" borderId="0"/>
    <xf numFmtId="0" fontId="17" fillId="0" borderId="0"/>
    <xf numFmtId="0" fontId="13" fillId="0" borderId="0"/>
    <xf numFmtId="0" fontId="17" fillId="0" borderId="0"/>
    <xf numFmtId="0" fontId="13" fillId="0" borderId="0"/>
    <xf numFmtId="0" fontId="17" fillId="0" borderId="0"/>
    <xf numFmtId="0" fontId="13" fillId="0" borderId="0"/>
    <xf numFmtId="0" fontId="18" fillId="0" borderId="0"/>
    <xf numFmtId="0" fontId="13" fillId="0" borderId="0"/>
    <xf numFmtId="0" fontId="17" fillId="0" borderId="0"/>
    <xf numFmtId="0" fontId="17" fillId="0" borderId="0"/>
    <xf numFmtId="0" fontId="18" fillId="0" borderId="0"/>
    <xf numFmtId="0" fontId="17" fillId="0" borderId="0"/>
    <xf numFmtId="0" fontId="17" fillId="0" borderId="0"/>
    <xf numFmtId="0" fontId="1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9" fillId="0" borderId="0" applyFont="0" applyFill="0" applyBorder="0" applyAlignment="0" applyProtection="0"/>
    <xf numFmtId="0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7" fillId="0" borderId="0"/>
    <xf numFmtId="0" fontId="17" fillId="0" borderId="0"/>
    <xf numFmtId="0" fontId="5" fillId="0" borderId="0"/>
    <xf numFmtId="0" fontId="5" fillId="0" borderId="0"/>
    <xf numFmtId="0" fontId="1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9" fillId="0" borderId="0" applyFont="0" applyFill="0" applyBorder="0" applyAlignment="0" applyProtection="0"/>
    <xf numFmtId="0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7" fillId="0" borderId="0"/>
    <xf numFmtId="0" fontId="11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84" fontId="5" fillId="0" borderId="0" applyFont="0" applyFill="0" applyBorder="0" applyProtection="0">
      <alignment vertical="center"/>
    </xf>
    <xf numFmtId="185" fontId="5" fillId="0" borderId="0">
      <alignment vertical="center"/>
    </xf>
    <xf numFmtId="186" fontId="5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4" fillId="0" borderId="0"/>
    <xf numFmtId="187" fontId="25" fillId="0" borderId="1">
      <alignment vertical="center"/>
    </xf>
    <xf numFmtId="3" fontId="12" fillId="0" borderId="1"/>
    <xf numFmtId="3" fontId="12" fillId="0" borderId="1"/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25" fillId="0" borderId="1">
      <alignment vertical="center"/>
    </xf>
    <xf numFmtId="187" fontId="25" fillId="0" borderId="1">
      <alignment vertical="center"/>
    </xf>
    <xf numFmtId="187" fontId="25" fillId="0" borderId="1">
      <alignment vertical="center"/>
    </xf>
    <xf numFmtId="187" fontId="5" fillId="0" borderId="1">
      <alignment vertical="center"/>
    </xf>
    <xf numFmtId="187" fontId="17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7" fontId="5" fillId="0" borderId="1">
      <alignment vertical="center"/>
    </xf>
    <xf numFmtId="188" fontId="11" fillId="0" borderId="0">
      <alignment vertical="center"/>
    </xf>
    <xf numFmtId="0" fontId="26" fillId="0" borderId="0"/>
    <xf numFmtId="189" fontId="27" fillId="0" borderId="0">
      <alignment vertical="center"/>
    </xf>
    <xf numFmtId="189" fontId="27" fillId="0" borderId="0">
      <alignment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189" fontId="27" fillId="0" borderId="0">
      <alignment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189" fontId="27" fillId="0" borderId="0">
      <alignment vertical="center"/>
    </xf>
    <xf numFmtId="3" fontId="28" fillId="0" borderId="3">
      <alignment horizontal="right" vertical="center"/>
    </xf>
    <xf numFmtId="190" fontId="11" fillId="0" borderId="0">
      <alignment horizontal="center" vertical="center"/>
    </xf>
    <xf numFmtId="191" fontId="11" fillId="0" borderId="0">
      <alignment horizontal="center" vertical="center"/>
    </xf>
    <xf numFmtId="192" fontId="5" fillId="0" borderId="0">
      <alignment horizontal="center" vertical="center"/>
    </xf>
    <xf numFmtId="192" fontId="5" fillId="0" borderId="0">
      <alignment horizontal="center" vertical="center"/>
    </xf>
    <xf numFmtId="192" fontId="5" fillId="0" borderId="0">
      <alignment horizontal="center" vertical="center"/>
    </xf>
    <xf numFmtId="191" fontId="11" fillId="0" borderId="0">
      <alignment horizontal="center" vertical="center"/>
    </xf>
    <xf numFmtId="190" fontId="11" fillId="0" borderId="0">
      <alignment horizontal="center" vertical="center"/>
    </xf>
    <xf numFmtId="190" fontId="11" fillId="0" borderId="0">
      <alignment horizontal="center" vertical="center"/>
    </xf>
    <xf numFmtId="190" fontId="11" fillId="0" borderId="0">
      <alignment horizontal="center" vertical="center"/>
    </xf>
    <xf numFmtId="190" fontId="11" fillId="0" borderId="0">
      <alignment horizontal="center" vertical="center"/>
    </xf>
    <xf numFmtId="190" fontId="11" fillId="0" borderId="0">
      <alignment horizontal="center" vertical="center"/>
    </xf>
    <xf numFmtId="190" fontId="11" fillId="0" borderId="0">
      <alignment horizontal="center" vertical="center"/>
    </xf>
    <xf numFmtId="190" fontId="11" fillId="0" borderId="0">
      <alignment horizontal="center" vertical="center"/>
    </xf>
    <xf numFmtId="192" fontId="5" fillId="0" borderId="0">
      <alignment horizontal="center" vertical="center"/>
    </xf>
    <xf numFmtId="192" fontId="5" fillId="0" borderId="0">
      <alignment horizontal="center" vertical="center"/>
    </xf>
    <xf numFmtId="190" fontId="11" fillId="0" borderId="0">
      <alignment horizontal="center" vertical="center"/>
    </xf>
    <xf numFmtId="190" fontId="11" fillId="0" borderId="0">
      <alignment horizontal="center" vertical="center"/>
    </xf>
    <xf numFmtId="190" fontId="11" fillId="0" borderId="0">
      <alignment horizontal="center" vertical="center"/>
    </xf>
    <xf numFmtId="190" fontId="11" fillId="0" borderId="0">
      <alignment horizontal="center" vertical="center"/>
    </xf>
    <xf numFmtId="190" fontId="11" fillId="0" borderId="0">
      <alignment horizontal="center" vertical="center"/>
    </xf>
    <xf numFmtId="192" fontId="5" fillId="0" borderId="0">
      <alignment horizontal="center" vertical="center"/>
    </xf>
    <xf numFmtId="192" fontId="5" fillId="0" borderId="0">
      <alignment horizontal="center" vertical="center"/>
    </xf>
    <xf numFmtId="190" fontId="11" fillId="0" borderId="0">
      <alignment horizontal="center" vertical="center"/>
    </xf>
    <xf numFmtId="193" fontId="29" fillId="0" borderId="0">
      <alignment horizontal="center" vertical="center"/>
    </xf>
    <xf numFmtId="190" fontId="11" fillId="0" borderId="0">
      <alignment horizontal="center" vertical="center"/>
    </xf>
    <xf numFmtId="193" fontId="29" fillId="0" borderId="0">
      <alignment horizontal="center" vertical="center"/>
    </xf>
    <xf numFmtId="192" fontId="5" fillId="0" borderId="0">
      <alignment horizontal="center" vertical="center"/>
    </xf>
    <xf numFmtId="192" fontId="5" fillId="0" borderId="0">
      <alignment horizontal="center" vertical="center"/>
    </xf>
    <xf numFmtId="190" fontId="11" fillId="0" borderId="0">
      <alignment horizontal="center" vertical="center"/>
    </xf>
    <xf numFmtId="189" fontId="27" fillId="0" borderId="0">
      <alignment vertical="center"/>
    </xf>
    <xf numFmtId="189" fontId="27" fillId="0" borderId="0">
      <alignment vertical="center"/>
    </xf>
    <xf numFmtId="189" fontId="27" fillId="0" borderId="0">
      <alignment vertical="center"/>
    </xf>
    <xf numFmtId="189" fontId="27" fillId="0" borderId="0">
      <alignment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189" fontId="27" fillId="0" borderId="0">
      <alignment vertical="center"/>
    </xf>
    <xf numFmtId="189" fontId="27" fillId="0" borderId="0">
      <alignment vertical="center"/>
    </xf>
    <xf numFmtId="0" fontId="26" fillId="0" borderId="0">
      <alignment horizontal="center" vertical="center"/>
    </xf>
    <xf numFmtId="189" fontId="27" fillId="0" borderId="0">
      <alignment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6" fontId="9" fillId="0" borderId="0">
      <alignment vertical="center"/>
    </xf>
    <xf numFmtId="0" fontId="5" fillId="0" borderId="0"/>
    <xf numFmtId="0" fontId="30" fillId="2" borderId="4">
      <alignment horizontal="left" vertical="center" wrapText="1" indent="1"/>
    </xf>
    <xf numFmtId="187" fontId="11" fillId="0" borderId="5" applyBorder="0"/>
    <xf numFmtId="0" fontId="11" fillId="0" borderId="6">
      <alignment horizont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196" fontId="9" fillId="0" borderId="0">
      <alignment vertical="center"/>
    </xf>
    <xf numFmtId="9" fontId="11" fillId="0" borderId="0">
      <protection locked="0"/>
    </xf>
    <xf numFmtId="0" fontId="31" fillId="0" borderId="0"/>
    <xf numFmtId="197" fontId="11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3" fillId="0" borderId="0"/>
    <xf numFmtId="0" fontId="9" fillId="0" borderId="0">
      <alignment vertical="center"/>
    </xf>
    <xf numFmtId="0" fontId="8" fillId="0" borderId="7" applyBorder="0">
      <alignment horizontal="distributed"/>
      <protection locked="0"/>
    </xf>
    <xf numFmtId="198" fontId="5" fillId="0" borderId="0"/>
    <xf numFmtId="198" fontId="5" fillId="0" borderId="0"/>
    <xf numFmtId="198" fontId="5" fillId="0" borderId="0"/>
    <xf numFmtId="198" fontId="5" fillId="0" borderId="0"/>
    <xf numFmtId="198" fontId="5" fillId="0" borderId="0"/>
    <xf numFmtId="198" fontId="5" fillId="0" borderId="0"/>
    <xf numFmtId="198" fontId="5" fillId="0" borderId="0"/>
    <xf numFmtId="198" fontId="5" fillId="0" borderId="0"/>
    <xf numFmtId="198" fontId="5" fillId="0" borderId="0"/>
    <xf numFmtId="198" fontId="5" fillId="0" borderId="0"/>
    <xf numFmtId="198" fontId="5" fillId="0" borderId="0"/>
    <xf numFmtId="0" fontId="34" fillId="0" borderId="4">
      <alignment horizontal="center" vertical="center"/>
    </xf>
    <xf numFmtId="0" fontId="35" fillId="0" borderId="0"/>
    <xf numFmtId="0" fontId="5" fillId="0" borderId="0"/>
    <xf numFmtId="0" fontId="5" fillId="0" borderId="0">
      <protection locked="0"/>
    </xf>
    <xf numFmtId="0" fontId="36" fillId="0" borderId="0">
      <protection locked="0"/>
    </xf>
    <xf numFmtId="49" fontId="5" fillId="0" borderId="0" applyFont="0" applyFill="0" applyBorder="0" applyAlignment="0" applyProtection="0"/>
    <xf numFmtId="3" fontId="13" fillId="0" borderId="8">
      <alignment horizontal="center"/>
    </xf>
    <xf numFmtId="0" fontId="37" fillId="0" borderId="9">
      <alignment vertical="center"/>
    </xf>
    <xf numFmtId="3" fontId="6" fillId="0" borderId="10" applyNumberFormat="0" applyFill="0" applyBorder="0" applyProtection="0">
      <alignment horizontal="center" vertical="center"/>
    </xf>
    <xf numFmtId="180" fontId="5" fillId="0" borderId="0" applyFill="0" applyBorder="0">
      <alignment horizontal="center" vertical="center"/>
    </xf>
    <xf numFmtId="199" fontId="5" fillId="0" borderId="11" applyFill="0" applyBorder="0">
      <alignment horizontal="center" vertical="center"/>
      <protection locked="0"/>
    </xf>
    <xf numFmtId="193" fontId="5" fillId="0" borderId="5" applyFill="0" applyBorder="0">
      <alignment horizontal="center"/>
      <protection locked="0"/>
    </xf>
    <xf numFmtId="200" fontId="5" fillId="0" borderId="5" applyFill="0" applyBorder="0">
      <alignment horizontal="center"/>
      <protection locked="0"/>
    </xf>
    <xf numFmtId="201" fontId="5" fillId="0" borderId="12">
      <alignment horizontal="center"/>
      <protection locked="0"/>
    </xf>
    <xf numFmtId="202" fontId="5" fillId="0" borderId="12">
      <alignment horizontal="center"/>
      <protection locked="0"/>
    </xf>
    <xf numFmtId="203" fontId="5" fillId="0" borderId="12">
      <alignment horizontal="center"/>
      <protection locked="0"/>
    </xf>
    <xf numFmtId="185" fontId="5" fillId="0" borderId="12">
      <alignment horizontal="center"/>
      <protection locked="0"/>
    </xf>
    <xf numFmtId="182" fontId="5" fillId="0" borderId="13" applyFill="0" applyBorder="0">
      <alignment horizontal="center" vertical="center"/>
      <protection locked="0"/>
    </xf>
    <xf numFmtId="0" fontId="36" fillId="0" borderId="0">
      <protection locked="0"/>
    </xf>
    <xf numFmtId="0" fontId="38" fillId="0" borderId="0" applyProtection="0"/>
    <xf numFmtId="0" fontId="39" fillId="0" borderId="0" applyNumberFormat="0" applyFill="0" applyBorder="0" applyAlignment="0" applyProtection="0">
      <alignment vertical="top"/>
      <protection locked="0"/>
    </xf>
    <xf numFmtId="40" fontId="40" fillId="0" borderId="0" applyFont="0" applyFill="0" applyBorder="0" applyAlignment="0" applyProtection="0"/>
    <xf numFmtId="38" fontId="40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87" fontId="19" fillId="0" borderId="14">
      <alignment vertical="center"/>
    </xf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9" fillId="0" borderId="0" applyNumberFormat="0" applyFont="0" applyFill="0" applyBorder="0" applyProtection="0">
      <alignment horizontal="distributed" vertical="center" justifyLastLine="1"/>
    </xf>
    <xf numFmtId="10" fontId="7" fillId="0" borderId="0">
      <alignment vertical="center"/>
    </xf>
    <xf numFmtId="10" fontId="7" fillId="0" borderId="0">
      <alignment vertical="center"/>
    </xf>
    <xf numFmtId="204" fontId="11" fillId="0" borderId="0" applyFont="0" applyFill="0" applyBorder="0" applyProtection="0">
      <alignment horizontal="center" vertical="center"/>
    </xf>
    <xf numFmtId="205" fontId="11" fillId="0" borderId="0" applyFont="0" applyFill="0" applyBorder="0" applyProtection="0">
      <alignment horizontal="center" vertical="center"/>
    </xf>
    <xf numFmtId="9" fontId="26" fillId="3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206" fontId="9" fillId="0" borderId="0" applyFont="0" applyFill="0" applyBorder="0" applyAlignment="0" applyProtection="0"/>
    <xf numFmtId="0" fontId="8" fillId="0" borderId="0" applyFont="0" applyFill="0" applyBorder="0" applyProtection="0">
      <alignment horizontal="center" vertical="center"/>
    </xf>
    <xf numFmtId="0" fontId="8" fillId="0" borderId="0" applyFont="0" applyFill="0" applyBorder="0" applyProtection="0">
      <alignment horizontal="center" vertical="center"/>
    </xf>
    <xf numFmtId="207" fontId="41" fillId="0" borderId="10" applyFont="0" applyFill="0" applyAlignment="0" applyProtection="0">
      <alignment horizontal="center" vertical="center"/>
    </xf>
    <xf numFmtId="0" fontId="42" fillId="0" borderId="0"/>
    <xf numFmtId="187" fontId="43" fillId="0" borderId="15">
      <alignment vertical="center"/>
    </xf>
    <xf numFmtId="49" fontId="8" fillId="0" borderId="16" applyFill="0" applyBorder="0">
      <alignment horizontal="center" vertical="center"/>
      <protection locked="0"/>
    </xf>
    <xf numFmtId="0" fontId="44" fillId="0" borderId="0" applyNumberFormat="0" applyFont="0" applyFill="0" applyBorder="0" applyProtection="0">
      <alignment horizontal="centerContinuous" vertical="center"/>
    </xf>
    <xf numFmtId="0" fontId="45" fillId="0" borderId="0" applyNumberFormat="0" applyFont="0" applyFill="0" applyBorder="0" applyProtection="0">
      <alignment horizontal="centerContinuous" vertical="center"/>
    </xf>
    <xf numFmtId="0" fontId="45" fillId="0" borderId="0" applyNumberFormat="0" applyFont="0" applyFill="0" applyBorder="0" applyProtection="0">
      <alignment horizontal="centerContinuous" vertical="center"/>
    </xf>
    <xf numFmtId="0" fontId="9" fillId="0" borderId="0" applyNumberFormat="0" applyFont="0" applyFill="0" applyBorder="0" applyProtection="0">
      <alignment horizontal="centerContinuous" vertical="center"/>
    </xf>
    <xf numFmtId="208" fontId="45" fillId="0" borderId="0" applyNumberFormat="0" applyFont="0" applyFill="0" applyBorder="0" applyProtection="0">
      <alignment horizontal="centerContinuous" vertical="center"/>
    </xf>
    <xf numFmtId="199" fontId="46" fillId="0" borderId="4">
      <alignment vertical="center"/>
    </xf>
    <xf numFmtId="0" fontId="47" fillId="0" borderId="0" applyProtection="0">
      <alignment vertical="center"/>
      <protection locked="0"/>
    </xf>
    <xf numFmtId="0" fontId="48" fillId="0" borderId="0">
      <alignment vertical="center"/>
    </xf>
    <xf numFmtId="209" fontId="7" fillId="0" borderId="0">
      <alignment vertical="center"/>
    </xf>
    <xf numFmtId="187" fontId="49" fillId="0" borderId="15">
      <alignment vertical="center"/>
    </xf>
    <xf numFmtId="1" fontId="45" fillId="0" borderId="0" applyFont="0" applyFill="0" applyBorder="0" applyProtection="0">
      <alignment horizontal="centerContinuous" vertical="center"/>
    </xf>
    <xf numFmtId="210" fontId="26" fillId="0" borderId="0">
      <alignment vertical="center"/>
    </xf>
    <xf numFmtId="0" fontId="50" fillId="0" borderId="1" applyFont="0" applyFill="0" applyBorder="0" applyAlignment="0" applyProtection="0">
      <alignment horizontal="centerContinuous" vertical="center"/>
    </xf>
    <xf numFmtId="0" fontId="45" fillId="0" borderId="0" applyFont="0" applyFill="0" applyBorder="0" applyProtection="0">
      <alignment horizontal="centerContinuous" vertical="center"/>
    </xf>
    <xf numFmtId="193" fontId="45" fillId="0" borderId="0" applyFont="0" applyFill="0" applyBorder="0" applyProtection="0">
      <alignment horizontal="centerContinuous" vertical="center"/>
    </xf>
    <xf numFmtId="41" fontId="5" fillId="0" borderId="0" applyFont="0" applyFill="0" applyBorder="0" applyAlignment="0" applyProtection="0"/>
    <xf numFmtId="211" fontId="5" fillId="0" borderId="0" applyFont="0" applyFill="0" applyBorder="0" applyAlignment="0" applyProtection="0"/>
    <xf numFmtId="212" fontId="5" fillId="0" borderId="0" applyFont="0" applyFill="0" applyBorder="0" applyAlignment="0" applyProtection="0"/>
    <xf numFmtId="212" fontId="5" fillId="0" borderId="0" applyFont="0" applyFill="0" applyBorder="0" applyAlignment="0" applyProtection="0"/>
    <xf numFmtId="212" fontId="5" fillId="0" borderId="0" applyFont="0" applyFill="0" applyBorder="0" applyAlignment="0" applyProtection="0"/>
    <xf numFmtId="0" fontId="17" fillId="0" borderId="0"/>
    <xf numFmtId="0" fontId="18" fillId="0" borderId="0"/>
    <xf numFmtId="0" fontId="18" fillId="0" borderId="0"/>
    <xf numFmtId="0" fontId="5" fillId="0" borderId="0" applyFont="0" applyFill="0" applyBorder="0" applyAlignment="0" applyProtection="0"/>
    <xf numFmtId="0" fontId="18" fillId="0" borderId="0"/>
    <xf numFmtId="0" fontId="18" fillId="0" borderId="0"/>
    <xf numFmtId="0" fontId="51" fillId="0" borderId="17"/>
    <xf numFmtId="0" fontId="52" fillId="0" borderId="16" applyBorder="0">
      <alignment horizontal="distributed" vertical="center"/>
      <protection locked="0"/>
    </xf>
    <xf numFmtId="0" fontId="53" fillId="0" borderId="1">
      <alignment vertical="center"/>
    </xf>
    <xf numFmtId="213" fontId="54" fillId="0" borderId="1" applyBorder="0">
      <alignment vertical="center"/>
    </xf>
    <xf numFmtId="214" fontId="55" fillId="0" borderId="0" applyFill="0" applyBorder="0">
      <alignment horizontal="centerContinuous"/>
    </xf>
    <xf numFmtId="215" fontId="55" fillId="0" borderId="0" applyFill="0" applyBorder="0">
      <alignment horizontal="centerContinuous"/>
    </xf>
    <xf numFmtId="0" fontId="11" fillId="0" borderId="0" applyFont="0" applyFill="0" applyBorder="0" applyAlignment="0" applyProtection="0"/>
    <xf numFmtId="188" fontId="56" fillId="0" borderId="0" applyFont="0" applyFill="0" applyBorder="0" applyAlignment="0" applyProtection="0"/>
    <xf numFmtId="188" fontId="56" fillId="0" borderId="0" applyFont="0" applyFill="0" applyBorder="0" applyAlignment="0" applyProtection="0"/>
    <xf numFmtId="216" fontId="5" fillId="0" borderId="0" applyFont="0" applyFill="0" applyBorder="0" applyAlignment="0" applyProtection="0"/>
    <xf numFmtId="217" fontId="11" fillId="0" borderId="0" applyFont="0" applyFill="0" applyBorder="0" applyAlignment="0" applyProtection="0"/>
    <xf numFmtId="0" fontId="5" fillId="0" borderId="0" applyFont="0" applyFill="0" applyBorder="0" applyAlignment="0" applyProtection="0"/>
    <xf numFmtId="218" fontId="11" fillId="0" borderId="0" applyFont="0" applyFill="0" applyBorder="0" applyAlignment="0" applyProtection="0"/>
    <xf numFmtId="219" fontId="17" fillId="0" borderId="0" applyFont="0" applyFill="0" applyBorder="0" applyAlignment="0" applyProtection="0"/>
    <xf numFmtId="0" fontId="11" fillId="0" borderId="0" applyFont="0" applyFill="0" applyBorder="0" applyAlignment="0" applyProtection="0"/>
    <xf numFmtId="220" fontId="5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7" fillId="0" borderId="0">
      <alignment vertical="center"/>
    </xf>
    <xf numFmtId="0" fontId="58" fillId="0" borderId="0">
      <alignment horizontal="center" vertical="center"/>
    </xf>
    <xf numFmtId="0" fontId="44" fillId="0" borderId="0" applyNumberFormat="0" applyFont="0" applyFill="0" applyBorder="0" applyProtection="0">
      <alignment vertical="center"/>
    </xf>
    <xf numFmtId="0" fontId="25" fillId="0" borderId="0" applyNumberFormat="0" applyBorder="0" applyAlignment="0">
      <alignment horizontal="centerContinuous" vertical="center"/>
    </xf>
    <xf numFmtId="4" fontId="36" fillId="0" borderId="0">
      <protection locked="0"/>
    </xf>
    <xf numFmtId="0" fontId="33" fillId="0" borderId="0"/>
    <xf numFmtId="4" fontId="59" fillId="0" borderId="0" applyFont="0" applyFill="0" applyBorder="0" applyAlignment="0" applyProtection="0"/>
    <xf numFmtId="3" fontId="60" fillId="0" borderId="0" applyFont="0" applyFill="0" applyBorder="0" applyAlignment="0" applyProtection="0"/>
    <xf numFmtId="1" fontId="12" fillId="3" borderId="0" applyNumberFormat="0" applyFont="0" applyFill="0" applyBorder="0" applyAlignment="0">
      <alignment vertical="center"/>
    </xf>
    <xf numFmtId="0" fontId="47" fillId="4" borderId="0" applyNumberFormat="0" applyFont="0" applyFill="0" applyBorder="0" applyAlignment="0">
      <alignment vertical="center"/>
    </xf>
    <xf numFmtId="221" fontId="61" fillId="0" borderId="0" applyFill="0" applyBorder="0">
      <alignment horizontal="centerContinuous"/>
    </xf>
    <xf numFmtId="0" fontId="11" fillId="0" borderId="0">
      <alignment vertical="center"/>
    </xf>
    <xf numFmtId="0" fontId="62" fillId="0" borderId="0">
      <alignment horizontal="centerContinuous" vertical="center"/>
    </xf>
    <xf numFmtId="0" fontId="11" fillId="0" borderId="1">
      <alignment horizontal="distributed" vertical="center"/>
    </xf>
    <xf numFmtId="0" fontId="11" fillId="0" borderId="18">
      <alignment horizontal="distributed" vertical="top"/>
    </xf>
    <xf numFmtId="0" fontId="11" fillId="0" borderId="19">
      <alignment horizontal="distributed"/>
    </xf>
    <xf numFmtId="0" fontId="11" fillId="0" borderId="0"/>
    <xf numFmtId="0" fontId="63" fillId="0" borderId="0"/>
    <xf numFmtId="0" fontId="30" fillId="2" borderId="4">
      <alignment horizontal="left" vertical="center" wrapText="1" indent="1"/>
    </xf>
    <xf numFmtId="222" fontId="55" fillId="0" borderId="0" applyFill="0" applyBorder="0">
      <alignment horizontal="centerContinuous"/>
    </xf>
    <xf numFmtId="223" fontId="55" fillId="0" borderId="0" applyFill="0" applyBorder="0">
      <alignment horizontal="centerContinuous"/>
    </xf>
    <xf numFmtId="0" fontId="11" fillId="0" borderId="0"/>
    <xf numFmtId="1" fontId="64" fillId="3" borderId="0" applyNumberFormat="0" applyFont="0" applyFill="0" applyBorder="0" applyAlignment="0">
      <alignment vertical="center"/>
    </xf>
    <xf numFmtId="224" fontId="65" fillId="0" borderId="0">
      <protection locked="0"/>
    </xf>
    <xf numFmtId="224" fontId="65" fillId="0" borderId="0">
      <protection locked="0"/>
    </xf>
    <xf numFmtId="225" fontId="11" fillId="0" borderId="0" applyFont="0" applyFill="0" applyBorder="0" applyProtection="0">
      <alignment vertical="center"/>
    </xf>
    <xf numFmtId="38" fontId="9" fillId="0" borderId="0" applyFont="0" applyFill="0" applyBorder="0" applyProtection="0">
      <alignment vertical="center"/>
    </xf>
    <xf numFmtId="187" fontId="11" fillId="0" borderId="20">
      <alignment horizontal="center"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187" fontId="11" fillId="0" borderId="0" applyNumberFormat="0" applyFont="0" applyFill="0" applyBorder="0" applyProtection="0">
      <alignment vertical="center"/>
    </xf>
    <xf numFmtId="226" fontId="17" fillId="0" borderId="1"/>
    <xf numFmtId="201" fontId="26" fillId="3" borderId="0" applyFill="0" applyBorder="0" applyProtection="0">
      <alignment horizontal="right"/>
    </xf>
    <xf numFmtId="38" fontId="9" fillId="0" borderId="0" applyFont="0" applyFill="0" applyBorder="0" applyAlignment="0" applyProtection="0">
      <alignment vertical="center"/>
    </xf>
    <xf numFmtId="199" fontId="9" fillId="0" borderId="0" applyFont="0" applyFill="0" applyBorder="0" applyAlignment="0" applyProtection="0">
      <alignment vertical="center"/>
    </xf>
    <xf numFmtId="38" fontId="9" fillId="0" borderId="0" applyFill="0" applyBorder="0" applyAlignment="0" applyProtection="0">
      <alignment vertical="center"/>
    </xf>
    <xf numFmtId="209" fontId="8" fillId="0" borderId="0" applyFont="0" applyFill="0" applyBorder="0" applyAlignment="0" applyProtection="0"/>
    <xf numFmtId="227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93" fontId="5" fillId="0" borderId="0" applyFont="0" applyFill="0" applyBorder="0" applyAlignment="0" applyProtection="0"/>
    <xf numFmtId="191" fontId="5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66" fillId="0" borderId="0">
      <alignment horizontal="center" vertical="center"/>
    </xf>
    <xf numFmtId="224" fontId="65" fillId="0" borderId="0">
      <protection locked="0"/>
    </xf>
    <xf numFmtId="224" fontId="65" fillId="0" borderId="0">
      <protection locked="0"/>
    </xf>
    <xf numFmtId="0" fontId="11" fillId="0" borderId="0" applyFont="0" applyFill="0" applyBorder="0" applyAlignment="0" applyProtection="0"/>
    <xf numFmtId="228" fontId="26" fillId="0" borderId="0">
      <protection locked="0"/>
    </xf>
    <xf numFmtId="0" fontId="5" fillId="0" borderId="0"/>
    <xf numFmtId="0" fontId="12" fillId="0" borderId="19">
      <alignment horizontal="distributed"/>
    </xf>
    <xf numFmtId="0" fontId="12" fillId="0" borderId="21">
      <alignment horizontal="distributed" vertical="center"/>
    </xf>
    <xf numFmtId="0" fontId="12" fillId="0" borderId="22">
      <alignment horizontal="distributed" vertical="top"/>
    </xf>
    <xf numFmtId="0" fontId="5" fillId="0" borderId="0"/>
    <xf numFmtId="0" fontId="4" fillId="0" borderId="0"/>
    <xf numFmtId="0" fontId="5" fillId="0" borderId="0"/>
    <xf numFmtId="0" fontId="5" fillId="0" borderId="0"/>
    <xf numFmtId="49" fontId="67" fillId="0" borderId="4">
      <alignment horizontal="left" vertical="center" indent="1"/>
    </xf>
    <xf numFmtId="0" fontId="68" fillId="0" borderId="4">
      <alignment horizontal="left" vertical="center"/>
    </xf>
    <xf numFmtId="0" fontId="11" fillId="0" borderId="4">
      <alignment vertical="center" wrapText="1"/>
    </xf>
    <xf numFmtId="0" fontId="5" fillId="0" borderId="1" applyNumberFormat="0" applyFill="0" applyProtection="0">
      <alignment vertical="center"/>
    </xf>
    <xf numFmtId="0" fontId="36" fillId="0" borderId="23">
      <protection locked="0"/>
    </xf>
    <xf numFmtId="3" fontId="26" fillId="0" borderId="24">
      <alignment vertical="center"/>
    </xf>
    <xf numFmtId="229" fontId="26" fillId="0" borderId="0">
      <protection locked="0"/>
    </xf>
    <xf numFmtId="230" fontId="11" fillId="0" borderId="0">
      <protection locked="0"/>
    </xf>
    <xf numFmtId="0" fontId="69" fillId="0" borderId="0">
      <protection locked="0"/>
    </xf>
    <xf numFmtId="231" fontId="17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1" fillId="0" borderId="0" applyFont="0" applyFill="0" applyBorder="0" applyAlignment="0" applyProtection="0"/>
    <xf numFmtId="187" fontId="26" fillId="0" borderId="25">
      <alignment horizontal="center" vertical="center"/>
    </xf>
    <xf numFmtId="0" fontId="44" fillId="0" borderId="0">
      <protection locked="0"/>
    </xf>
    <xf numFmtId="232" fontId="72" fillId="0" borderId="0" applyFont="0" applyFill="0" applyBorder="0" applyAlignment="0" applyProtection="0"/>
    <xf numFmtId="232" fontId="73" fillId="0" borderId="0" applyFont="0" applyFill="0" applyBorder="0" applyAlignment="0" applyProtection="0"/>
    <xf numFmtId="42" fontId="74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2" fillId="0" borderId="0" applyFont="0" applyFill="0" applyBorder="0" applyAlignment="0" applyProtection="0"/>
    <xf numFmtId="233" fontId="17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5" fillId="0" borderId="0">
      <protection locked="0"/>
    </xf>
    <xf numFmtId="198" fontId="72" fillId="0" borderId="0" applyFont="0" applyFill="0" applyBorder="0" applyAlignment="0" applyProtection="0"/>
    <xf numFmtId="198" fontId="73" fillId="0" borderId="0" applyFont="0" applyFill="0" applyBorder="0" applyAlignment="0" applyProtection="0"/>
    <xf numFmtId="44" fontId="74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2" fillId="0" borderId="0" applyFont="0" applyFill="0" applyBorder="0" applyAlignment="0" applyProtection="0"/>
    <xf numFmtId="234" fontId="17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13" fillId="0" borderId="0"/>
    <xf numFmtId="198" fontId="76" fillId="0" borderId="0" applyFont="0" applyFill="0" applyBorder="0" applyAlignment="0" applyProtection="0"/>
    <xf numFmtId="187" fontId="73" fillId="0" borderId="0" applyFont="0" applyFill="0" applyBorder="0" applyAlignment="0" applyProtection="0"/>
    <xf numFmtId="41" fontId="74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11" fillId="0" borderId="0" applyFont="0" applyFill="0" applyBorder="0" applyAlignment="0" applyProtection="0"/>
    <xf numFmtId="235" fontId="17" fillId="0" borderId="0" applyFont="0" applyFill="0" applyBorder="0" applyAlignment="0" applyProtection="0"/>
    <xf numFmtId="0" fontId="72" fillId="0" borderId="0" applyFont="0" applyFill="0" applyBorder="0" applyAlignment="0" applyProtection="0"/>
    <xf numFmtId="212" fontId="72" fillId="0" borderId="0" applyFont="0" applyFill="0" applyBorder="0" applyAlignment="0" applyProtection="0"/>
    <xf numFmtId="212" fontId="73" fillId="0" borderId="0" applyFont="0" applyFill="0" applyBorder="0" applyAlignment="0" applyProtection="0"/>
    <xf numFmtId="43" fontId="74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11" fillId="0" borderId="0" applyFont="0" applyFill="0" applyBorder="0" applyAlignment="0" applyProtection="0"/>
    <xf numFmtId="236" fontId="17" fillId="0" borderId="0" applyFont="0" applyFill="0" applyBorder="0" applyAlignment="0" applyProtection="0"/>
    <xf numFmtId="0" fontId="72" fillId="0" borderId="0" applyFont="0" applyFill="0" applyBorder="0" applyAlignment="0" applyProtection="0"/>
    <xf numFmtId="58" fontId="5" fillId="0" borderId="0" applyFont="0" applyFill="0" applyBorder="0" applyAlignment="0" applyProtection="0"/>
    <xf numFmtId="0" fontId="37" fillId="0" borderId="0" applyNumberFormat="0" applyFill="0" applyBorder="0" applyAlignment="0" applyProtection="0"/>
    <xf numFmtId="0" fontId="77" fillId="0" borderId="0"/>
    <xf numFmtId="0" fontId="78" fillId="0" borderId="0"/>
    <xf numFmtId="0" fontId="73" fillId="0" borderId="0"/>
    <xf numFmtId="0" fontId="74" fillId="0" borderId="0"/>
    <xf numFmtId="0" fontId="73" fillId="0" borderId="0"/>
    <xf numFmtId="0" fontId="79" fillId="0" borderId="0"/>
    <xf numFmtId="0" fontId="77" fillId="0" borderId="0"/>
    <xf numFmtId="0" fontId="77" fillId="0" borderId="0"/>
    <xf numFmtId="0" fontId="73" fillId="0" borderId="0"/>
    <xf numFmtId="0" fontId="80" fillId="0" borderId="0"/>
    <xf numFmtId="0" fontId="73" fillId="0" borderId="0"/>
    <xf numFmtId="0" fontId="73" fillId="0" borderId="0"/>
    <xf numFmtId="0" fontId="72" fillId="0" borderId="0"/>
    <xf numFmtId="0" fontId="5" fillId="0" borderId="0" applyFill="0" applyBorder="0" applyAlignment="0"/>
    <xf numFmtId="0" fontId="82" fillId="0" borderId="0"/>
    <xf numFmtId="0" fontId="13" fillId="0" borderId="0" applyNumberFormat="0" applyFill="0" applyBorder="0" applyAlignment="0" applyProtection="0">
      <alignment vertical="top"/>
      <protection locked="0"/>
    </xf>
    <xf numFmtId="4" fontId="36" fillId="0" borderId="0">
      <protection locked="0"/>
    </xf>
    <xf numFmtId="0" fontId="13" fillId="0" borderId="0" applyFont="0" applyFill="0" applyBorder="0" applyAlignment="0" applyProtection="0"/>
    <xf numFmtId="237" fontId="5" fillId="0" borderId="0"/>
    <xf numFmtId="212" fontId="17" fillId="0" borderId="0" applyFont="0" applyFill="0" applyBorder="0" applyAlignment="0" applyProtection="0"/>
    <xf numFmtId="238" fontId="26" fillId="0" borderId="0">
      <protection locked="0"/>
    </xf>
    <xf numFmtId="0" fontId="83" fillId="0" borderId="0" applyNumberFormat="0" applyAlignment="0">
      <alignment horizontal="left"/>
    </xf>
    <xf numFmtId="0" fontId="11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7" fillId="0" borderId="0" applyFont="0" applyFill="0" applyBorder="0" applyAlignment="0" applyProtection="0"/>
    <xf numFmtId="239" fontId="36" fillId="0" borderId="0">
      <protection locked="0"/>
    </xf>
    <xf numFmtId="0" fontId="1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1" fillId="0" borderId="1" applyFill="0" applyBorder="0" applyAlignment="0"/>
    <xf numFmtId="240" fontId="5" fillId="0" borderId="0" applyFont="0" applyFill="0" applyBorder="0" applyAlignment="0" applyProtection="0"/>
    <xf numFmtId="241" fontId="26" fillId="0" borderId="0">
      <protection locked="0"/>
    </xf>
    <xf numFmtId="242" fontId="5" fillId="0" borderId="0"/>
    <xf numFmtId="243" fontId="36" fillId="0" borderId="0">
      <protection locked="0"/>
    </xf>
    <xf numFmtId="37" fontId="54" fillId="0" borderId="1">
      <alignment horizontal="center" vertical="distributed"/>
    </xf>
    <xf numFmtId="41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244" fontId="5" fillId="0" borderId="0"/>
    <xf numFmtId="245" fontId="61" fillId="0" borderId="0" applyFill="0" applyBorder="0">
      <alignment horizontal="centerContinuous"/>
    </xf>
    <xf numFmtId="0" fontId="84" fillId="0" borderId="0" applyNumberFormat="0" applyAlignment="0">
      <alignment horizontal="left"/>
    </xf>
    <xf numFmtId="246" fontId="5" fillId="0" borderId="0" applyFont="0" applyFill="0" applyBorder="0" applyAlignment="0" applyProtection="0"/>
    <xf numFmtId="0" fontId="36" fillId="0" borderId="0">
      <protection locked="0"/>
    </xf>
    <xf numFmtId="0" fontId="36" fillId="0" borderId="0">
      <protection locked="0"/>
    </xf>
    <xf numFmtId="0" fontId="85" fillId="0" borderId="0">
      <protection locked="0"/>
    </xf>
    <xf numFmtId="0" fontId="36" fillId="0" borderId="0">
      <protection locked="0"/>
    </xf>
    <xf numFmtId="0" fontId="36" fillId="0" borderId="0">
      <protection locked="0"/>
    </xf>
    <xf numFmtId="0" fontId="36" fillId="0" borderId="0">
      <protection locked="0"/>
    </xf>
    <xf numFmtId="0" fontId="85" fillId="0" borderId="0">
      <protection locked="0"/>
    </xf>
    <xf numFmtId="247" fontId="36" fillId="0" borderId="0"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38" fontId="86" fillId="3" borderId="0" applyNumberFormat="0" applyBorder="0" applyAlignment="0" applyProtection="0"/>
    <xf numFmtId="3" fontId="54" fillId="0" borderId="14">
      <alignment horizontal="right" vertical="center"/>
    </xf>
    <xf numFmtId="4" fontId="54" fillId="0" borderId="14">
      <alignment horizontal="right" vertical="center"/>
    </xf>
    <xf numFmtId="0" fontId="87" fillId="0" borderId="0">
      <alignment horizontal="left"/>
    </xf>
    <xf numFmtId="0" fontId="88" fillId="0" borderId="26" applyNumberFormat="0" applyAlignment="0" applyProtection="0">
      <alignment horizontal="left" vertical="center"/>
    </xf>
    <xf numFmtId="0" fontId="88" fillId="0" borderId="27">
      <alignment horizontal="left" vertical="center"/>
    </xf>
    <xf numFmtId="0" fontId="36" fillId="0" borderId="0">
      <protection locked="0"/>
    </xf>
    <xf numFmtId="0" fontId="36" fillId="0" borderId="0">
      <protection locked="0"/>
    </xf>
    <xf numFmtId="224" fontId="32" fillId="0" borderId="0">
      <protection locked="0"/>
    </xf>
    <xf numFmtId="224" fontId="32" fillId="0" borderId="0">
      <protection locked="0"/>
    </xf>
    <xf numFmtId="0" fontId="89" fillId="0" borderId="0" applyNumberFormat="0" applyFill="0" applyBorder="0" applyAlignment="0" applyProtection="0"/>
    <xf numFmtId="0" fontId="90" fillId="0" borderId="0" applyNumberFormat="0" applyFill="0" applyBorder="0" applyAlignment="0" applyProtection="0">
      <alignment vertical="top"/>
      <protection locked="0"/>
    </xf>
    <xf numFmtId="10" fontId="86" fillId="3" borderId="1" applyNumberFormat="0" applyBorder="0" applyAlignment="0" applyProtection="0"/>
    <xf numFmtId="248" fontId="54" fillId="0" borderId="1">
      <alignment vertical="center"/>
    </xf>
    <xf numFmtId="0" fontId="5" fillId="0" borderId="28">
      <protection locked="0"/>
    </xf>
    <xf numFmtId="0" fontId="91" fillId="0" borderId="4">
      <alignment horizontal="center" vertical="center"/>
    </xf>
    <xf numFmtId="0" fontId="92" fillId="0" borderId="29" applyFont="0" applyBorder="0" applyAlignment="0">
      <alignment horizontal="center" vertical="center"/>
    </xf>
    <xf numFmtId="249" fontId="54" fillId="0" borderId="1">
      <alignment horizontal="right" vertical="center"/>
    </xf>
    <xf numFmtId="250" fontId="54" fillId="0" borderId="1">
      <alignment vertical="center"/>
    </xf>
    <xf numFmtId="251" fontId="54" fillId="0" borderId="1">
      <alignment vertical="center"/>
    </xf>
    <xf numFmtId="252" fontId="93" fillId="0" borderId="0">
      <alignment horizontal="left"/>
    </xf>
    <xf numFmtId="38" fontId="13" fillId="0" borderId="0" applyFont="0" applyFill="0" applyBorder="0" applyAlignment="0" applyProtection="0"/>
    <xf numFmtId="40" fontId="13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94" fillId="0" borderId="28"/>
    <xf numFmtId="253" fontId="13" fillId="0" borderId="0" applyFont="0" applyFill="0" applyBorder="0" applyAlignment="0" applyProtection="0"/>
    <xf numFmtId="254" fontId="13" fillId="0" borderId="0" applyFont="0" applyFill="0" applyBorder="0" applyAlignment="0" applyProtection="0"/>
    <xf numFmtId="0" fontId="47" fillId="4" borderId="0" applyNumberFormat="0" applyFont="0" applyFill="0" applyBorder="0" applyAlignment="0">
      <alignment vertical="center"/>
    </xf>
    <xf numFmtId="37" fontId="95" fillId="0" borderId="0"/>
    <xf numFmtId="0" fontId="96" fillId="0" borderId="0">
      <protection locked="0"/>
    </xf>
    <xf numFmtId="0" fontId="11" fillId="0" borderId="0"/>
    <xf numFmtId="255" fontId="19" fillId="0" borderId="0"/>
    <xf numFmtId="0" fontId="17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/>
    <xf numFmtId="212" fontId="9" fillId="0" borderId="0">
      <alignment vertical="center"/>
    </xf>
    <xf numFmtId="256" fontId="36" fillId="0" borderId="0">
      <protection locked="0"/>
    </xf>
    <xf numFmtId="10" fontId="17" fillId="0" borderId="0" applyFont="0" applyFill="0" applyBorder="0" applyAlignment="0" applyProtection="0"/>
    <xf numFmtId="0" fontId="17" fillId="0" borderId="0"/>
    <xf numFmtId="30" fontId="97" fillId="0" borderId="0" applyNumberFormat="0" applyFill="0" applyBorder="0" applyAlignment="0" applyProtection="0">
      <alignment horizontal="left"/>
    </xf>
    <xf numFmtId="0" fontId="11" fillId="0" borderId="0"/>
    <xf numFmtId="257" fontId="9" fillId="0" borderId="0">
      <alignment vertical="center"/>
    </xf>
    <xf numFmtId="258" fontId="55" fillId="0" borderId="30" applyFont="0" applyFill="0" applyBorder="0" applyAlignment="0" applyProtection="0">
      <alignment horizontal="center" vertical="center"/>
    </xf>
    <xf numFmtId="257" fontId="9" fillId="0" borderId="0">
      <alignment vertical="distributed"/>
    </xf>
    <xf numFmtId="0" fontId="13" fillId="0" borderId="0"/>
    <xf numFmtId="0" fontId="98" fillId="0" borderId="0">
      <alignment horizontal="center" vertical="center"/>
    </xf>
    <xf numFmtId="0" fontId="94" fillId="0" borderId="0"/>
    <xf numFmtId="40" fontId="99" fillId="0" borderId="0" applyBorder="0">
      <alignment horizontal="right"/>
    </xf>
    <xf numFmtId="259" fontId="100" fillId="0" borderId="0">
      <alignment horizontal="center"/>
    </xf>
    <xf numFmtId="49" fontId="101" fillId="0" borderId="0" applyFill="0" applyBorder="0" applyProtection="0">
      <alignment horizontal="centerContinuous" vertical="center"/>
    </xf>
    <xf numFmtId="0" fontId="102" fillId="0" borderId="0" applyFill="0" applyBorder="0" applyProtection="0">
      <alignment horizontal="centerContinuous" vertical="center"/>
    </xf>
    <xf numFmtId="0" fontId="14" fillId="3" borderId="0" applyFill="0" applyBorder="0" applyProtection="0">
      <alignment horizontal="center" vertical="center"/>
    </xf>
    <xf numFmtId="0" fontId="103" fillId="4" borderId="0">
      <alignment horizontal="centerContinuous"/>
    </xf>
    <xf numFmtId="260" fontId="61" fillId="0" borderId="0" applyFill="0" applyBorder="0">
      <alignment horizontal="centerContinuous"/>
    </xf>
    <xf numFmtId="224" fontId="36" fillId="0" borderId="31">
      <protection locked="0"/>
    </xf>
    <xf numFmtId="0" fontId="104" fillId="0" borderId="6">
      <alignment horizontal="left"/>
    </xf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05" fillId="0" borderId="0" applyNumberFormat="0" applyFill="0" applyBorder="0" applyAlignment="0" applyProtection="0">
      <alignment vertical="top"/>
      <protection locked="0"/>
    </xf>
    <xf numFmtId="0" fontId="106" fillId="0" borderId="0" applyNumberFormat="0" applyFill="0" applyBorder="0" applyAlignment="0" applyProtection="0"/>
    <xf numFmtId="0" fontId="107" fillId="0" borderId="0"/>
    <xf numFmtId="0" fontId="109" fillId="0" borderId="0"/>
    <xf numFmtId="0" fontId="11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0" fillId="0" borderId="0"/>
    <xf numFmtId="45" fontId="4" fillId="0" borderId="0"/>
    <xf numFmtId="9" fontId="112" fillId="0" borderId="0" applyFont="0" applyFill="0" applyBorder="0" applyAlignment="0" applyProtection="0">
      <alignment vertical="center"/>
    </xf>
    <xf numFmtId="261" fontId="113" fillId="0" borderId="0"/>
    <xf numFmtId="0" fontId="112" fillId="0" borderId="0">
      <alignment vertical="center"/>
    </xf>
    <xf numFmtId="0" fontId="112" fillId="0" borderId="0"/>
    <xf numFmtId="0" fontId="111" fillId="0" borderId="0"/>
    <xf numFmtId="176" fontId="110" fillId="0" borderId="0"/>
    <xf numFmtId="0" fontId="17" fillId="0" borderId="0"/>
    <xf numFmtId="41" fontId="17" fillId="0" borderId="0" applyFont="0" applyFill="0" applyBorder="0" applyAlignment="0" applyProtection="0">
      <alignment vertical="center"/>
    </xf>
    <xf numFmtId="0" fontId="13" fillId="0" borderId="20">
      <alignment horizontal="center"/>
    </xf>
    <xf numFmtId="0" fontId="108" fillId="0" borderId="0"/>
    <xf numFmtId="0" fontId="22" fillId="0" borderId="0"/>
    <xf numFmtId="0" fontId="17" fillId="0" borderId="0"/>
    <xf numFmtId="0" fontId="22" fillId="0" borderId="0"/>
    <xf numFmtId="0" fontId="17" fillId="0" borderId="0"/>
    <xf numFmtId="0" fontId="114" fillId="0" borderId="0"/>
    <xf numFmtId="0" fontId="22" fillId="0" borderId="0"/>
    <xf numFmtId="0" fontId="108" fillId="0" borderId="0"/>
    <xf numFmtId="0" fontId="108" fillId="0" borderId="0"/>
    <xf numFmtId="0" fontId="17" fillId="0" borderId="0"/>
    <xf numFmtId="0" fontId="17" fillId="0" borderId="0"/>
    <xf numFmtId="0" fontId="19" fillId="0" borderId="0" applyFont="0" applyFill="0" applyBorder="0" applyAlignment="0" applyProtection="0"/>
    <xf numFmtId="187" fontId="25" fillId="0" borderId="1">
      <alignment vertical="center"/>
    </xf>
    <xf numFmtId="187" fontId="25" fillId="0" borderId="1">
      <alignment vertical="center"/>
    </xf>
    <xf numFmtId="189" fontId="27" fillId="0" borderId="0">
      <alignment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89" fontId="27" fillId="0" borderId="0">
      <alignment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115" fillId="0" borderId="8">
      <alignment horizontal="center"/>
    </xf>
    <xf numFmtId="3" fontId="115" fillId="0" borderId="8">
      <alignment horizont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0" fontId="116" fillId="0" borderId="0" applyFont="0" applyFill="0" applyBorder="0" applyAlignment="0" applyProtection="0"/>
    <xf numFmtId="0" fontId="116" fillId="0" borderId="0" applyFont="0" applyFill="0" applyBorder="0" applyAlignment="0" applyProtection="0"/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9" fontId="117" fillId="0" borderId="0" applyFont="0" applyFill="0" applyBorder="0" applyAlignment="0" applyProtection="0">
      <alignment vertical="center"/>
    </xf>
    <xf numFmtId="9" fontId="117" fillId="0" borderId="0" applyFont="0" applyFill="0" applyBorder="0" applyAlignment="0" applyProtection="0">
      <alignment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41" fontId="117" fillId="0" borderId="0" applyFont="0" applyFill="0" applyBorder="0" applyAlignment="0" applyProtection="0">
      <alignment vertical="center"/>
    </xf>
    <xf numFmtId="41" fontId="117" fillId="0" borderId="0" applyFont="0" applyFill="0" applyBorder="0" applyAlignment="0" applyProtection="0">
      <alignment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0" fontId="118" fillId="0" borderId="0"/>
    <xf numFmtId="0" fontId="118" fillId="0" borderId="0"/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0" fontId="118" fillId="0" borderId="1" applyBorder="0"/>
    <xf numFmtId="0" fontId="118" fillId="0" borderId="1" applyBorder="0"/>
    <xf numFmtId="3" fontId="28" fillId="0" borderId="3">
      <alignment horizontal="right" vertical="center"/>
    </xf>
    <xf numFmtId="0" fontId="117" fillId="0" borderId="0"/>
    <xf numFmtId="0" fontId="117" fillId="0" borderId="0"/>
    <xf numFmtId="0" fontId="117" fillId="0" borderId="0"/>
    <xf numFmtId="0" fontId="117" fillId="0" borderId="0"/>
    <xf numFmtId="3" fontId="28" fillId="0" borderId="3">
      <alignment horizontal="right" vertical="center"/>
    </xf>
    <xf numFmtId="0" fontId="117" fillId="0" borderId="0"/>
    <xf numFmtId="3" fontId="28" fillId="0" borderId="3">
      <alignment horizontal="right" vertical="center"/>
    </xf>
    <xf numFmtId="0" fontId="117" fillId="0" borderId="0"/>
    <xf numFmtId="0" fontId="117" fillId="0" borderId="0"/>
    <xf numFmtId="0" fontId="117" fillId="0" borderId="0"/>
    <xf numFmtId="0" fontId="117" fillId="0" borderId="0"/>
    <xf numFmtId="0" fontId="117" fillId="0" borderId="0"/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2" fontId="119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2" fontId="119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189" fontId="27" fillId="0" borderId="0">
      <alignment vertical="center"/>
    </xf>
    <xf numFmtId="189" fontId="27" fillId="0" borderId="0">
      <alignment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189" fontId="27" fillId="0" borderId="0">
      <alignment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189" fontId="27" fillId="0" borderId="0">
      <alignment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119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189" fontId="27" fillId="0" borderId="0">
      <alignment vertical="center"/>
    </xf>
    <xf numFmtId="3" fontId="119" fillId="0" borderId="3">
      <alignment horizontal="right" vertical="center"/>
    </xf>
    <xf numFmtId="189" fontId="27" fillId="0" borderId="0">
      <alignment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3" fontId="28" fillId="0" borderId="3">
      <alignment horizontal="right" vertical="center"/>
    </xf>
    <xf numFmtId="189" fontId="27" fillId="0" borderId="0">
      <alignment vertical="center"/>
    </xf>
    <xf numFmtId="262" fontId="54" fillId="0" borderId="13" applyBorder="0">
      <alignment vertical="center" wrapText="1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" fontId="28" fillId="0" borderId="3">
      <alignment horizontal="right" vertical="center"/>
    </xf>
    <xf numFmtId="263" fontId="54" fillId="0" borderId="1">
      <alignment vertical="center"/>
    </xf>
    <xf numFmtId="264" fontId="54" fillId="0" borderId="1">
      <alignment vertical="center"/>
    </xf>
    <xf numFmtId="0" fontId="120" fillId="0" borderId="0"/>
    <xf numFmtId="0" fontId="120" fillId="0" borderId="0"/>
    <xf numFmtId="0" fontId="120" fillId="0" borderId="0"/>
    <xf numFmtId="0" fontId="120" fillId="0" borderId="0"/>
    <xf numFmtId="0" fontId="120" fillId="0" borderId="0"/>
    <xf numFmtId="0" fontId="120" fillId="0" borderId="0"/>
    <xf numFmtId="0" fontId="120" fillId="0" borderId="0"/>
    <xf numFmtId="265" fontId="5" fillId="0" borderId="0">
      <protection locked="0"/>
    </xf>
    <xf numFmtId="49" fontId="54" fillId="0" borderId="1">
      <alignment horizontal="center" vertical="center"/>
    </xf>
    <xf numFmtId="266" fontId="54" fillId="0" borderId="1">
      <alignment vertical="center"/>
    </xf>
    <xf numFmtId="267" fontId="54" fillId="0" borderId="1">
      <alignment vertical="center"/>
    </xf>
    <xf numFmtId="267" fontId="54" fillId="0" borderId="1">
      <alignment vertical="center"/>
    </xf>
    <xf numFmtId="268" fontId="54" fillId="0" borderId="1">
      <alignment vertical="center"/>
    </xf>
    <xf numFmtId="269" fontId="54" fillId="0" borderId="0">
      <alignment vertical="center"/>
    </xf>
    <xf numFmtId="269" fontId="54" fillId="0" borderId="0">
      <alignment vertical="center"/>
    </xf>
    <xf numFmtId="9" fontId="110" fillId="0" borderId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54" fillId="0" borderId="9">
      <alignment vertical="center"/>
    </xf>
    <xf numFmtId="270" fontId="54" fillId="0" borderId="1" applyBorder="0">
      <alignment horizontal="left" vertical="center"/>
    </xf>
    <xf numFmtId="0" fontId="49" fillId="0" borderId="4">
      <alignment horizontal="center" vertical="center"/>
    </xf>
    <xf numFmtId="0" fontId="49" fillId="0" borderId="4">
      <alignment horizontal="left" vertical="center"/>
    </xf>
    <xf numFmtId="0" fontId="49" fillId="0" borderId="4">
      <alignment vertical="center" textRotation="255"/>
    </xf>
    <xf numFmtId="0" fontId="9" fillId="0" borderId="0">
      <alignment vertical="center"/>
    </xf>
    <xf numFmtId="0" fontId="5" fillId="0" borderId="0">
      <alignment vertical="center"/>
    </xf>
    <xf numFmtId="176" fontId="4" fillId="0" borderId="0"/>
    <xf numFmtId="0" fontId="5" fillId="0" borderId="0"/>
    <xf numFmtId="0" fontId="54" fillId="0" borderId="51">
      <alignment horizontal="centerContinuous" vertical="center"/>
    </xf>
    <xf numFmtId="272" fontId="11" fillId="0" borderId="0">
      <alignment vertical="center"/>
    </xf>
    <xf numFmtId="4" fontId="11" fillId="0" borderId="0">
      <alignment vertical="center"/>
    </xf>
    <xf numFmtId="193" fontId="11" fillId="0" borderId="0">
      <alignment vertical="center"/>
    </xf>
    <xf numFmtId="3" fontId="11" fillId="0" borderId="0">
      <alignment vertical="center"/>
    </xf>
    <xf numFmtId="0" fontId="1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21" fillId="0" borderId="0"/>
    <xf numFmtId="0" fontId="121" fillId="0" borderId="0"/>
    <xf numFmtId="0" fontId="19" fillId="0" borderId="0"/>
    <xf numFmtId="0" fontId="12" fillId="0" borderId="0"/>
    <xf numFmtId="0" fontId="10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/>
    <xf numFmtId="0" fontId="122" fillId="0" borderId="0" applyAlignment="0"/>
    <xf numFmtId="37" fontId="11" fillId="0" borderId="0"/>
    <xf numFmtId="0" fontId="17" fillId="0" borderId="0"/>
    <xf numFmtId="0" fontId="17" fillId="0" borderId="0"/>
    <xf numFmtId="0" fontId="17" fillId="0" borderId="0"/>
    <xf numFmtId="0" fontId="5" fillId="0" borderId="0"/>
    <xf numFmtId="0" fontId="5" fillId="0" borderId="0"/>
    <xf numFmtId="0" fontId="17" fillId="0" borderId="0"/>
    <xf numFmtId="0" fontId="19" fillId="0" borderId="0"/>
    <xf numFmtId="0" fontId="5" fillId="0" borderId="0"/>
    <xf numFmtId="0" fontId="17" fillId="0" borderId="0"/>
    <xf numFmtId="0" fontId="5" fillId="0" borderId="0"/>
    <xf numFmtId="0" fontId="49" fillId="0" borderId="0"/>
    <xf numFmtId="0" fontId="1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2" fillId="0" borderId="0"/>
    <xf numFmtId="0" fontId="104" fillId="0" borderId="0"/>
    <xf numFmtId="0" fontId="11" fillId="0" borderId="0"/>
    <xf numFmtId="37" fontId="11" fillId="0" borderId="0"/>
    <xf numFmtId="0" fontId="14" fillId="0" borderId="0"/>
    <xf numFmtId="0" fontId="122" fillId="0" borderId="0" applyAlignment="0"/>
    <xf numFmtId="0" fontId="121" fillId="0" borderId="0"/>
    <xf numFmtId="0" fontId="71" fillId="0" borderId="0"/>
    <xf numFmtId="189" fontId="27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95" fontId="5" fillId="0" borderId="0">
      <alignment vertical="center"/>
    </xf>
    <xf numFmtId="189" fontId="27" fillId="0" borderId="0">
      <alignment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3" fontId="28" fillId="0" borderId="3">
      <alignment horizontal="right" vertical="center"/>
    </xf>
    <xf numFmtId="3" fontId="115" fillId="0" borderId="8">
      <alignment horizontal="center"/>
    </xf>
    <xf numFmtId="3" fontId="115" fillId="0" borderId="8">
      <alignment horizontal="center"/>
    </xf>
    <xf numFmtId="0" fontId="116" fillId="0" borderId="0" applyFont="0" applyFill="0" applyBorder="0" applyAlignment="0" applyProtection="0"/>
    <xf numFmtId="0" fontId="116" fillId="0" borderId="0" applyFont="0" applyFill="0" applyBorder="0" applyAlignment="0" applyProtection="0"/>
    <xf numFmtId="9" fontId="117" fillId="0" borderId="0" applyFont="0" applyFill="0" applyBorder="0" applyAlignment="0" applyProtection="0">
      <alignment vertical="center"/>
    </xf>
    <xf numFmtId="9" fontId="117" fillId="0" borderId="0" applyFont="0" applyFill="0" applyBorder="0" applyAlignment="0" applyProtection="0">
      <alignment vertical="center"/>
    </xf>
    <xf numFmtId="41" fontId="117" fillId="0" borderId="0" applyFont="0" applyFill="0" applyBorder="0" applyAlignment="0" applyProtection="0">
      <alignment vertical="center"/>
    </xf>
    <xf numFmtId="41" fontId="117" fillId="0" borderId="0" applyFont="0" applyFill="0" applyBorder="0" applyAlignment="0" applyProtection="0">
      <alignment vertical="center"/>
    </xf>
    <xf numFmtId="0" fontId="118" fillId="0" borderId="0"/>
    <xf numFmtId="0" fontId="118" fillId="0" borderId="0"/>
    <xf numFmtId="0" fontId="118" fillId="0" borderId="1" applyBorder="0"/>
    <xf numFmtId="0" fontId="118" fillId="0" borderId="1" applyBorder="0"/>
    <xf numFmtId="0" fontId="117" fillId="0" borderId="0"/>
    <xf numFmtId="0" fontId="117" fillId="0" borderId="0"/>
    <xf numFmtId="2" fontId="119" fillId="0" borderId="3">
      <alignment horizontal="right" vertical="center"/>
    </xf>
    <xf numFmtId="2" fontId="119" fillId="0" borderId="3">
      <alignment horizontal="right" vertical="center"/>
    </xf>
    <xf numFmtId="189" fontId="27" fillId="0" borderId="0">
      <alignment vertical="center"/>
    </xf>
    <xf numFmtId="3" fontId="119" fillId="0" borderId="3">
      <alignment horizontal="right" vertical="center"/>
    </xf>
    <xf numFmtId="189" fontId="27" fillId="0" borderId="0">
      <alignment vertical="center"/>
    </xf>
    <xf numFmtId="189" fontId="27" fillId="0" borderId="0">
      <alignment vertical="center"/>
    </xf>
    <xf numFmtId="0" fontId="26" fillId="0" borderId="0">
      <alignment horizontal="center" vertical="center"/>
    </xf>
    <xf numFmtId="189" fontId="27" fillId="0" borderId="0">
      <alignment vertical="center"/>
    </xf>
    <xf numFmtId="189" fontId="27" fillId="0" borderId="0">
      <alignment vertical="center"/>
    </xf>
    <xf numFmtId="0" fontId="26" fillId="0" borderId="0">
      <alignment horizontal="center" vertical="center"/>
    </xf>
    <xf numFmtId="189" fontId="27" fillId="0" borderId="0">
      <alignment vertical="center"/>
    </xf>
    <xf numFmtId="189" fontId="27" fillId="0" borderId="0">
      <alignment vertical="center"/>
    </xf>
    <xf numFmtId="189" fontId="27" fillId="0" borderId="0">
      <alignment vertical="center"/>
    </xf>
    <xf numFmtId="3" fontId="119" fillId="0" borderId="3">
      <alignment horizontal="right" vertical="center"/>
    </xf>
    <xf numFmtId="189" fontId="27" fillId="0" borderId="0">
      <alignment vertical="center"/>
    </xf>
    <xf numFmtId="189" fontId="27" fillId="0" borderId="0">
      <alignment vertical="center"/>
    </xf>
    <xf numFmtId="0" fontId="26" fillId="0" borderId="0">
      <alignment horizontal="center" vertical="center"/>
    </xf>
    <xf numFmtId="3" fontId="28" fillId="0" borderId="3">
      <alignment horizontal="right" vertical="center"/>
    </xf>
    <xf numFmtId="42" fontId="123" fillId="0" borderId="0" applyFont="0" applyFill="0" applyBorder="0" applyAlignment="0" applyProtection="0"/>
    <xf numFmtId="44" fontId="123" fillId="0" borderId="0" applyFont="0" applyFill="0" applyBorder="0" applyAlignment="0" applyProtection="0"/>
    <xf numFmtId="41" fontId="123" fillId="0" borderId="0" applyFont="0" applyFill="0" applyBorder="0" applyAlignment="0" applyProtection="0"/>
    <xf numFmtId="43" fontId="123" fillId="0" borderId="0" applyFont="0" applyFill="0" applyBorder="0" applyAlignment="0" applyProtection="0"/>
    <xf numFmtId="0" fontId="124" fillId="0" borderId="0" applyNumberFormat="0" applyFill="0" applyBorder="0" applyAlignment="0" applyProtection="0"/>
    <xf numFmtId="0" fontId="125" fillId="0" borderId="0"/>
    <xf numFmtId="0" fontId="81" fillId="0" borderId="0"/>
    <xf numFmtId="0" fontId="126" fillId="0" borderId="0"/>
    <xf numFmtId="0" fontId="123" fillId="0" borderId="0"/>
    <xf numFmtId="0" fontId="11" fillId="0" borderId="0"/>
    <xf numFmtId="0" fontId="11" fillId="0" borderId="0"/>
    <xf numFmtId="0" fontId="1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25" fillId="0" borderId="0" applyFont="0"/>
    <xf numFmtId="208" fontId="45" fillId="0" borderId="0" applyNumberFormat="0" applyFont="0" applyFill="0" applyBorder="0" applyProtection="0">
      <alignment horizontal="centerContinuous"/>
    </xf>
    <xf numFmtId="208" fontId="44" fillId="0" borderId="49" applyFont="0" applyFill="0" applyBorder="0" applyAlignment="0" applyProtection="0">
      <alignment vertical="center"/>
    </xf>
    <xf numFmtId="273" fontId="44" fillId="0" borderId="49" applyFont="0" applyFill="0" applyBorder="0" applyAlignment="0" applyProtection="0">
      <alignment vertical="center"/>
    </xf>
    <xf numFmtId="274" fontId="45" fillId="0" borderId="4" applyFont="0" applyFill="0" applyBorder="0" applyProtection="0">
      <alignment horizontal="right" vertical="center"/>
      <protection locked="0"/>
    </xf>
    <xf numFmtId="274" fontId="19" fillId="0" borderId="0" applyFont="0" applyFill="0" applyBorder="0" applyAlignment="0" applyProtection="0">
      <alignment vertical="center"/>
    </xf>
    <xf numFmtId="211" fontId="21" fillId="0" borderId="0" applyFont="0" applyFill="0" applyBorder="0" applyAlignment="0" applyProtection="0"/>
    <xf numFmtId="0" fontId="49" fillId="0" borderId="0"/>
    <xf numFmtId="0" fontId="70" fillId="0" borderId="0"/>
    <xf numFmtId="0" fontId="49" fillId="0" borderId="0"/>
    <xf numFmtId="37" fontId="11" fillId="0" borderId="0"/>
    <xf numFmtId="0" fontId="49" fillId="0" borderId="0"/>
    <xf numFmtId="49" fontId="6" fillId="0" borderId="27">
      <alignment horizontal="center" vertical="center"/>
    </xf>
    <xf numFmtId="0" fontId="5" fillId="0" borderId="0"/>
    <xf numFmtId="0" fontId="5" fillId="0" borderId="0"/>
    <xf numFmtId="0" fontId="7" fillId="0" borderId="0"/>
    <xf numFmtId="0" fontId="149" fillId="0" borderId="0"/>
    <xf numFmtId="0" fontId="151" fillId="0" borderId="0"/>
    <xf numFmtId="0" fontId="1" fillId="0" borderId="0">
      <alignment vertical="center"/>
    </xf>
    <xf numFmtId="0" fontId="5" fillId="0" borderId="0"/>
    <xf numFmtId="0" fontId="5" fillId="0" borderId="0"/>
  </cellStyleXfs>
  <cellXfs count="323">
    <xf numFmtId="0" fontId="0" fillId="0" borderId="0" xfId="0"/>
    <xf numFmtId="0" fontId="10" fillId="0" borderId="0" xfId="1907" applyFont="1" applyAlignment="1">
      <alignment vertical="center"/>
    </xf>
    <xf numFmtId="0" fontId="110" fillId="0" borderId="0" xfId="2073"/>
    <xf numFmtId="0" fontId="127" fillId="0" borderId="0" xfId="7591" applyFont="1" applyAlignment="1">
      <alignment vertical="center"/>
    </xf>
    <xf numFmtId="271" fontId="127" fillId="0" borderId="0" xfId="7591" applyNumberFormat="1" applyFont="1" applyAlignment="1">
      <alignment vertical="center"/>
    </xf>
    <xf numFmtId="0" fontId="8" fillId="0" borderId="0" xfId="7591" applyFont="1" applyAlignment="1">
      <alignment vertical="center"/>
    </xf>
    <xf numFmtId="271" fontId="8" fillId="0" borderId="0" xfId="7591" applyNumberFormat="1" applyFont="1" applyAlignment="1">
      <alignment vertical="center"/>
    </xf>
    <xf numFmtId="0" fontId="0" fillId="0" borderId="0" xfId="0" applyAlignment="1">
      <alignment horizontal="left" vertical="top"/>
    </xf>
    <xf numFmtId="0" fontId="127" fillId="0" borderId="0" xfId="7591" applyFont="1"/>
    <xf numFmtId="271" fontId="127" fillId="0" borderId="0" xfId="7591" applyNumberFormat="1" applyFont="1"/>
    <xf numFmtId="0" fontId="128" fillId="0" borderId="0" xfId="7591" applyFont="1" applyAlignment="1">
      <alignment vertical="center"/>
    </xf>
    <xf numFmtId="271" fontId="128" fillId="0" borderId="0" xfId="7591" applyNumberFormat="1" applyFont="1"/>
    <xf numFmtId="0" fontId="128" fillId="0" borderId="0" xfId="7591" applyFont="1"/>
    <xf numFmtId="0" fontId="0" fillId="0" borderId="0" xfId="0" applyAlignment="1">
      <alignment horizontal="center"/>
    </xf>
    <xf numFmtId="0" fontId="127" fillId="0" borderId="0" xfId="7592" applyFont="1"/>
    <xf numFmtId="0" fontId="129" fillId="0" borderId="0" xfId="7592" applyFont="1"/>
    <xf numFmtId="0" fontId="8" fillId="0" borderId="0" xfId="7592" applyFont="1"/>
    <xf numFmtId="0" fontId="133" fillId="0" borderId="0" xfId="0" applyFont="1"/>
    <xf numFmtId="0" fontId="136" fillId="5" borderId="58" xfId="7591" quotePrefix="1" applyFont="1" applyFill="1" applyBorder="1" applyAlignment="1">
      <alignment horizontal="center" vertical="center"/>
    </xf>
    <xf numFmtId="0" fontId="136" fillId="3" borderId="63" xfId="7591" applyFont="1" applyFill="1" applyBorder="1" applyAlignment="1">
      <alignment horizontal="center" vertical="center"/>
    </xf>
    <xf numFmtId="0" fontId="136" fillId="3" borderId="36" xfId="7591" applyFont="1" applyFill="1" applyBorder="1" applyAlignment="1">
      <alignment horizontal="center" vertical="center"/>
    </xf>
    <xf numFmtId="0" fontId="136" fillId="3" borderId="66" xfId="7591" applyFont="1" applyFill="1" applyBorder="1" applyAlignment="1">
      <alignment horizontal="center" vertical="center"/>
    </xf>
    <xf numFmtId="0" fontId="136" fillId="3" borderId="37" xfId="7591" applyFont="1" applyFill="1" applyBorder="1" applyAlignment="1">
      <alignment horizontal="center" vertical="center"/>
    </xf>
    <xf numFmtId="0" fontId="138" fillId="3" borderId="0" xfId="7591" applyFont="1" applyFill="1" applyAlignment="1">
      <alignment vertical="center"/>
    </xf>
    <xf numFmtId="0" fontId="139" fillId="3" borderId="0" xfId="7591" applyFont="1" applyFill="1" applyAlignment="1">
      <alignment horizontal="left" vertical="center"/>
    </xf>
    <xf numFmtId="0" fontId="138" fillId="3" borderId="0" xfId="7591" applyFont="1" applyFill="1" applyAlignment="1">
      <alignment horizontal="left" vertical="center"/>
    </xf>
    <xf numFmtId="0" fontId="138" fillId="3" borderId="0" xfId="7591" applyFont="1" applyFill="1" applyAlignment="1">
      <alignment horizontal="center" vertical="center"/>
    </xf>
    <xf numFmtId="0" fontId="140" fillId="3" borderId="0" xfId="7591" applyFont="1" applyFill="1" applyAlignment="1">
      <alignment horizontal="left" vertical="center"/>
    </xf>
    <xf numFmtId="0" fontId="138" fillId="3" borderId="0" xfId="7591" applyFont="1" applyFill="1" applyAlignment="1">
      <alignment horizontal="left" vertical="top"/>
    </xf>
    <xf numFmtId="0" fontId="137" fillId="3" borderId="0" xfId="7591" applyFont="1" applyFill="1" applyAlignment="1">
      <alignment horizontal="center" vertical="center"/>
    </xf>
    <xf numFmtId="0" fontId="136" fillId="0" borderId="0" xfId="7592" applyFont="1" applyAlignment="1">
      <alignment horizontal="left" vertical="center"/>
    </xf>
    <xf numFmtId="0" fontId="135" fillId="0" borderId="0" xfId="7592" applyFont="1" applyAlignment="1">
      <alignment horizontal="left" vertical="center"/>
    </xf>
    <xf numFmtId="0" fontId="144" fillId="0" borderId="0" xfId="7592" applyFont="1" applyAlignment="1">
      <alignment horizontal="center" vertical="center"/>
    </xf>
    <xf numFmtId="177" fontId="145" fillId="0" borderId="2" xfId="7592" applyNumberFormat="1" applyFont="1" applyBorder="1" applyAlignment="1">
      <alignment vertical="center"/>
    </xf>
    <xf numFmtId="177" fontId="145" fillId="0" borderId="16" xfId="7592" applyNumberFormat="1" applyFont="1" applyBorder="1" applyAlignment="1">
      <alignment vertical="center"/>
    </xf>
    <xf numFmtId="177" fontId="145" fillId="7" borderId="33" xfId="7592" applyNumberFormat="1" applyFont="1" applyFill="1" applyBorder="1" applyAlignment="1">
      <alignment vertical="center"/>
    </xf>
    <xf numFmtId="177" fontId="145" fillId="7" borderId="5" xfId="7592" applyNumberFormat="1" applyFont="1" applyFill="1" applyBorder="1" applyAlignment="1">
      <alignment vertical="center"/>
    </xf>
    <xf numFmtId="177" fontId="145" fillId="0" borderId="5" xfId="7592" applyNumberFormat="1" applyFont="1" applyBorder="1" applyAlignment="1">
      <alignment vertical="center"/>
    </xf>
    <xf numFmtId="177" fontId="145" fillId="0" borderId="34" xfId="7592" applyNumberFormat="1" applyFont="1" applyBorder="1" applyAlignment="1">
      <alignment vertical="center"/>
    </xf>
    <xf numFmtId="177" fontId="145" fillId="0" borderId="9" xfId="7592" applyNumberFormat="1" applyFont="1" applyBorder="1" applyAlignment="1">
      <alignment vertical="center"/>
    </xf>
    <xf numFmtId="0" fontId="135" fillId="0" borderId="0" xfId="2073" applyFont="1"/>
    <xf numFmtId="0" fontId="135" fillId="0" borderId="0" xfId="2073" applyFont="1" applyAlignment="1">
      <alignment horizontal="center"/>
    </xf>
    <xf numFmtId="0" fontId="148" fillId="0" borderId="0" xfId="2073" applyFont="1" applyAlignment="1">
      <alignment vertical="center"/>
    </xf>
    <xf numFmtId="0" fontId="130" fillId="0" borderId="0" xfId="1907" applyFont="1" applyAlignment="1">
      <alignment vertical="center"/>
    </xf>
    <xf numFmtId="41" fontId="130" fillId="0" borderId="0" xfId="1882" applyFont="1" applyBorder="1" applyAlignment="1">
      <alignment vertical="center"/>
    </xf>
    <xf numFmtId="0" fontId="130" fillId="0" borderId="0" xfId="1907" applyFont="1" applyAlignment="1">
      <alignment horizontal="center" vertical="center"/>
    </xf>
    <xf numFmtId="0" fontId="148" fillId="0" borderId="0" xfId="1907" applyFont="1" applyAlignment="1">
      <alignment horizontal="right" vertical="center"/>
    </xf>
    <xf numFmtId="275" fontId="109" fillId="0" borderId="1" xfId="2067" applyNumberFormat="1" applyBorder="1"/>
    <xf numFmtId="0" fontId="109" fillId="0" borderId="1" xfId="2067" applyBorder="1"/>
    <xf numFmtId="275" fontId="109" fillId="0" borderId="1" xfId="2067" applyNumberFormat="1" applyBorder="1" applyAlignment="1">
      <alignment horizontal="center" vertical="center"/>
    </xf>
    <xf numFmtId="0" fontId="109" fillId="0" borderId="0" xfId="2067"/>
    <xf numFmtId="0" fontId="150" fillId="8" borderId="2" xfId="0" applyFont="1" applyFill="1" applyBorder="1" applyAlignment="1">
      <alignment vertical="center"/>
    </xf>
    <xf numFmtId="0" fontId="150" fillId="8" borderId="16" xfId="0" applyFont="1" applyFill="1" applyBorder="1" applyAlignment="1">
      <alignment vertical="center"/>
    </xf>
    <xf numFmtId="0" fontId="150" fillId="8" borderId="32" xfId="0" applyFont="1" applyFill="1" applyBorder="1" applyAlignment="1">
      <alignment horizontal="center" vertical="center"/>
    </xf>
    <xf numFmtId="0" fontId="150" fillId="8" borderId="9" xfId="0" applyFont="1" applyFill="1" applyBorder="1" applyAlignment="1">
      <alignment vertical="center"/>
    </xf>
    <xf numFmtId="0" fontId="150" fillId="8" borderId="10" xfId="0" applyFont="1" applyFill="1" applyBorder="1" applyAlignment="1">
      <alignment vertical="center"/>
    </xf>
    <xf numFmtId="177" fontId="145" fillId="0" borderId="0" xfId="7592" applyNumberFormat="1" applyFont="1" applyAlignment="1">
      <alignment vertical="center"/>
    </xf>
    <xf numFmtId="177" fontId="145" fillId="7" borderId="0" xfId="7592" applyNumberFormat="1" applyFont="1" applyFill="1" applyAlignment="1">
      <alignment vertical="center"/>
    </xf>
    <xf numFmtId="177" fontId="139" fillId="0" borderId="5" xfId="7592" applyNumberFormat="1" applyFont="1" applyBorder="1" applyAlignment="1">
      <alignment vertical="center"/>
    </xf>
    <xf numFmtId="177" fontId="145" fillId="0" borderId="32" xfId="7592" applyNumberFormat="1" applyFont="1" applyBorder="1" applyAlignment="1">
      <alignment vertical="center"/>
    </xf>
    <xf numFmtId="177" fontId="145" fillId="0" borderId="33" xfId="7592" applyNumberFormat="1" applyFont="1" applyBorder="1" applyAlignment="1">
      <alignment vertical="center"/>
    </xf>
    <xf numFmtId="177" fontId="145" fillId="0" borderId="10" xfId="7592" applyNumberFormat="1" applyFont="1" applyBorder="1" applyAlignment="1">
      <alignment vertical="center"/>
    </xf>
    <xf numFmtId="10" fontId="153" fillId="0" borderId="30" xfId="1907" applyNumberFormat="1" applyFont="1" applyBorder="1" applyAlignment="1">
      <alignment horizontal="center" vertical="center"/>
    </xf>
    <xf numFmtId="0" fontId="153" fillId="0" borderId="39" xfId="1907" applyFont="1" applyBorder="1" applyAlignment="1">
      <alignment vertical="center"/>
    </xf>
    <xf numFmtId="0" fontId="153" fillId="0" borderId="41" xfId="1907" applyFont="1" applyBorder="1" applyAlignment="1">
      <alignment horizontal="center" vertical="center"/>
    </xf>
    <xf numFmtId="0" fontId="153" fillId="0" borderId="42" xfId="1907" applyFont="1" applyBorder="1" applyAlignment="1">
      <alignment vertical="center"/>
    </xf>
    <xf numFmtId="10" fontId="153" fillId="0" borderId="41" xfId="1907" applyNumberFormat="1" applyFont="1" applyBorder="1" applyAlignment="1">
      <alignment horizontal="center" vertical="center"/>
    </xf>
    <xf numFmtId="0" fontId="153" fillId="0" borderId="42" xfId="1907" applyFont="1" applyBorder="1" applyAlignment="1">
      <alignment horizontal="left" vertical="center" indent="1"/>
    </xf>
    <xf numFmtId="10" fontId="153" fillId="0" borderId="42" xfId="1907" applyNumberFormat="1" applyFont="1" applyBorder="1" applyAlignment="1">
      <alignment horizontal="left" vertical="center" indent="1"/>
    </xf>
    <xf numFmtId="0" fontId="153" fillId="0" borderId="42" xfId="1907" applyFont="1" applyBorder="1" applyAlignment="1">
      <alignment horizontal="left" vertical="center" wrapText="1" indent="1"/>
    </xf>
    <xf numFmtId="178" fontId="155" fillId="0" borderId="40" xfId="2080" applyNumberFormat="1" applyFont="1" applyBorder="1" applyAlignment="1">
      <alignment vertical="center"/>
    </xf>
    <xf numFmtId="0" fontId="152" fillId="0" borderId="41" xfId="0" applyFont="1" applyBorder="1"/>
    <xf numFmtId="0" fontId="152" fillId="0" borderId="42" xfId="0" applyFont="1" applyBorder="1"/>
    <xf numFmtId="0" fontId="152" fillId="0" borderId="55" xfId="0" applyFont="1" applyBorder="1"/>
    <xf numFmtId="178" fontId="155" fillId="0" borderId="43" xfId="2080" applyNumberFormat="1" applyFont="1" applyBorder="1" applyAlignment="1">
      <alignment vertical="center"/>
    </xf>
    <xf numFmtId="0" fontId="152" fillId="0" borderId="44" xfId="0" applyFont="1" applyBorder="1"/>
    <xf numFmtId="0" fontId="152" fillId="0" borderId="45" xfId="0" applyFont="1" applyBorder="1"/>
    <xf numFmtId="178" fontId="155" fillId="0" borderId="54" xfId="2080" applyNumberFormat="1" applyFont="1" applyBorder="1" applyAlignment="1">
      <alignment vertical="center"/>
    </xf>
    <xf numFmtId="0" fontId="153" fillId="0" borderId="88" xfId="1907" applyFont="1" applyBorder="1" applyAlignment="1">
      <alignment horizontal="center" vertical="center"/>
    </xf>
    <xf numFmtId="0" fontId="149" fillId="0" borderId="0" xfId="7594"/>
    <xf numFmtId="275" fontId="149" fillId="9" borderId="20" xfId="7594" applyNumberFormat="1" applyFill="1" applyBorder="1" applyAlignment="1">
      <alignment horizontal="center" vertical="center"/>
    </xf>
    <xf numFmtId="275" fontId="149" fillId="0" borderId="1" xfId="7594" applyNumberFormat="1" applyBorder="1" applyAlignment="1">
      <alignment horizontal="center" vertical="center"/>
    </xf>
    <xf numFmtId="275" fontId="149" fillId="0" borderId="93" xfId="7594" applyNumberFormat="1" applyBorder="1" applyAlignment="1">
      <alignment vertical="center"/>
    </xf>
    <xf numFmtId="275" fontId="149" fillId="0" borderId="1" xfId="7594" applyNumberFormat="1" applyBorder="1" applyAlignment="1">
      <alignment vertical="center"/>
    </xf>
    <xf numFmtId="276" fontId="149" fillId="0" borderId="1" xfId="7594" applyNumberFormat="1" applyBorder="1" applyAlignment="1">
      <alignment vertical="center"/>
    </xf>
    <xf numFmtId="275" fontId="149" fillId="0" borderId="94" xfId="7594" applyNumberFormat="1" applyBorder="1" applyAlignment="1">
      <alignment vertical="center" wrapText="1"/>
    </xf>
    <xf numFmtId="0" fontId="156" fillId="0" borderId="0" xfId="7594" applyFont="1" applyAlignment="1">
      <alignment vertical="center"/>
    </xf>
    <xf numFmtId="0" fontId="157" fillId="0" borderId="1" xfId="7594" applyFont="1" applyBorder="1" applyAlignment="1">
      <alignment vertical="center"/>
    </xf>
    <xf numFmtId="0" fontId="149" fillId="10" borderId="1" xfId="7594" applyFill="1" applyBorder="1" applyAlignment="1">
      <alignment vertical="center"/>
    </xf>
    <xf numFmtId="0" fontId="149" fillId="11" borderId="1" xfId="7594" applyFill="1" applyBorder="1" applyAlignment="1">
      <alignment vertical="center"/>
    </xf>
    <xf numFmtId="275" fontId="149" fillId="0" borderId="91" xfId="7594" applyNumberFormat="1" applyBorder="1" applyAlignment="1">
      <alignment horizontal="center" vertical="center"/>
    </xf>
    <xf numFmtId="275" fontId="149" fillId="0" borderId="20" xfId="7594" applyNumberFormat="1" applyBorder="1" applyAlignment="1">
      <alignment horizontal="center" vertical="center"/>
    </xf>
    <xf numFmtId="275" fontId="149" fillId="0" borderId="92" xfId="7594" applyNumberFormat="1" applyBorder="1" applyAlignment="1">
      <alignment horizontal="center" vertical="center" wrapText="1"/>
    </xf>
    <xf numFmtId="178" fontId="152" fillId="0" borderId="40" xfId="2080" applyNumberFormat="1" applyFont="1" applyFill="1" applyBorder="1" applyAlignment="1">
      <alignment vertical="center"/>
    </xf>
    <xf numFmtId="0" fontId="130" fillId="3" borderId="95" xfId="7591" applyFont="1" applyFill="1" applyBorder="1" applyAlignment="1">
      <alignment vertical="center"/>
    </xf>
    <xf numFmtId="0" fontId="130" fillId="3" borderId="0" xfId="7591" applyFont="1" applyFill="1" applyBorder="1" applyAlignment="1">
      <alignment vertical="center"/>
    </xf>
    <xf numFmtId="0" fontId="130" fillId="3" borderId="82" xfId="7591" applyFont="1" applyFill="1" applyBorder="1" applyAlignment="1">
      <alignment vertical="center"/>
    </xf>
    <xf numFmtId="0" fontId="136" fillId="3" borderId="0" xfId="7591" applyFont="1" applyFill="1" applyBorder="1" applyAlignment="1">
      <alignment vertical="center"/>
    </xf>
    <xf numFmtId="0" fontId="130" fillId="3" borderId="0" xfId="7591" quotePrefix="1" applyFont="1" applyFill="1" applyBorder="1" applyAlignment="1">
      <alignment vertical="center"/>
    </xf>
    <xf numFmtId="0" fontId="135" fillId="3" borderId="82" xfId="7591" applyFont="1" applyFill="1" applyBorder="1" applyAlignment="1">
      <alignment vertical="center"/>
    </xf>
    <xf numFmtId="0" fontId="139" fillId="3" borderId="0" xfId="7591" applyFont="1" applyFill="1" applyBorder="1" applyAlignment="1">
      <alignment vertical="center" textRotation="255"/>
    </xf>
    <xf numFmtId="0" fontId="130" fillId="3" borderId="0" xfId="7591" applyFont="1" applyFill="1" applyBorder="1" applyAlignment="1">
      <alignment vertical="center" textRotation="255"/>
    </xf>
    <xf numFmtId="0" fontId="130" fillId="3" borderId="0" xfId="7591" applyFont="1" applyFill="1" applyBorder="1" applyAlignment="1">
      <alignment horizontal="center" vertical="center"/>
    </xf>
    <xf numFmtId="0" fontId="130" fillId="3" borderId="96" xfId="7591" applyFont="1" applyFill="1" applyBorder="1" applyAlignment="1">
      <alignment vertical="center"/>
    </xf>
    <xf numFmtId="0" fontId="130" fillId="3" borderId="28" xfId="7591" applyFont="1" applyFill="1" applyBorder="1" applyAlignment="1">
      <alignment vertical="center"/>
    </xf>
    <xf numFmtId="0" fontId="133" fillId="0" borderId="28" xfId="0" applyFont="1" applyBorder="1"/>
    <xf numFmtId="0" fontId="135" fillId="3" borderId="97" xfId="7591" applyFont="1" applyFill="1" applyBorder="1" applyAlignment="1">
      <alignment vertical="center"/>
    </xf>
    <xf numFmtId="0" fontId="132" fillId="3" borderId="0" xfId="7591" applyFont="1" applyFill="1" applyBorder="1" applyAlignment="1">
      <alignment vertical="center"/>
    </xf>
    <xf numFmtId="0" fontId="161" fillId="3" borderId="0" xfId="7591" applyFont="1" applyFill="1" applyBorder="1" applyAlignment="1">
      <alignment vertical="center"/>
    </xf>
    <xf numFmtId="0" fontId="163" fillId="3" borderId="0" xfId="7591" applyFont="1" applyFill="1" applyBorder="1" applyAlignment="1">
      <alignment vertical="center"/>
    </xf>
    <xf numFmtId="0" fontId="149" fillId="0" borderId="0" xfId="7594"/>
    <xf numFmtId="0" fontId="157" fillId="0" borderId="0" xfId="7594" applyFont="1" applyBorder="1" applyAlignment="1">
      <alignment vertical="center"/>
    </xf>
    <xf numFmtId="0" fontId="149" fillId="10" borderId="0" xfId="7594" applyFill="1" applyBorder="1" applyAlignment="1">
      <alignment vertical="center"/>
    </xf>
    <xf numFmtId="0" fontId="149" fillId="11" borderId="0" xfId="7594" applyFill="1" applyBorder="1" applyAlignment="1">
      <alignment vertical="center"/>
    </xf>
    <xf numFmtId="275" fontId="149" fillId="12" borderId="93" xfId="7594" applyNumberFormat="1" applyFill="1" applyBorder="1" applyAlignment="1">
      <alignment horizontal="center" vertical="center"/>
    </xf>
    <xf numFmtId="275" fontId="149" fillId="12" borderId="1" xfId="7594" applyNumberFormat="1" applyFill="1" applyBorder="1" applyAlignment="1">
      <alignment vertical="center"/>
    </xf>
    <xf numFmtId="276" fontId="149" fillId="12" borderId="1" xfId="7594" applyNumberFormat="1" applyFill="1" applyBorder="1" applyAlignment="1">
      <alignment vertical="center"/>
    </xf>
    <xf numFmtId="10" fontId="110" fillId="0" borderId="0" xfId="2073" applyNumberFormat="1"/>
    <xf numFmtId="0" fontId="5" fillId="0" borderId="0" xfId="1904"/>
    <xf numFmtId="0" fontId="167" fillId="0" borderId="0" xfId="1904" applyFont="1"/>
    <xf numFmtId="0" fontId="168" fillId="13" borderId="46" xfId="7597" applyFont="1" applyFill="1" applyBorder="1" applyAlignment="1">
      <alignment horizontal="center" vertical="center" wrapText="1"/>
    </xf>
    <xf numFmtId="0" fontId="168" fillId="13" borderId="8" xfId="7597" applyFont="1" applyFill="1" applyBorder="1" applyAlignment="1">
      <alignment horizontal="center" vertical="center" wrapText="1"/>
    </xf>
    <xf numFmtId="0" fontId="168" fillId="13" borderId="50" xfId="7597" applyFont="1" applyFill="1" applyBorder="1" applyAlignment="1">
      <alignment horizontal="center" vertical="center" wrapText="1"/>
    </xf>
    <xf numFmtId="0" fontId="168" fillId="13" borderId="37" xfId="7597" applyFont="1" applyFill="1" applyBorder="1" applyAlignment="1">
      <alignment horizontal="center" vertical="center" wrapText="1"/>
    </xf>
    <xf numFmtId="0" fontId="168" fillId="0" borderId="80" xfId="1904" applyFont="1" applyBorder="1" applyAlignment="1">
      <alignment horizontal="center" vertical="center"/>
    </xf>
    <xf numFmtId="41" fontId="168" fillId="0" borderId="3" xfId="7597" applyNumberFormat="1" applyFont="1" applyBorder="1" applyAlignment="1">
      <alignment horizontal="left" vertical="center"/>
    </xf>
    <xf numFmtId="0" fontId="168" fillId="0" borderId="3" xfId="7597" applyFont="1" applyBorder="1" applyAlignment="1">
      <alignment horizontal="right" vertical="center" indent="1"/>
    </xf>
    <xf numFmtId="0" fontId="168" fillId="0" borderId="100" xfId="7597" applyFont="1" applyBorder="1" applyAlignment="1">
      <alignment horizontal="center" vertical="center"/>
    </xf>
    <xf numFmtId="277" fontId="168" fillId="0" borderId="80" xfId="7597" applyNumberFormat="1" applyFont="1" applyBorder="1" applyAlignment="1">
      <alignment vertical="center"/>
    </xf>
    <xf numFmtId="277" fontId="168" fillId="0" borderId="3" xfId="7597" applyNumberFormat="1" applyFont="1" applyBorder="1" applyAlignment="1">
      <alignment vertical="center"/>
    </xf>
    <xf numFmtId="277" fontId="168" fillId="0" borderId="100" xfId="7597" applyNumberFormat="1" applyFont="1" applyBorder="1" applyAlignment="1">
      <alignment vertical="center"/>
    </xf>
    <xf numFmtId="277" fontId="168" fillId="0" borderId="63" xfId="7597" applyNumberFormat="1" applyFont="1" applyBorder="1" applyAlignment="1">
      <alignment vertical="center"/>
    </xf>
    <xf numFmtId="0" fontId="168" fillId="0" borderId="101" xfId="7597" applyFont="1" applyBorder="1" applyAlignment="1">
      <alignment horizontal="center" vertical="center"/>
    </xf>
    <xf numFmtId="0" fontId="168" fillId="0" borderId="6" xfId="1904" applyFont="1" applyBorder="1" applyAlignment="1">
      <alignment horizontal="center" vertical="center"/>
    </xf>
    <xf numFmtId="41" fontId="168" fillId="0" borderId="4" xfId="7597" applyNumberFormat="1" applyFont="1" applyBorder="1" applyAlignment="1">
      <alignment horizontal="left" vertical="center"/>
    </xf>
    <xf numFmtId="0" fontId="168" fillId="0" borderId="4" xfId="7597" applyFont="1" applyBorder="1" applyAlignment="1">
      <alignment horizontal="right" vertical="center" indent="1"/>
    </xf>
    <xf numFmtId="0" fontId="168" fillId="0" borderId="49" xfId="7597" applyFont="1" applyBorder="1" applyAlignment="1">
      <alignment horizontal="center" vertical="center"/>
    </xf>
    <xf numFmtId="0" fontId="170" fillId="0" borderId="101" xfId="7597" applyFont="1" applyBorder="1" applyAlignment="1">
      <alignment horizontal="center" vertical="center" wrapText="1"/>
    </xf>
    <xf numFmtId="0" fontId="168" fillId="14" borderId="6" xfId="1904" applyFont="1" applyFill="1" applyBorder="1" applyAlignment="1">
      <alignment horizontal="center" vertical="center"/>
    </xf>
    <xf numFmtId="41" fontId="168" fillId="14" borderId="4" xfId="7597" applyNumberFormat="1" applyFont="1" applyFill="1" applyBorder="1" applyAlignment="1">
      <alignment horizontal="left" vertical="center"/>
    </xf>
    <xf numFmtId="0" fontId="168" fillId="14" borderId="4" xfId="7597" applyFont="1" applyFill="1" applyBorder="1" applyAlignment="1">
      <alignment horizontal="right" vertical="center" indent="1"/>
    </xf>
    <xf numFmtId="0" fontId="168" fillId="14" borderId="49" xfId="7597" applyFont="1" applyFill="1" applyBorder="1" applyAlignment="1">
      <alignment horizontal="center" vertical="center"/>
    </xf>
    <xf numFmtId="277" fontId="168" fillId="14" borderId="80" xfId="7597" applyNumberFormat="1" applyFont="1" applyFill="1" applyBorder="1" applyAlignment="1">
      <alignment vertical="center"/>
    </xf>
    <xf numFmtId="277" fontId="168" fillId="14" borderId="3" xfId="7597" applyNumberFormat="1" applyFont="1" applyFill="1" applyBorder="1" applyAlignment="1">
      <alignment vertical="center"/>
    </xf>
    <xf numFmtId="277" fontId="168" fillId="14" borderId="100" xfId="7597" applyNumberFormat="1" applyFont="1" applyFill="1" applyBorder="1" applyAlignment="1">
      <alignment vertical="center"/>
    </xf>
    <xf numFmtId="277" fontId="168" fillId="14" borderId="63" xfId="7597" applyNumberFormat="1" applyFont="1" applyFill="1" applyBorder="1" applyAlignment="1">
      <alignment vertical="center"/>
    </xf>
    <xf numFmtId="0" fontId="168" fillId="14" borderId="101" xfId="7597" applyFont="1" applyFill="1" applyBorder="1" applyAlignment="1">
      <alignment horizontal="center" vertical="center"/>
    </xf>
    <xf numFmtId="0" fontId="168" fillId="0" borderId="6" xfId="1904" applyFont="1" applyBorder="1" applyAlignment="1">
      <alignment horizontal="center"/>
    </xf>
    <xf numFmtId="41" fontId="166" fillId="15" borderId="4" xfId="7597" applyNumberFormat="1" applyFont="1" applyFill="1" applyBorder="1" applyAlignment="1">
      <alignment vertical="center"/>
    </xf>
    <xf numFmtId="277" fontId="168" fillId="0" borderId="6" xfId="7597" applyNumberFormat="1" applyFont="1" applyBorder="1" applyAlignment="1">
      <alignment vertical="center"/>
    </xf>
    <xf numFmtId="277" fontId="168" fillId="0" borderId="4" xfId="7597" applyNumberFormat="1" applyFont="1" applyBorder="1" applyAlignment="1">
      <alignment vertical="center"/>
    </xf>
    <xf numFmtId="277" fontId="168" fillId="0" borderId="49" xfId="7597" applyNumberFormat="1" applyFont="1" applyBorder="1" applyAlignment="1">
      <alignment vertical="center"/>
    </xf>
    <xf numFmtId="277" fontId="168" fillId="0" borderId="36" xfId="7597" applyNumberFormat="1" applyFont="1" applyBorder="1" applyAlignment="1">
      <alignment vertical="center"/>
    </xf>
    <xf numFmtId="0" fontId="168" fillId="0" borderId="42" xfId="7597" applyFont="1" applyBorder="1" applyAlignment="1">
      <alignment horizontal="center" vertical="center"/>
    </xf>
    <xf numFmtId="257" fontId="168" fillId="0" borderId="4" xfId="7598" applyNumberFormat="1" applyFont="1" applyBorder="1" applyAlignment="1">
      <alignment horizontal="left" vertical="center"/>
    </xf>
    <xf numFmtId="278" fontId="168" fillId="0" borderId="4" xfId="7598" applyNumberFormat="1" applyFont="1" applyBorder="1" applyAlignment="1">
      <alignment horizontal="right" vertical="center" indent="1"/>
    </xf>
    <xf numFmtId="257" fontId="168" fillId="0" borderId="49" xfId="7598" applyNumberFormat="1" applyFont="1" applyBorder="1" applyAlignment="1">
      <alignment horizontal="center" vertical="center"/>
    </xf>
    <xf numFmtId="277" fontId="168" fillId="0" borderId="4" xfId="1904" applyNumberFormat="1" applyFont="1" applyBorder="1" applyAlignment="1">
      <alignment vertical="center"/>
    </xf>
    <xf numFmtId="0" fontId="168" fillId="0" borderId="36" xfId="1904" applyFont="1" applyBorder="1" applyAlignment="1">
      <alignment vertical="center"/>
    </xf>
    <xf numFmtId="257" fontId="168" fillId="0" borderId="42" xfId="7598" applyNumberFormat="1" applyFont="1" applyBorder="1" applyAlignment="1">
      <alignment horizontal="center" vertical="center"/>
    </xf>
    <xf numFmtId="257" fontId="166" fillId="0" borderId="4" xfId="7598" applyNumberFormat="1" applyFont="1" applyBorder="1" applyAlignment="1">
      <alignment horizontal="left" vertical="center"/>
    </xf>
    <xf numFmtId="278" fontId="166" fillId="0" borderId="4" xfId="7598" applyNumberFormat="1" applyFont="1" applyBorder="1" applyAlignment="1">
      <alignment horizontal="right" vertical="center" indent="1"/>
    </xf>
    <xf numFmtId="257" fontId="166" fillId="0" borderId="49" xfId="7598" applyNumberFormat="1" applyFont="1" applyBorder="1" applyAlignment="1">
      <alignment horizontal="center" vertical="center"/>
    </xf>
    <xf numFmtId="257" fontId="166" fillId="0" borderId="4" xfId="7598" applyNumberFormat="1" applyFont="1" applyBorder="1" applyAlignment="1">
      <alignment horizontal="right" vertical="center" indent="1"/>
    </xf>
    <xf numFmtId="273" fontId="168" fillId="0" borderId="4" xfId="7597" applyNumberFormat="1" applyFont="1" applyBorder="1" applyAlignment="1">
      <alignment vertical="center"/>
    </xf>
    <xf numFmtId="277" fontId="168" fillId="0" borderId="36" xfId="1904" applyNumberFormat="1" applyFont="1" applyBorder="1" applyAlignment="1">
      <alignment vertical="center"/>
    </xf>
    <xf numFmtId="0" fontId="168" fillId="0" borderId="46" xfId="1904" applyFont="1" applyBorder="1" applyAlignment="1">
      <alignment horizontal="center"/>
    </xf>
    <xf numFmtId="0" fontId="168" fillId="0" borderId="8" xfId="7598" applyFont="1" applyBorder="1" applyAlignment="1">
      <alignment horizontal="left" vertical="center"/>
    </xf>
    <xf numFmtId="278" fontId="168" fillId="0" borderId="8" xfId="7598" applyNumberFormat="1" applyFont="1" applyBorder="1" applyAlignment="1">
      <alignment horizontal="right" vertical="center" indent="1"/>
    </xf>
    <xf numFmtId="0" fontId="168" fillId="0" borderId="50" xfId="7598" applyFont="1" applyBorder="1" applyAlignment="1">
      <alignment horizontal="center" vertical="center"/>
    </xf>
    <xf numFmtId="277" fontId="168" fillId="0" borderId="46" xfId="7597" applyNumberFormat="1" applyFont="1" applyBorder="1" applyAlignment="1">
      <alignment vertical="center"/>
    </xf>
    <xf numFmtId="277" fontId="168" fillId="0" borderId="8" xfId="7597" applyNumberFormat="1" applyFont="1" applyBorder="1" applyAlignment="1">
      <alignment vertical="center"/>
    </xf>
    <xf numFmtId="277" fontId="168" fillId="0" borderId="50" xfId="7597" applyNumberFormat="1" applyFont="1" applyBorder="1" applyAlignment="1">
      <alignment vertical="center"/>
    </xf>
    <xf numFmtId="277" fontId="168" fillId="0" borderId="8" xfId="1904" applyNumberFormat="1" applyFont="1" applyBorder="1" applyAlignment="1">
      <alignment vertical="center"/>
    </xf>
    <xf numFmtId="0" fontId="168" fillId="0" borderId="37" xfId="1904" applyFont="1" applyBorder="1" applyAlignment="1">
      <alignment vertical="center"/>
    </xf>
    <xf numFmtId="0" fontId="168" fillId="0" borderId="45" xfId="7598" applyFont="1" applyBorder="1" applyAlignment="1">
      <alignment horizontal="center" vertical="center"/>
    </xf>
    <xf numFmtId="0" fontId="5" fillId="0" borderId="0" xfId="1904" applyAlignment="1">
      <alignment horizontal="center"/>
    </xf>
    <xf numFmtId="178" fontId="152" fillId="0" borderId="38" xfId="2080" applyNumberFormat="1" applyFont="1" applyFill="1" applyBorder="1" applyAlignment="1">
      <alignment vertical="center"/>
    </xf>
    <xf numFmtId="178" fontId="155" fillId="0" borderId="40" xfId="2080" applyNumberFormat="1" applyFont="1" applyFill="1" applyBorder="1" applyAlignment="1">
      <alignment vertical="center"/>
    </xf>
    <xf numFmtId="0" fontId="110" fillId="0" borderId="0" xfId="2073" applyFill="1" applyAlignment="1">
      <alignment vertical="center"/>
    </xf>
    <xf numFmtId="0" fontId="130" fillId="3" borderId="0" xfId="7591" applyFont="1" applyFill="1" applyBorder="1" applyAlignment="1">
      <alignment horizontal="center" vertical="center"/>
    </xf>
    <xf numFmtId="0" fontId="130" fillId="3" borderId="0" xfId="7591" quotePrefix="1" applyFont="1" applyFill="1" applyBorder="1" applyAlignment="1">
      <alignment horizontal="left" vertical="center"/>
    </xf>
    <xf numFmtId="0" fontId="130" fillId="3" borderId="0" xfId="7591" applyFont="1" applyFill="1" applyBorder="1" applyAlignment="1">
      <alignment horizontal="left" vertical="center"/>
    </xf>
    <xf numFmtId="0" fontId="136" fillId="3" borderId="53" xfId="7591" quotePrefix="1" applyFont="1" applyFill="1" applyBorder="1" applyAlignment="1">
      <alignment horizontal="center" vertical="center" textRotation="255"/>
    </xf>
    <xf numFmtId="0" fontId="136" fillId="3" borderId="5" xfId="7591" quotePrefix="1" applyFont="1" applyFill="1" applyBorder="1" applyAlignment="1">
      <alignment horizontal="center" vertical="center" textRotation="255"/>
    </xf>
    <xf numFmtId="0" fontId="134" fillId="0" borderId="65" xfId="0" applyFont="1" applyBorder="1" applyAlignment="1">
      <alignment vertical="center"/>
    </xf>
    <xf numFmtId="0" fontId="136" fillId="3" borderId="49" xfId="7591" applyFont="1" applyFill="1" applyBorder="1" applyAlignment="1">
      <alignment horizontal="distributed" vertical="center" indent="1" shrinkToFit="1"/>
    </xf>
    <xf numFmtId="0" fontId="136" fillId="3" borderId="64" xfId="7591" applyFont="1" applyFill="1" applyBorder="1" applyAlignment="1">
      <alignment horizontal="distributed" vertical="center" indent="1" shrinkToFit="1"/>
    </xf>
    <xf numFmtId="0" fontId="136" fillId="3" borderId="4" xfId="7591" applyFont="1" applyFill="1" applyBorder="1" applyAlignment="1">
      <alignment horizontal="distributed" vertical="center" indent="1"/>
    </xf>
    <xf numFmtId="0" fontId="136" fillId="3" borderId="34" xfId="7591" applyFont="1" applyFill="1" applyBorder="1" applyAlignment="1">
      <alignment horizontal="center" vertical="center"/>
    </xf>
    <xf numFmtId="0" fontId="136" fillId="3" borderId="9" xfId="7591" applyFont="1" applyFill="1" applyBorder="1" applyAlignment="1">
      <alignment horizontal="center" vertical="center"/>
    </xf>
    <xf numFmtId="0" fontId="136" fillId="3" borderId="84" xfId="7591" applyFont="1" applyFill="1" applyBorder="1" applyAlignment="1">
      <alignment horizontal="center" vertical="center"/>
    </xf>
    <xf numFmtId="0" fontId="136" fillId="3" borderId="47" xfId="7591" applyFont="1" applyFill="1" applyBorder="1" applyAlignment="1">
      <alignment horizontal="center" vertical="center"/>
    </xf>
    <xf numFmtId="0" fontId="136" fillId="3" borderId="40" xfId="7591" applyFont="1" applyFill="1" applyBorder="1" applyAlignment="1">
      <alignment horizontal="center" vertical="center"/>
    </xf>
    <xf numFmtId="0" fontId="136" fillId="3" borderId="64" xfId="7591" applyFont="1" applyFill="1" applyBorder="1" applyAlignment="1">
      <alignment horizontal="center" vertical="center"/>
    </xf>
    <xf numFmtId="41" fontId="136" fillId="3" borderId="40" xfId="2074" quotePrefix="1" applyNumberFormat="1" applyFont="1" applyFill="1" applyBorder="1" applyAlignment="1">
      <alignment horizontal="center" vertical="center"/>
    </xf>
    <xf numFmtId="41" fontId="136" fillId="3" borderId="64" xfId="2074" quotePrefix="1" applyNumberFormat="1" applyFont="1" applyFill="1" applyBorder="1" applyAlignment="1">
      <alignment horizontal="center" vertical="center"/>
    </xf>
    <xf numFmtId="41" fontId="136" fillId="3" borderId="43" xfId="2074" quotePrefix="1" applyNumberFormat="1" applyFont="1" applyFill="1" applyBorder="1" applyAlignment="1">
      <alignment horizontal="center" vertical="center"/>
    </xf>
    <xf numFmtId="41" fontId="136" fillId="3" borderId="67" xfId="2074" quotePrefix="1" applyNumberFormat="1" applyFont="1" applyFill="1" applyBorder="1" applyAlignment="1">
      <alignment horizontal="center" vertical="center"/>
    </xf>
    <xf numFmtId="0" fontId="136" fillId="3" borderId="49" xfId="7591" quotePrefix="1" applyFont="1" applyFill="1" applyBorder="1" applyAlignment="1">
      <alignment horizontal="left" vertical="center"/>
    </xf>
    <xf numFmtId="0" fontId="136" fillId="3" borderId="40" xfId="7591" quotePrefix="1" applyFont="1" applyFill="1" applyBorder="1" applyAlignment="1">
      <alignment horizontal="left" vertical="center"/>
    </xf>
    <xf numFmtId="0" fontId="136" fillId="3" borderId="50" xfId="7591" quotePrefix="1" applyFont="1" applyFill="1" applyBorder="1" applyAlignment="1">
      <alignment horizontal="left" vertical="center"/>
    </xf>
    <xf numFmtId="0" fontId="136" fillId="3" borderId="43" xfId="7591" quotePrefix="1" applyFont="1" applyFill="1" applyBorder="1" applyAlignment="1">
      <alignment horizontal="left" vertical="center"/>
    </xf>
    <xf numFmtId="0" fontId="158" fillId="0" borderId="0" xfId="0" applyFont="1" applyAlignment="1">
      <alignment horizontal="center" vertical="center"/>
    </xf>
    <xf numFmtId="0" fontId="158" fillId="0" borderId="0" xfId="0" applyFont="1" applyBorder="1" applyAlignment="1">
      <alignment horizontal="center" vertical="center"/>
    </xf>
    <xf numFmtId="41" fontId="136" fillId="3" borderId="60" xfId="2074" applyNumberFormat="1" applyFont="1" applyFill="1" applyBorder="1" applyAlignment="1">
      <alignment horizontal="center" vertical="center"/>
    </xf>
    <xf numFmtId="41" fontId="136" fillId="3" borderId="61" xfId="2074" applyNumberFormat="1" applyFont="1" applyFill="1" applyBorder="1" applyAlignment="1">
      <alignment horizontal="center" vertical="center"/>
    </xf>
    <xf numFmtId="41" fontId="136" fillId="3" borderId="40" xfId="2074" applyNumberFormat="1" applyFont="1" applyFill="1" applyBorder="1" applyAlignment="1">
      <alignment horizontal="center" vertical="center"/>
    </xf>
    <xf numFmtId="41" fontId="136" fillId="3" borderId="64" xfId="2074" applyNumberFormat="1" applyFont="1" applyFill="1" applyBorder="1" applyAlignment="1">
      <alignment horizontal="center" vertical="center"/>
    </xf>
    <xf numFmtId="0" fontId="136" fillId="3" borderId="62" xfId="7591" quotePrefix="1" applyFont="1" applyFill="1" applyBorder="1" applyAlignment="1">
      <alignment horizontal="left" vertical="center"/>
    </xf>
    <xf numFmtId="0" fontId="136" fillId="3" borderId="60" xfId="7591" quotePrefix="1" applyFont="1" applyFill="1" applyBorder="1" applyAlignment="1">
      <alignment horizontal="left" vertical="center"/>
    </xf>
    <xf numFmtId="0" fontId="160" fillId="3" borderId="1" xfId="7591" applyFont="1" applyFill="1" applyBorder="1" applyAlignment="1">
      <alignment horizontal="center" vertical="center" wrapText="1"/>
    </xf>
    <xf numFmtId="0" fontId="160" fillId="3" borderId="1" xfId="7591" applyFont="1" applyFill="1" applyBorder="1" applyAlignment="1">
      <alignment horizontal="center" vertical="center"/>
    </xf>
    <xf numFmtId="0" fontId="135" fillId="3" borderId="1" xfId="7591" applyFont="1" applyFill="1" applyBorder="1" applyAlignment="1">
      <alignment horizontal="center" vertical="center"/>
    </xf>
    <xf numFmtId="0" fontId="136" fillId="5" borderId="56" xfId="7591" quotePrefix="1" applyFont="1" applyFill="1" applyBorder="1" applyAlignment="1">
      <alignment horizontal="center" vertical="center"/>
    </xf>
    <xf numFmtId="0" fontId="136" fillId="5" borderId="57" xfId="7591" applyFont="1" applyFill="1" applyBorder="1" applyAlignment="1">
      <alignment horizontal="center" vertical="center"/>
    </xf>
    <xf numFmtId="0" fontId="136" fillId="5" borderId="57" xfId="7591" quotePrefix="1" applyFont="1" applyFill="1" applyBorder="1" applyAlignment="1">
      <alignment horizontal="center" vertical="center"/>
    </xf>
    <xf numFmtId="0" fontId="136" fillId="3" borderId="59" xfId="7591" applyFont="1" applyFill="1" applyBorder="1" applyAlignment="1">
      <alignment horizontal="distributed" vertical="center" indent="1"/>
    </xf>
    <xf numFmtId="0" fontId="136" fillId="3" borderId="60" xfId="7591" applyFont="1" applyFill="1" applyBorder="1" applyAlignment="1">
      <alignment horizontal="distributed" vertical="center" indent="1"/>
    </xf>
    <xf numFmtId="0" fontId="136" fillId="3" borderId="61" xfId="7591" applyFont="1" applyFill="1" applyBorder="1" applyAlignment="1">
      <alignment horizontal="distributed" vertical="center" indent="1"/>
    </xf>
    <xf numFmtId="0" fontId="159" fillId="3" borderId="1" xfId="7591" applyFont="1" applyFill="1" applyBorder="1" applyAlignment="1">
      <alignment horizontal="center" vertical="center"/>
    </xf>
    <xf numFmtId="0" fontId="162" fillId="3" borderId="95" xfId="7591" applyFont="1" applyFill="1" applyBorder="1" applyAlignment="1">
      <alignment horizontal="center" vertical="center"/>
    </xf>
    <xf numFmtId="0" fontId="162" fillId="3" borderId="0" xfId="7591" applyFont="1" applyFill="1" applyBorder="1" applyAlignment="1">
      <alignment horizontal="center" vertical="center"/>
    </xf>
    <xf numFmtId="0" fontId="162" fillId="3" borderId="82" xfId="7591" applyFont="1" applyFill="1" applyBorder="1" applyAlignment="1">
      <alignment horizontal="center" vertical="center"/>
    </xf>
    <xf numFmtId="0" fontId="136" fillId="3" borderId="49" xfId="7591" applyFont="1" applyFill="1" applyBorder="1" applyAlignment="1">
      <alignment horizontal="distributed" vertical="center" indent="1"/>
    </xf>
    <xf numFmtId="0" fontId="134" fillId="0" borderId="64" xfId="0" applyFont="1" applyBorder="1" applyAlignment="1">
      <alignment horizontal="distributed" vertical="center" indent="1"/>
    </xf>
    <xf numFmtId="0" fontId="139" fillId="3" borderId="0" xfId="7591" applyFont="1" applyFill="1" applyAlignment="1">
      <alignment horizontal="left" vertical="center"/>
    </xf>
    <xf numFmtId="0" fontId="138" fillId="3" borderId="0" xfId="7591" applyFont="1" applyFill="1" applyAlignment="1">
      <alignment horizontal="left" vertical="center" indent="2"/>
    </xf>
    <xf numFmtId="0" fontId="143" fillId="0" borderId="0" xfId="0" applyFont="1" applyAlignment="1">
      <alignment horizontal="left" vertical="center" indent="2"/>
    </xf>
    <xf numFmtId="0" fontId="138" fillId="3" borderId="0" xfId="7591" applyFont="1" applyFill="1" applyAlignment="1">
      <alignment horizontal="left" vertical="center" indent="3"/>
    </xf>
    <xf numFmtId="0" fontId="142" fillId="0" borderId="0" xfId="0" applyFont="1" applyAlignment="1">
      <alignment horizontal="left" vertical="center" indent="3"/>
    </xf>
    <xf numFmtId="0" fontId="138" fillId="3" borderId="0" xfId="7591" quotePrefix="1" applyFont="1" applyFill="1" applyAlignment="1">
      <alignment horizontal="left" vertical="center" indent="2"/>
    </xf>
    <xf numFmtId="0" fontId="137" fillId="3" borderId="0" xfId="7591" applyFont="1" applyFill="1" applyAlignment="1">
      <alignment horizontal="center" vertical="center"/>
    </xf>
    <xf numFmtId="0" fontId="139" fillId="0" borderId="0" xfId="7591" applyFont="1" applyAlignment="1">
      <alignment horizontal="left" vertical="center" wrapText="1"/>
    </xf>
    <xf numFmtId="0" fontId="141" fillId="0" borderId="0" xfId="0" applyFont="1" applyAlignment="1">
      <alignment horizontal="left" vertical="center"/>
    </xf>
    <xf numFmtId="0" fontId="142" fillId="0" borderId="0" xfId="0" applyFont="1" applyAlignment="1">
      <alignment horizontal="left" vertical="center"/>
    </xf>
    <xf numFmtId="0" fontId="138" fillId="0" borderId="0" xfId="7591" applyFont="1" applyAlignment="1">
      <alignment horizontal="left" vertical="top" wrapText="1"/>
    </xf>
    <xf numFmtId="0" fontId="143" fillId="0" borderId="0" xfId="0" applyFont="1" applyAlignment="1">
      <alignment horizontal="left" vertical="top" wrapText="1"/>
    </xf>
    <xf numFmtId="0" fontId="138" fillId="3" borderId="0" xfId="7591" applyFont="1" applyFill="1" applyAlignment="1">
      <alignment horizontal="left" vertical="top" wrapText="1"/>
    </xf>
    <xf numFmtId="0" fontId="138" fillId="3" borderId="0" xfId="7591" applyFont="1" applyFill="1" applyAlignment="1">
      <alignment horizontal="left" vertical="center"/>
    </xf>
    <xf numFmtId="0" fontId="142" fillId="0" borderId="0" xfId="0" applyFont="1" applyAlignment="1">
      <alignment vertical="center"/>
    </xf>
    <xf numFmtId="0" fontId="0" fillId="0" borderId="0" xfId="0" applyAlignment="1">
      <alignment vertical="top"/>
    </xf>
    <xf numFmtId="0" fontId="136" fillId="0" borderId="68" xfId="7593" applyFont="1" applyBorder="1" applyAlignment="1">
      <alignment horizontal="center" vertical="center" wrapText="1"/>
    </xf>
    <xf numFmtId="0" fontId="136" fillId="0" borderId="69" xfId="7593" applyFont="1" applyBorder="1" applyAlignment="1">
      <alignment horizontal="center" vertical="center" wrapText="1"/>
    </xf>
    <xf numFmtId="0" fontId="136" fillId="0" borderId="70" xfId="7593" applyFont="1" applyBorder="1" applyAlignment="1">
      <alignment horizontal="center" vertical="center" wrapText="1"/>
    </xf>
    <xf numFmtId="177" fontId="145" fillId="0" borderId="81" xfId="7592" applyNumberFormat="1" applyFont="1" applyBorder="1" applyAlignment="1">
      <alignment horizontal="center" vertical="center"/>
    </xf>
    <xf numFmtId="177" fontId="145" fillId="0" borderId="82" xfId="7592" applyNumberFormat="1" applyFont="1" applyBorder="1" applyAlignment="1">
      <alignment horizontal="center" vertical="center"/>
    </xf>
    <xf numFmtId="177" fontId="145" fillId="0" borderId="83" xfId="7592" applyNumberFormat="1" applyFont="1" applyBorder="1" applyAlignment="1">
      <alignment horizontal="center" vertical="center"/>
    </xf>
    <xf numFmtId="176" fontId="136" fillId="3" borderId="69" xfId="5575" applyFont="1" applyFill="1" applyBorder="1" applyAlignment="1">
      <alignment horizontal="center" vertical="center" justifyLastLine="1"/>
    </xf>
    <xf numFmtId="176" fontId="136" fillId="3" borderId="70" xfId="5575" applyFont="1" applyFill="1" applyBorder="1" applyAlignment="1">
      <alignment horizontal="center" vertical="center" justifyLastLine="1"/>
    </xf>
    <xf numFmtId="0" fontId="145" fillId="0" borderId="82" xfId="7592" applyFont="1" applyBorder="1" applyAlignment="1">
      <alignment horizontal="center" vertical="center"/>
    </xf>
    <xf numFmtId="0" fontId="145" fillId="0" borderId="83" xfId="7592" applyFont="1" applyBorder="1" applyAlignment="1">
      <alignment horizontal="center" vertical="center"/>
    </xf>
    <xf numFmtId="0" fontId="146" fillId="0" borderId="71" xfId="7592" applyFont="1" applyBorder="1" applyAlignment="1">
      <alignment horizontal="left" vertical="center"/>
    </xf>
    <xf numFmtId="0" fontId="147" fillId="0" borderId="72" xfId="0" applyFont="1" applyBorder="1" applyAlignment="1">
      <alignment horizontal="left" vertical="center"/>
    </xf>
    <xf numFmtId="0" fontId="147" fillId="0" borderId="73" xfId="0" applyFont="1" applyBorder="1" applyAlignment="1">
      <alignment horizontal="left" vertical="center"/>
    </xf>
    <xf numFmtId="176" fontId="136" fillId="3" borderId="69" xfId="5575" applyFont="1" applyFill="1" applyBorder="1" applyAlignment="1">
      <alignment horizontal="center" vertical="center" wrapText="1"/>
    </xf>
    <xf numFmtId="176" fontId="136" fillId="3" borderId="68" xfId="5575" applyFont="1" applyFill="1" applyBorder="1" applyAlignment="1">
      <alignment horizontal="center" vertical="center" wrapText="1"/>
    </xf>
    <xf numFmtId="0" fontId="136" fillId="6" borderId="74" xfId="7592" applyFont="1" applyFill="1" applyBorder="1" applyAlignment="1">
      <alignment horizontal="center" vertical="center"/>
    </xf>
    <xf numFmtId="0" fontId="136" fillId="6" borderId="75" xfId="7592" applyFont="1" applyFill="1" applyBorder="1" applyAlignment="1">
      <alignment horizontal="center" vertical="center"/>
    </xf>
    <xf numFmtId="0" fontId="131" fillId="0" borderId="0" xfId="7592" applyFont="1" applyAlignment="1">
      <alignment horizontal="center" vertical="center"/>
    </xf>
    <xf numFmtId="0" fontId="136" fillId="6" borderId="87" xfId="7592" applyFont="1" applyFill="1" applyBorder="1" applyAlignment="1">
      <alignment horizontal="center" vertical="center"/>
    </xf>
    <xf numFmtId="0" fontId="136" fillId="6" borderId="70" xfId="7592" applyFont="1" applyFill="1" applyBorder="1" applyAlignment="1">
      <alignment horizontal="center" vertical="center"/>
    </xf>
    <xf numFmtId="0" fontId="136" fillId="6" borderId="85" xfId="7592" applyFont="1" applyFill="1" applyBorder="1" applyAlignment="1">
      <alignment horizontal="center" vertical="center"/>
    </xf>
    <xf numFmtId="0" fontId="136" fillId="6" borderId="86" xfId="7592" applyFont="1" applyFill="1" applyBorder="1" applyAlignment="1">
      <alignment horizontal="center" vertical="center"/>
    </xf>
    <xf numFmtId="0" fontId="136" fillId="6" borderId="51" xfId="7592" applyFont="1" applyFill="1" applyBorder="1" applyAlignment="1">
      <alignment horizontal="center" vertical="center"/>
    </xf>
    <xf numFmtId="0" fontId="136" fillId="6" borderId="27" xfId="7592" applyFont="1" applyFill="1" applyBorder="1" applyAlignment="1">
      <alignment horizontal="center" vertical="center"/>
    </xf>
    <xf numFmtId="0" fontId="136" fillId="6" borderId="13" xfId="7592" applyFont="1" applyFill="1" applyBorder="1" applyAlignment="1">
      <alignment horizontal="center" vertical="center"/>
    </xf>
    <xf numFmtId="0" fontId="153" fillId="0" borderId="49" xfId="1907" applyFont="1" applyFill="1" applyBorder="1" applyAlignment="1">
      <alignment horizontal="distributed" vertical="center" indent="2"/>
    </xf>
    <xf numFmtId="0" fontId="153" fillId="0" borderId="42" xfId="1907" applyFont="1" applyFill="1" applyBorder="1" applyAlignment="1">
      <alignment horizontal="distributed" vertical="center" indent="2"/>
    </xf>
    <xf numFmtId="0" fontId="150" fillId="8" borderId="34" xfId="0" applyFont="1" applyFill="1" applyBorder="1" applyAlignment="1">
      <alignment horizontal="center" vertical="center"/>
    </xf>
    <xf numFmtId="0" fontId="150" fillId="8" borderId="9" xfId="0" applyFont="1" applyFill="1" applyBorder="1" applyAlignment="1">
      <alignment horizontal="center" vertical="center"/>
    </xf>
    <xf numFmtId="0" fontId="150" fillId="8" borderId="19" xfId="0" applyFont="1" applyFill="1" applyBorder="1" applyAlignment="1">
      <alignment horizontal="center" vertical="center"/>
    </xf>
    <xf numFmtId="0" fontId="150" fillId="8" borderId="18" xfId="0" applyFont="1" applyFill="1" applyBorder="1" applyAlignment="1">
      <alignment horizontal="center" vertical="center"/>
    </xf>
    <xf numFmtId="0" fontId="132" fillId="0" borderId="0" xfId="2073" applyFont="1" applyAlignment="1">
      <alignment horizontal="center"/>
    </xf>
    <xf numFmtId="0" fontId="152" fillId="0" borderId="76" xfId="0" applyFont="1" applyFill="1" applyBorder="1" applyAlignment="1">
      <alignment horizontal="center" vertical="center" textRotation="255"/>
    </xf>
    <xf numFmtId="0" fontId="152" fillId="0" borderId="77" xfId="0" applyFont="1" applyFill="1" applyBorder="1" applyAlignment="1">
      <alignment horizontal="center" vertical="center" textRotation="255"/>
    </xf>
    <xf numFmtId="0" fontId="152" fillId="0" borderId="80" xfId="0" applyFont="1" applyFill="1" applyBorder="1" applyAlignment="1">
      <alignment horizontal="center" vertical="center" textRotation="255"/>
    </xf>
    <xf numFmtId="0" fontId="152" fillId="0" borderId="52" xfId="0" applyFont="1" applyFill="1" applyBorder="1" applyAlignment="1">
      <alignment horizontal="center" vertical="center" textRotation="255"/>
    </xf>
    <xf numFmtId="0" fontId="152" fillId="0" borderId="78" xfId="0" applyFont="1" applyFill="1" applyBorder="1" applyAlignment="1">
      <alignment horizontal="center" vertical="center" textRotation="255"/>
    </xf>
    <xf numFmtId="0" fontId="152" fillId="0" borderId="3" xfId="0" applyFont="1" applyFill="1" applyBorder="1" applyAlignment="1">
      <alignment horizontal="center" vertical="center" textRotation="255"/>
    </xf>
    <xf numFmtId="0" fontId="153" fillId="0" borderId="35" xfId="1907" applyFont="1" applyFill="1" applyBorder="1" applyAlignment="1">
      <alignment horizontal="distributed" vertical="center" indent="2"/>
    </xf>
    <xf numFmtId="0" fontId="153" fillId="0" borderId="48" xfId="1907" applyFont="1" applyFill="1" applyBorder="1" applyAlignment="1">
      <alignment horizontal="distributed" vertical="center" indent="2"/>
    </xf>
    <xf numFmtId="0" fontId="153" fillId="0" borderId="49" xfId="1907" applyFont="1" applyFill="1" applyBorder="1" applyAlignment="1">
      <alignment horizontal="distributed" vertical="center" wrapText="1" indent="2"/>
    </xf>
    <xf numFmtId="0" fontId="153" fillId="0" borderId="42" xfId="1907" applyFont="1" applyFill="1" applyBorder="1" applyAlignment="1">
      <alignment horizontal="distributed" vertical="center" wrapText="1" indent="2"/>
    </xf>
    <xf numFmtId="0" fontId="152" fillId="0" borderId="79" xfId="0" applyFont="1" applyFill="1" applyBorder="1" applyAlignment="1">
      <alignment horizontal="center" vertical="center" textRotation="255"/>
    </xf>
    <xf numFmtId="0" fontId="154" fillId="0" borderId="46" xfId="1907" applyFont="1" applyBorder="1" applyAlignment="1">
      <alignment horizontal="distributed" vertical="center" indent="2"/>
    </xf>
    <xf numFmtId="0" fontId="154" fillId="0" borderId="8" xfId="1907" applyFont="1" applyBorder="1" applyAlignment="1">
      <alignment horizontal="distributed" vertical="center" indent="2"/>
    </xf>
    <xf numFmtId="0" fontId="154" fillId="0" borderId="37" xfId="1907" applyFont="1" applyBorder="1" applyAlignment="1">
      <alignment horizontal="distributed" vertical="center" indent="2"/>
    </xf>
    <xf numFmtId="0" fontId="153" fillId="0" borderId="6" xfId="1907" applyFont="1" applyFill="1" applyBorder="1" applyAlignment="1">
      <alignment horizontal="distributed" vertical="center" indent="2"/>
    </xf>
    <xf numFmtId="0" fontId="153" fillId="0" borderId="4" xfId="1907" applyFont="1" applyFill="1" applyBorder="1" applyAlignment="1">
      <alignment horizontal="distributed" vertical="center" indent="2"/>
    </xf>
    <xf numFmtId="0" fontId="153" fillId="0" borderId="36" xfId="1907" applyFont="1" applyFill="1" applyBorder="1" applyAlignment="1">
      <alignment horizontal="distributed" vertical="center" indent="2"/>
    </xf>
    <xf numFmtId="0" fontId="153" fillId="0" borderId="6" xfId="1907" applyFont="1" applyBorder="1" applyAlignment="1">
      <alignment horizontal="distributed" vertical="center" indent="2"/>
    </xf>
    <xf numFmtId="0" fontId="153" fillId="0" borderId="4" xfId="1907" applyFont="1" applyBorder="1" applyAlignment="1">
      <alignment horizontal="distributed" vertical="center" indent="2"/>
    </xf>
    <xf numFmtId="0" fontId="153" fillId="0" borderId="36" xfId="1907" applyFont="1" applyBorder="1" applyAlignment="1">
      <alignment horizontal="distributed" vertical="center" indent="2"/>
    </xf>
    <xf numFmtId="0" fontId="154" fillId="0" borderId="6" xfId="1907" applyFont="1" applyFill="1" applyBorder="1" applyAlignment="1">
      <alignment horizontal="distributed" vertical="center" indent="2"/>
    </xf>
    <xf numFmtId="0" fontId="154" fillId="0" borderId="4" xfId="1907" applyFont="1" applyFill="1" applyBorder="1" applyAlignment="1">
      <alignment horizontal="distributed" vertical="center" indent="2"/>
    </xf>
    <xf numFmtId="0" fontId="154" fillId="0" borderId="36" xfId="1907" applyFont="1" applyFill="1" applyBorder="1" applyAlignment="1">
      <alignment horizontal="distributed" vertical="center" indent="2"/>
    </xf>
    <xf numFmtId="0" fontId="153" fillId="0" borderId="49" xfId="1907" applyFont="1" applyBorder="1" applyAlignment="1">
      <alignment horizontal="center" vertical="center"/>
    </xf>
    <xf numFmtId="0" fontId="153" fillId="0" borderId="42" xfId="1907" applyFont="1" applyBorder="1" applyAlignment="1">
      <alignment horizontal="center" vertical="center"/>
    </xf>
    <xf numFmtId="0" fontId="154" fillId="0" borderId="6" xfId="1907" applyFont="1" applyBorder="1" applyAlignment="1">
      <alignment horizontal="distributed" vertical="center" indent="2"/>
    </xf>
    <xf numFmtId="0" fontId="154" fillId="0" borderId="4" xfId="1907" applyFont="1" applyBorder="1" applyAlignment="1">
      <alignment horizontal="distributed" vertical="center" indent="2"/>
    </xf>
    <xf numFmtId="0" fontId="154" fillId="0" borderId="36" xfId="1907" applyFont="1" applyBorder="1" applyAlignment="1">
      <alignment horizontal="distributed" vertical="center" indent="2"/>
    </xf>
    <xf numFmtId="0" fontId="153" fillId="0" borderId="47" xfId="1907" applyFont="1" applyFill="1" applyBorder="1" applyAlignment="1">
      <alignment horizontal="center" vertical="center"/>
    </xf>
    <xf numFmtId="0" fontId="153" fillId="0" borderId="40" xfId="1907" applyFont="1" applyFill="1" applyBorder="1" applyAlignment="1">
      <alignment horizontal="center" vertical="center"/>
    </xf>
    <xf numFmtId="0" fontId="153" fillId="0" borderId="42" xfId="1907" applyFont="1" applyFill="1" applyBorder="1" applyAlignment="1">
      <alignment horizontal="center" vertical="center"/>
    </xf>
    <xf numFmtId="0" fontId="153" fillId="0" borderId="49" xfId="1907" applyFont="1" applyFill="1" applyBorder="1" applyAlignment="1">
      <alignment horizontal="center" vertical="center"/>
    </xf>
    <xf numFmtId="275" fontId="149" fillId="9" borderId="89" xfId="7594" applyNumberFormat="1" applyFill="1" applyBorder="1" applyAlignment="1">
      <alignment horizontal="center" vertical="center"/>
    </xf>
    <xf numFmtId="275" fontId="149" fillId="9" borderId="90" xfId="7594" applyNumberFormat="1" applyFill="1" applyBorder="1" applyAlignment="1">
      <alignment horizontal="center" vertical="center" wrapText="1"/>
    </xf>
    <xf numFmtId="275" fontId="149" fillId="9" borderId="92" xfId="7594" applyNumberFormat="1" applyFill="1" applyBorder="1" applyAlignment="1">
      <alignment horizontal="center" vertical="center" wrapText="1"/>
    </xf>
    <xf numFmtId="275" fontId="149" fillId="9" borderId="29" xfId="7594" applyNumberFormat="1" applyFill="1" applyBorder="1" applyAlignment="1">
      <alignment horizontal="center" vertical="center"/>
    </xf>
    <xf numFmtId="275" fontId="149" fillId="9" borderId="91" xfId="7594" applyNumberFormat="1" applyFill="1" applyBorder="1" applyAlignment="1">
      <alignment horizontal="center" vertical="center"/>
    </xf>
    <xf numFmtId="275" fontId="149" fillId="9" borderId="20" xfId="7594" applyNumberFormat="1" applyFill="1" applyBorder="1" applyAlignment="1">
      <alignment horizontal="center" vertical="center"/>
    </xf>
    <xf numFmtId="0" fontId="164" fillId="0" borderId="0" xfId="1904" applyFont="1" applyAlignment="1">
      <alignment horizontal="center" vertical="center"/>
    </xf>
    <xf numFmtId="0" fontId="165" fillId="0" borderId="0" xfId="7596" applyFont="1">
      <alignment vertical="center"/>
    </xf>
    <xf numFmtId="0" fontId="166" fillId="13" borderId="98" xfId="7597" applyFont="1" applyFill="1" applyBorder="1" applyAlignment="1">
      <alignment horizontal="center" vertical="center"/>
    </xf>
    <xf numFmtId="0" fontId="166" fillId="13" borderId="46" xfId="7597" applyFont="1" applyFill="1" applyBorder="1" applyAlignment="1">
      <alignment horizontal="center" vertical="center"/>
    </xf>
    <xf numFmtId="0" fontId="166" fillId="13" borderId="35" xfId="7597" applyFont="1" applyFill="1" applyBorder="1" applyAlignment="1">
      <alignment horizontal="center" vertical="center"/>
    </xf>
    <xf numFmtId="0" fontId="166" fillId="13" borderId="8" xfId="7597" applyFont="1" applyFill="1" applyBorder="1" applyAlignment="1">
      <alignment horizontal="center" vertical="center"/>
    </xf>
    <xf numFmtId="0" fontId="166" fillId="13" borderId="99" xfId="7597" applyFont="1" applyFill="1" applyBorder="1" applyAlignment="1">
      <alignment horizontal="center" vertical="center"/>
    </xf>
    <xf numFmtId="0" fontId="166" fillId="13" borderId="50" xfId="7597" applyFont="1" applyFill="1" applyBorder="1" applyAlignment="1">
      <alignment horizontal="center" vertical="center"/>
    </xf>
    <xf numFmtId="0" fontId="166" fillId="13" borderId="48" xfId="7597" applyFont="1" applyFill="1" applyBorder="1" applyAlignment="1">
      <alignment horizontal="center" vertical="center"/>
    </xf>
    <xf numFmtId="0" fontId="166" fillId="13" borderId="39" xfId="7597" applyFont="1" applyFill="1" applyBorder="1" applyAlignment="1">
      <alignment horizontal="center" vertical="center"/>
    </xf>
    <xf numFmtId="0" fontId="166" fillId="13" borderId="45" xfId="7597" applyFont="1" applyFill="1" applyBorder="1" applyAlignment="1">
      <alignment horizontal="center" vertical="center"/>
    </xf>
  </cellXfs>
  <cellStyles count="7599">
    <cellStyle name="' '" xfId="1" xr:uid="{00000000-0005-0000-0000-000000000000}"/>
    <cellStyle name=" ღ_x001c__xffff_" xfId="5576" xr:uid="{00000000-0005-0000-0000-000001000000}"/>
    <cellStyle name="&quot;" xfId="2083" xr:uid="{00000000-0005-0000-0000-000002000000}"/>
    <cellStyle name="#" xfId="5577" xr:uid="{00000000-0005-0000-0000-000003000000}"/>
    <cellStyle name="#,##0" xfId="2" xr:uid="{00000000-0005-0000-0000-000004000000}"/>
    <cellStyle name="#,##0.0" xfId="5578" xr:uid="{00000000-0005-0000-0000-000005000000}"/>
    <cellStyle name="#,##0.00" xfId="5579" xr:uid="{00000000-0005-0000-0000-000006000000}"/>
    <cellStyle name="#,##0.000" xfId="5580" xr:uid="{00000000-0005-0000-0000-000007000000}"/>
    <cellStyle name="#,##0_부하계산서" xfId="5581" xr:uid="{00000000-0005-0000-0000-000008000000}"/>
    <cellStyle name="$" xfId="3" xr:uid="{00000000-0005-0000-0000-000009000000}"/>
    <cellStyle name="$_db진흥" xfId="6" xr:uid="{00000000-0005-0000-0000-00000A000000}"/>
    <cellStyle name="$_SE40" xfId="7" xr:uid="{00000000-0005-0000-0000-00000B000000}"/>
    <cellStyle name="$_견적2" xfId="4" xr:uid="{00000000-0005-0000-0000-00000C000000}"/>
    <cellStyle name="$_기아" xfId="5" xr:uid="{00000000-0005-0000-0000-00000D000000}"/>
    <cellStyle name="(##.00)" xfId="8" xr:uid="{00000000-0005-0000-0000-00000E000000}"/>
    <cellStyle name="(△콤마)" xfId="9" xr:uid="{00000000-0005-0000-0000-00000F000000}"/>
    <cellStyle name="(백분율)" xfId="10" xr:uid="{00000000-0005-0000-0000-000010000000}"/>
    <cellStyle name="(콤마)" xfId="11" xr:uid="{00000000-0005-0000-0000-000011000000}"/>
    <cellStyle name="(표준)" xfId="12" xr:uid="{00000000-0005-0000-0000-000012000000}"/>
    <cellStyle name=";;;" xfId="13" xr:uid="{00000000-0005-0000-0000-000013000000}"/>
    <cellStyle name="??&amp;5_x0007_?._x0007_9_x0008_??_x0007__x0001__x0001_" xfId="14" xr:uid="{00000000-0005-0000-0000-000014000000}"/>
    <cellStyle name="??&amp;6_x0007_?/_x0007_9_x0008_??_x0007__x0001__x0001_" xfId="15" xr:uid="{00000000-0005-0000-0000-000015000000}"/>
    <cellStyle name="??&amp;O?&amp;H?_x0008__x000f__x0007_?_x0007__x0001__x0001_" xfId="17" xr:uid="{00000000-0005-0000-0000-000016000000}"/>
    <cellStyle name="??&amp;O?&amp;H?_x0008_??_x0007__x0001__x0001_" xfId="18" xr:uid="{00000000-0005-0000-0000-000017000000}"/>
    <cellStyle name="??&amp;쏗?뷐9_x0008__x0011__x0007_?_x0007__x0001__x0001_" xfId="16" xr:uid="{00000000-0005-0000-0000-000018000000}"/>
    <cellStyle name="?W?_laroux" xfId="20" xr:uid="{00000000-0005-0000-0000-000019000000}"/>
    <cellStyle name="?曹%U?&amp;H?_x0008_?s_x000a__x0007__x0001__x0001_" xfId="19" xr:uid="{00000000-0005-0000-0000-00001A000000}"/>
    <cellStyle name="_(가)실행" xfId="21" xr:uid="{00000000-0005-0000-0000-00001B000000}"/>
    <cellStyle name="_(중기)조치원1ST" xfId="2084" xr:uid="{00000000-0005-0000-0000-00001C000000}"/>
    <cellStyle name="_▶ 단가산출근거" xfId="2085" xr:uid="{00000000-0005-0000-0000-00001D000000}"/>
    <cellStyle name="_01토공" xfId="22" xr:uid="{00000000-0005-0000-0000-00001E000000}"/>
    <cellStyle name="_01토공_라멘교 토공" xfId="23" xr:uid="{00000000-0005-0000-0000-00001F000000}"/>
    <cellStyle name="_01토공_철거" xfId="24" xr:uid="{00000000-0005-0000-0000-000020000000}"/>
    <cellStyle name="_01토공_철거_라멘교 토공" xfId="25" xr:uid="{00000000-0005-0000-0000-000021000000}"/>
    <cellStyle name="_2002년도경영계획" xfId="26" xr:uid="{00000000-0005-0000-0000-000022000000}"/>
    <cellStyle name="_2002변경실행" xfId="27" xr:uid="{00000000-0005-0000-0000-000023000000}"/>
    <cellStyle name="_2002변경실행(1)" xfId="28" xr:uid="{00000000-0005-0000-0000-000024000000}"/>
    <cellStyle name="_2-4.상반기실적부문별요약" xfId="29" xr:uid="{00000000-0005-0000-0000-000025000000}"/>
    <cellStyle name="_2-4.상반기실적부문별요약(표지및목차포함)" xfId="30" xr:uid="{00000000-0005-0000-0000-000026000000}"/>
    <cellStyle name="_2-4.상반기실적부문별요약(표지및목차포함)_1" xfId="31" xr:uid="{00000000-0005-0000-0000-000027000000}"/>
    <cellStyle name="_2-4.상반기실적부문별요약_1" xfId="32" xr:uid="{00000000-0005-0000-0000-000028000000}"/>
    <cellStyle name="_2차준공내역" xfId="33" xr:uid="{00000000-0005-0000-0000-000029000000}"/>
    <cellStyle name="_'99상반기경영개선활동결과(게시용)" xfId="34" xr:uid="{00000000-0005-0000-0000-00002A000000}"/>
    <cellStyle name="_FAX" xfId="1202" xr:uid="{00000000-0005-0000-0000-00002B000000}"/>
    <cellStyle name="_FCST (2)" xfId="1203" xr:uid="{00000000-0005-0000-0000-00002C000000}"/>
    <cellStyle name="_gr 신풍-우성간" xfId="1204" xr:uid="{00000000-0005-0000-0000-00002D000000}"/>
    <cellStyle name="_gr 신풍-우성간_금촌월롱_견적" xfId="1205" xr:uid="{00000000-0005-0000-0000-00002E000000}"/>
    <cellStyle name="_gr 신풍-우성간_풍덕천_견적" xfId="1206" xr:uid="{00000000-0005-0000-0000-00002F000000}"/>
    <cellStyle name="_HB11-03" xfId="1207" xr:uid="{00000000-0005-0000-0000-000030000000}"/>
    <cellStyle name="_HB11-03_20020924 대산항 공내역서" xfId="1208" xr:uid="{00000000-0005-0000-0000-000031000000}"/>
    <cellStyle name="_HB11-03_20020924 대산항 공내역서_사본 - 20020924 대산항 공내역서" xfId="1209" xr:uid="{00000000-0005-0000-0000-000032000000}"/>
    <cellStyle name="_hi02-03" xfId="1210" xr:uid="{00000000-0005-0000-0000-000033000000}"/>
    <cellStyle name="_RE" xfId="1211" xr:uid="{00000000-0005-0000-0000-000034000000}"/>
    <cellStyle name="_가리온 견적폼" xfId="5582" xr:uid="{00000000-0005-0000-0000-000035000000}"/>
    <cellStyle name="_가실행" xfId="35" xr:uid="{00000000-0005-0000-0000-000036000000}"/>
    <cellStyle name="_가실행_20020924 대산항 공내역서" xfId="36" xr:uid="{00000000-0005-0000-0000-000037000000}"/>
    <cellStyle name="_가실행_20020924 대산항 공내역서_사본 - 20020924 대산항 공내역서" xfId="37" xr:uid="{00000000-0005-0000-0000-000038000000}"/>
    <cellStyle name="_갑지(0127)" xfId="38" xr:uid="{00000000-0005-0000-0000-000039000000}"/>
    <cellStyle name="_건축설계서" xfId="39" xr:uid="{00000000-0005-0000-0000-00003A000000}"/>
    <cellStyle name="_견적3" xfId="40" xr:uid="{00000000-0005-0000-0000-00003B000000}"/>
    <cellStyle name="_견적3_1차집계(변경)" xfId="41" xr:uid="{00000000-0005-0000-0000-00003C000000}"/>
    <cellStyle name="_견적3_금촌월롱_견적" xfId="42" xr:uid="{00000000-0005-0000-0000-00003D000000}"/>
    <cellStyle name="_견적3_수정 - 청풍투찰" xfId="43" xr:uid="{00000000-0005-0000-0000-00003E000000}"/>
    <cellStyle name="_견적3_신령영천1_입찰" xfId="44" xr:uid="{00000000-0005-0000-0000-00003F000000}"/>
    <cellStyle name="_견적3_청풍투찰" xfId="45" xr:uid="{00000000-0005-0000-0000-000040000000}"/>
    <cellStyle name="_견적3_풍덕천_견적" xfId="46" xr:uid="{00000000-0005-0000-0000-000041000000}"/>
    <cellStyle name="_견적기준(갑측)" xfId="47" xr:uid="{00000000-0005-0000-0000-000042000000}"/>
    <cellStyle name="_결재쪽지" xfId="48" xr:uid="{00000000-0005-0000-0000-000043000000}"/>
    <cellStyle name="_결재쪽지_1차집계(변경)" xfId="49" xr:uid="{00000000-0005-0000-0000-000044000000}"/>
    <cellStyle name="_결재쪽지_강원실행내역(1028)" xfId="50" xr:uid="{00000000-0005-0000-0000-000045000000}"/>
    <cellStyle name="_결재쪽지_견적" xfId="51" xr:uid="{00000000-0005-0000-0000-000046000000}"/>
    <cellStyle name="_결재쪽지_견적_강원실행내역(1028)" xfId="52" xr:uid="{00000000-0005-0000-0000-000047000000}"/>
    <cellStyle name="_결재쪽지_견적_금촌월롱_견적" xfId="53" xr:uid="{00000000-0005-0000-0000-000048000000}"/>
    <cellStyle name="_결재쪽지_견적_도급내역" xfId="54" xr:uid="{00000000-0005-0000-0000-000049000000}"/>
    <cellStyle name="_결재쪽지_견적_복사본 강원견적보고" xfId="55" xr:uid="{00000000-0005-0000-0000-00004A000000}"/>
    <cellStyle name="_결재쪽지_견적_청계천_본실행(10.28)" xfId="56" xr:uid="{00000000-0005-0000-0000-00004B000000}"/>
    <cellStyle name="_결재쪽지_견적_풍덕천_견적" xfId="57" xr:uid="{00000000-0005-0000-0000-00004C000000}"/>
    <cellStyle name="_결재쪽지_금촌월롱_견적" xfId="58" xr:uid="{00000000-0005-0000-0000-00004D000000}"/>
    <cellStyle name="_결재쪽지_도급내역" xfId="59" xr:uid="{00000000-0005-0000-0000-00004E000000}"/>
    <cellStyle name="_결재쪽지_복사본 강원견적보고" xfId="60" xr:uid="{00000000-0005-0000-0000-00004F000000}"/>
    <cellStyle name="_결재쪽지_수정 - 청풍투찰" xfId="61" xr:uid="{00000000-0005-0000-0000-000050000000}"/>
    <cellStyle name="_결재쪽지_청계천_본실행(10.28)" xfId="62" xr:uid="{00000000-0005-0000-0000-000051000000}"/>
    <cellStyle name="_결재쪽지_청풍투찰" xfId="63" xr:uid="{00000000-0005-0000-0000-000052000000}"/>
    <cellStyle name="_결재쪽지_투찰_대둔산" xfId="64" xr:uid="{00000000-0005-0000-0000-000053000000}"/>
    <cellStyle name="_결재쪽지_투찰_대둔산_금촌월롱_견적" xfId="65" xr:uid="{00000000-0005-0000-0000-000054000000}"/>
    <cellStyle name="_결재쪽지_투찰_대둔산_풍덕천_견적" xfId="66" xr:uid="{00000000-0005-0000-0000-000055000000}"/>
    <cellStyle name="_결재쪽지_풍덕천_견적" xfId="67" xr:uid="{00000000-0005-0000-0000-000056000000}"/>
    <cellStyle name="_경상비(현장안)" xfId="68" xr:uid="{00000000-0005-0000-0000-000057000000}"/>
    <cellStyle name="_경상비(현장안최종1)" xfId="69" xr:uid="{00000000-0005-0000-0000-000058000000}"/>
    <cellStyle name="_경영개선활동상반기실적(990708)" xfId="70" xr:uid="{00000000-0005-0000-0000-000059000000}"/>
    <cellStyle name="_경영개선활동상반기실적(990708)_1" xfId="71" xr:uid="{00000000-0005-0000-0000-00005A000000}"/>
    <cellStyle name="_경영개선활동상반기실적(990708)_2" xfId="72" xr:uid="{00000000-0005-0000-0000-00005B000000}"/>
    <cellStyle name="_경영개선활성화방안(990802)" xfId="73" xr:uid="{00000000-0005-0000-0000-00005C000000}"/>
    <cellStyle name="_경영개선활성화방안(990802)_1" xfId="74" xr:uid="{00000000-0005-0000-0000-00005D000000}"/>
    <cellStyle name="_공사요율표-031008" xfId="2086" xr:uid="{00000000-0005-0000-0000-00005E000000}"/>
    <cellStyle name="_공양식(레인보우스케이프)" xfId="75" xr:uid="{00000000-0005-0000-0000-00005F000000}"/>
    <cellStyle name="_관공서용공양식(레인보우스케이프)ISO14001" xfId="5583" xr:uid="{00000000-0005-0000-0000-000060000000}"/>
    <cellStyle name="_관급-(수배전반)" xfId="76" xr:uid="{00000000-0005-0000-0000-000061000000}"/>
    <cellStyle name="_관로공" xfId="77" xr:uid="{00000000-0005-0000-0000-000062000000}"/>
    <cellStyle name="_구조물공" xfId="78" xr:uid="{00000000-0005-0000-0000-000063000000}"/>
    <cellStyle name="_국수교수량" xfId="79" xr:uid="{00000000-0005-0000-0000-000064000000}"/>
    <cellStyle name="_국수교수량_걷고싶은 녹화거리 조성 폐기물처리" xfId="80" xr:uid="{00000000-0005-0000-0000-000065000000}"/>
    <cellStyle name="_국수교수량_걷고싶은 녹화거리 조성공사" xfId="81" xr:uid="{00000000-0005-0000-0000-000066000000}"/>
    <cellStyle name="_국수교수량_남강어린이공원 현대화사업" xfId="82" xr:uid="{00000000-0005-0000-0000-000067000000}"/>
    <cellStyle name="_국수교수량_무주골천수량" xfId="83" xr:uid="{00000000-0005-0000-0000-000068000000}"/>
    <cellStyle name="_국수교수량_무주골천수량_걷고싶은 녹화거리 조성 폐기물처리" xfId="84" xr:uid="{00000000-0005-0000-0000-000069000000}"/>
    <cellStyle name="_국수교수량_무주골천수량_걷고싶은 녹화거리 조성공사" xfId="85" xr:uid="{00000000-0005-0000-0000-00006A000000}"/>
    <cellStyle name="_국수교수량_무주골천수량_남강어린이공원 현대화사업" xfId="86" xr:uid="{00000000-0005-0000-0000-00006B000000}"/>
    <cellStyle name="_국수교수량_무주골천수량_현석동 1-5번지 일대 마을마당조성" xfId="87" xr:uid="{00000000-0005-0000-0000-00006C000000}"/>
    <cellStyle name="_국수교수량_무주골천수량_현석동 1-5번지 일대 마을마당조성_걷고싶은 녹화거리 조성 폐기물처리" xfId="88" xr:uid="{00000000-0005-0000-0000-00006D000000}"/>
    <cellStyle name="_국수교수량_무주골천수량_현석동 1-5번지 일대 마을마당조성_걷고싶은 녹화거리 조성공사" xfId="89" xr:uid="{00000000-0005-0000-0000-00006E000000}"/>
    <cellStyle name="_국수교수량_무주골천수량_현석동 1-5번지 일대 마을마당조성_남강어린이공원 현대화사업" xfId="90" xr:uid="{00000000-0005-0000-0000-00006F000000}"/>
    <cellStyle name="_국수교수량_우수수량-1" xfId="91" xr:uid="{00000000-0005-0000-0000-000070000000}"/>
    <cellStyle name="_국수교수량_우수수량-1_차집관로수량(최종814)" xfId="92" xr:uid="{00000000-0005-0000-0000-000071000000}"/>
    <cellStyle name="_국수교수량_우수수량-1_토적수정  (8.13)" xfId="93" xr:uid="{00000000-0005-0000-0000-000072000000}"/>
    <cellStyle name="_국수교수량_우수수량-1_토적수정  (8.13)_차집관로수량(최종814)" xfId="94" xr:uid="{00000000-0005-0000-0000-000073000000}"/>
    <cellStyle name="_국수교수량_우수수량-1_토적수정  (8.24)" xfId="95" xr:uid="{00000000-0005-0000-0000-000074000000}"/>
    <cellStyle name="_국수교수량_차집관로수량(수정811)" xfId="96" xr:uid="{00000000-0005-0000-0000-000075000000}"/>
    <cellStyle name="_국수교수량_차집관로수량(수정811)_차집관로수량(최종814)" xfId="97" xr:uid="{00000000-0005-0000-0000-000076000000}"/>
    <cellStyle name="_국수교수량_차집관로수량(수정811)_토적수정  (8.13)" xfId="98" xr:uid="{00000000-0005-0000-0000-000077000000}"/>
    <cellStyle name="_국수교수량_차집관로수량(수정811)_토적수정  (8.13)_차집관로수량(최종814)" xfId="99" xr:uid="{00000000-0005-0000-0000-000078000000}"/>
    <cellStyle name="_국수교수량_차집관로수량(수정811)_토적수정  (8.24)" xfId="100" xr:uid="{00000000-0005-0000-0000-000079000000}"/>
    <cellStyle name="_국수교수량_차집관로수량(최종814)" xfId="101" xr:uid="{00000000-0005-0000-0000-00007A000000}"/>
    <cellStyle name="_국수교수량_포장수량-2" xfId="102" xr:uid="{00000000-0005-0000-0000-00007B000000}"/>
    <cellStyle name="_국수교수량_포장수량-2_차집관로수량(최종814)" xfId="103" xr:uid="{00000000-0005-0000-0000-00007C000000}"/>
    <cellStyle name="_국수교수량_포장수량-2_토적수정  (8.13)" xfId="104" xr:uid="{00000000-0005-0000-0000-00007D000000}"/>
    <cellStyle name="_국수교수량_포장수량-2_토적수정  (8.13)_차집관로수량(최종814)" xfId="105" xr:uid="{00000000-0005-0000-0000-00007E000000}"/>
    <cellStyle name="_국수교수량_포장수량-2_토적수정  (8.24)" xfId="106" xr:uid="{00000000-0005-0000-0000-00007F000000}"/>
    <cellStyle name="_국수교수량_현석동 1-5번지 일대 마을마당조성" xfId="107" xr:uid="{00000000-0005-0000-0000-000080000000}"/>
    <cellStyle name="_국수교수량_현석동 1-5번지 일대 마을마당조성_걷고싶은 녹화거리 조성 폐기물처리" xfId="108" xr:uid="{00000000-0005-0000-0000-000081000000}"/>
    <cellStyle name="_국수교수량_현석동 1-5번지 일대 마을마당조성_걷고싶은 녹화거리 조성공사" xfId="109" xr:uid="{00000000-0005-0000-0000-000082000000}"/>
    <cellStyle name="_국수교수량_현석동 1-5번지 일대 마을마당조성_남강어린이공원 현대화사업" xfId="110" xr:uid="{00000000-0005-0000-0000-000083000000}"/>
    <cellStyle name="_국수교수량_호명12공구" xfId="111" xr:uid="{00000000-0005-0000-0000-000084000000}"/>
    <cellStyle name="_국수교수량_호명12공구_걷고싶은 녹화거리 조성 폐기물처리" xfId="112" xr:uid="{00000000-0005-0000-0000-000085000000}"/>
    <cellStyle name="_국수교수량_호명12공구_걷고싶은 녹화거리 조성공사" xfId="113" xr:uid="{00000000-0005-0000-0000-000086000000}"/>
    <cellStyle name="_국수교수량_호명12공구_남강어린이공원 현대화사업" xfId="114" xr:uid="{00000000-0005-0000-0000-000087000000}"/>
    <cellStyle name="_국수교수량_호명12공구_현석동 1-5번지 일대 마을마당조성" xfId="115" xr:uid="{00000000-0005-0000-0000-000088000000}"/>
    <cellStyle name="_국수교수량_호명12공구_현석동 1-5번지 일대 마을마당조성_걷고싶은 녹화거리 조성 폐기물처리" xfId="116" xr:uid="{00000000-0005-0000-0000-000089000000}"/>
    <cellStyle name="_국수교수량_호명12공구_현석동 1-5번지 일대 마을마당조성_걷고싶은 녹화거리 조성공사" xfId="117" xr:uid="{00000000-0005-0000-0000-00008A000000}"/>
    <cellStyle name="_국수교수량_호명12공구_현석동 1-5번지 일대 마을마당조성_남강어린이공원 현대화사업" xfId="118" xr:uid="{00000000-0005-0000-0000-00008B000000}"/>
    <cellStyle name="_금암백곡(4차분)" xfId="119" xr:uid="{00000000-0005-0000-0000-00008C000000}"/>
    <cellStyle name="_남측잔교" xfId="120" xr:uid="{00000000-0005-0000-0000-00008D000000}"/>
    <cellStyle name="_남측잔교_20020924 대산항 공내역서" xfId="121" xr:uid="{00000000-0005-0000-0000-00008E000000}"/>
    <cellStyle name="_남측잔교_20020924 대산항 공내역서_사본 - 20020924 대산항 공내역서" xfId="122" xr:uid="{00000000-0005-0000-0000-00008F000000}"/>
    <cellStyle name="_내역" xfId="123" xr:uid="{00000000-0005-0000-0000-000090000000}"/>
    <cellStyle name="_내역서" xfId="124" xr:uid="{00000000-0005-0000-0000-000091000000}"/>
    <cellStyle name="_내역서(백마보행0312)" xfId="5584" xr:uid="{00000000-0005-0000-0000-000092000000}"/>
    <cellStyle name="_내역서(성남0313)" xfId="5585" xr:uid="{00000000-0005-0000-0000-000093000000}"/>
    <cellStyle name="_내역서(장촌초-0304)" xfId="5586" xr:uid="{00000000-0005-0000-0000-000094000000}"/>
    <cellStyle name="_내역서(최종)" xfId="5587" xr:uid="{00000000-0005-0000-0000-000095000000}"/>
    <cellStyle name="_내역서0730" xfId="5588" xr:uid="{00000000-0005-0000-0000-000096000000}"/>
    <cellStyle name="_내역서2" xfId="125" xr:uid="{00000000-0005-0000-0000-000097000000}"/>
    <cellStyle name="_내역서-구조물" xfId="126" xr:uid="{00000000-0005-0000-0000-000098000000}"/>
    <cellStyle name="_단가산출서" xfId="127" xr:uid="{00000000-0005-0000-0000-000099000000}"/>
    <cellStyle name="_단가표" xfId="5589" xr:uid="{00000000-0005-0000-0000-00009A000000}"/>
    <cellStyle name="_대국교일반수량" xfId="128" xr:uid="{00000000-0005-0000-0000-00009B000000}"/>
    <cellStyle name="_대림산업(청산-백의)_가시설" xfId="129" xr:uid="{00000000-0005-0000-0000-00009C000000}"/>
    <cellStyle name="_대산가실행(shi)" xfId="133" xr:uid="{00000000-0005-0000-0000-00009D000000}"/>
    <cellStyle name="_대산가실행(shi)_20020924 대산항 공내역서" xfId="134" xr:uid="{00000000-0005-0000-0000-00009E000000}"/>
    <cellStyle name="_대산가실행(shi)_20020924 대산항 공내역서_사본 - 20020924 대산항 공내역서" xfId="135" xr:uid="{00000000-0005-0000-0000-00009F000000}"/>
    <cellStyle name="_대산가실행(물산)" xfId="130" xr:uid="{00000000-0005-0000-0000-0000A0000000}"/>
    <cellStyle name="_대산가실행(물산)_20020924 대산항 공내역서" xfId="131" xr:uid="{00000000-0005-0000-0000-0000A1000000}"/>
    <cellStyle name="_대산가실행(물산)_20020924 대산항 공내역서_사본 - 20020924 대산항 공내역서" xfId="132" xr:uid="{00000000-0005-0000-0000-0000A2000000}"/>
    <cellStyle name="_대전천내역서060403" xfId="2087" xr:uid="{00000000-0005-0000-0000-0000A3000000}"/>
    <cellStyle name="_대-포(시멘트)" xfId="5590" xr:uid="{00000000-0005-0000-0000-0000A4000000}"/>
    <cellStyle name="_대-포(시멘트)_1" xfId="5591" xr:uid="{00000000-0005-0000-0000-0000A5000000}"/>
    <cellStyle name="_대-포(시멘트)_2" xfId="5592" xr:uid="{00000000-0005-0000-0000-0000A6000000}"/>
    <cellStyle name="_대-포(시멘트)_3" xfId="5593" xr:uid="{00000000-0005-0000-0000-0000A7000000}"/>
    <cellStyle name="_대-포(시멘트)_3_04.삼일교상하부일반수량" xfId="5594" xr:uid="{00000000-0005-0000-0000-0000A8000000}"/>
    <cellStyle name="_대-포(시멘트)_3_04.삼일교상하부일반수량_04.삼일교상하부일반수량" xfId="5595" xr:uid="{00000000-0005-0000-0000-0000A9000000}"/>
    <cellStyle name="_대-포(시멘트)_3_04.삼일교상하부일반수량_A04.삼일교상하부일반수량" xfId="5596" xr:uid="{00000000-0005-0000-0000-0000AA000000}"/>
    <cellStyle name="_대-포(시멘트)_4" xfId="5597" xr:uid="{00000000-0005-0000-0000-0000AB000000}"/>
    <cellStyle name="_대-포(시멘트)_5" xfId="5598" xr:uid="{00000000-0005-0000-0000-0000AC000000}"/>
    <cellStyle name="_대-포(시멘트)_6" xfId="5599" xr:uid="{00000000-0005-0000-0000-0000AD000000}"/>
    <cellStyle name="_데크상단부분0602" xfId="136" xr:uid="{00000000-0005-0000-0000-0000AE000000}"/>
    <cellStyle name="_도림천 수량산출서0501" xfId="5600" xr:uid="{00000000-0005-0000-0000-0000AF000000}"/>
    <cellStyle name="_라멘교 토공" xfId="137" xr:uid="{00000000-0005-0000-0000-0000B0000000}"/>
    <cellStyle name="_만월산수량산출서" xfId="138" xr:uid="{00000000-0005-0000-0000-0000B1000000}"/>
    <cellStyle name="_만월산수량산출서_파주산림욕장설계서(산림조합과동일)" xfId="139" xr:uid="{00000000-0005-0000-0000-0000B2000000}"/>
    <cellStyle name="_모시율교-총괄수량" xfId="5601" xr:uid="{00000000-0005-0000-0000-0000B3000000}"/>
    <cellStyle name="_미호천(상)_도급예산서(050909)-일상감사" xfId="2088" xr:uid="{00000000-0005-0000-0000-0000B4000000}"/>
    <cellStyle name="_방동" xfId="140" xr:uid="{00000000-0005-0000-0000-0000B5000000}"/>
    <cellStyle name="_방동_03구조~1" xfId="141" xr:uid="{00000000-0005-0000-0000-0000B6000000}"/>
    <cellStyle name="_방동_03구조~1_라멘교 토공" xfId="142" xr:uid="{00000000-0005-0000-0000-0000B7000000}"/>
    <cellStyle name="_방동_03구조~1_포장" xfId="143" xr:uid="{00000000-0005-0000-0000-0000B8000000}"/>
    <cellStyle name="_방동_03구조~1_포장_라멘교 토공" xfId="144" xr:uid="{00000000-0005-0000-0000-0000B9000000}"/>
    <cellStyle name="_방동_03구조물공" xfId="145" xr:uid="{00000000-0005-0000-0000-0000BA000000}"/>
    <cellStyle name="_방동_03구조물공_라멘교 토공" xfId="146" xr:uid="{00000000-0005-0000-0000-0000BB000000}"/>
    <cellStyle name="_방동_03구조물공_포장" xfId="147" xr:uid="{00000000-0005-0000-0000-0000BC000000}"/>
    <cellStyle name="_방동_03구조물공_포장_라멘교 토공" xfId="148" xr:uid="{00000000-0005-0000-0000-0000BD000000}"/>
    <cellStyle name="_방동_동막리소교량" xfId="149" xr:uid="{00000000-0005-0000-0000-0000BE000000}"/>
    <cellStyle name="_방동_동막리소교량_라멘교 토공" xfId="150" xr:uid="{00000000-0005-0000-0000-0000BF000000}"/>
    <cellStyle name="_방동_동막리소교량_포장" xfId="151" xr:uid="{00000000-0005-0000-0000-0000C0000000}"/>
    <cellStyle name="_방동_동막리소교량_포장_라멘교 토공" xfId="152" xr:uid="{00000000-0005-0000-0000-0000C1000000}"/>
    <cellStyle name="_방동_라멘교 토공" xfId="153" xr:uid="{00000000-0005-0000-0000-0000C2000000}"/>
    <cellStyle name="_방동_마현12~1" xfId="154" xr:uid="{00000000-0005-0000-0000-0000C3000000}"/>
    <cellStyle name="_방동_마현12~1_라멘교 토공" xfId="155" xr:uid="{00000000-0005-0000-0000-0000C4000000}"/>
    <cellStyle name="_방동_마현12~1_포장" xfId="156" xr:uid="{00000000-0005-0000-0000-0000C5000000}"/>
    <cellStyle name="_방동_마현12~1_포장_라멘교 토공" xfId="157" xr:uid="{00000000-0005-0000-0000-0000C6000000}"/>
    <cellStyle name="_방동_문혜3리" xfId="158" xr:uid="{00000000-0005-0000-0000-0000C7000000}"/>
    <cellStyle name="_방동_문혜3리_라멘교 토공" xfId="159" xr:uid="{00000000-0005-0000-0000-0000C8000000}"/>
    <cellStyle name="_방동_문혜3리_포장" xfId="160" xr:uid="{00000000-0005-0000-0000-0000C9000000}"/>
    <cellStyle name="_방동_문혜3리_포장_라멘교 토공" xfId="161" xr:uid="{00000000-0005-0000-0000-0000CA000000}"/>
    <cellStyle name="_방동_방동" xfId="162" xr:uid="{00000000-0005-0000-0000-0000CB000000}"/>
    <cellStyle name="_방동_방동_라멘교 토공" xfId="163" xr:uid="{00000000-0005-0000-0000-0000CC000000}"/>
    <cellStyle name="_방동_방동_포장" xfId="164" xr:uid="{00000000-0005-0000-0000-0000CD000000}"/>
    <cellStyle name="_방동_방동_포장_라멘교 토공" xfId="165" xr:uid="{00000000-0005-0000-0000-0000CE000000}"/>
    <cellStyle name="_방동_산양2리지구" xfId="166" xr:uid="{00000000-0005-0000-0000-0000CF000000}"/>
    <cellStyle name="_방동_산양2리지구_라멘교 토공" xfId="167" xr:uid="{00000000-0005-0000-0000-0000D0000000}"/>
    <cellStyle name="_방동_산양2리지구_포장" xfId="168" xr:uid="{00000000-0005-0000-0000-0000D1000000}"/>
    <cellStyle name="_방동_산양2리지구_포장_라멘교 토공" xfId="169" xr:uid="{00000000-0005-0000-0000-0000D2000000}"/>
    <cellStyle name="_방동_산양리지구" xfId="170" xr:uid="{00000000-0005-0000-0000-0000D3000000}"/>
    <cellStyle name="_방동_산양리지구_라멘교 토공" xfId="171" xr:uid="{00000000-0005-0000-0000-0000D4000000}"/>
    <cellStyle name="_방동_산양리지구_포장" xfId="172" xr:uid="{00000000-0005-0000-0000-0000D5000000}"/>
    <cellStyle name="_방동_산양리지구_포장_라멘교 토공" xfId="173" xr:uid="{00000000-0005-0000-0000-0000D6000000}"/>
    <cellStyle name="_방동_서상2리" xfId="174" xr:uid="{00000000-0005-0000-0000-0000D7000000}"/>
    <cellStyle name="_방동_서상2리_라멘교 토공" xfId="175" xr:uid="{00000000-0005-0000-0000-0000D8000000}"/>
    <cellStyle name="_방동_서상2리_포장" xfId="176" xr:uid="{00000000-0005-0000-0000-0000D9000000}"/>
    <cellStyle name="_방동_서상2리_포장_라멘교 토공" xfId="177" xr:uid="{00000000-0005-0000-0000-0000DA000000}"/>
    <cellStyle name="_방동_오항" xfId="178" xr:uid="{00000000-0005-0000-0000-0000DB000000}"/>
    <cellStyle name="_방동_오항_라멘교 토공" xfId="179" xr:uid="{00000000-0005-0000-0000-0000DC000000}"/>
    <cellStyle name="_방동_오항_포장" xfId="180" xr:uid="{00000000-0005-0000-0000-0000DD000000}"/>
    <cellStyle name="_방동_오항_포장_라멘교 토공" xfId="181" xr:uid="{00000000-0005-0000-0000-0000DE000000}"/>
    <cellStyle name="_방동_원평" xfId="182" xr:uid="{00000000-0005-0000-0000-0000DF000000}"/>
    <cellStyle name="_방동_원평_라멘교 토공" xfId="183" xr:uid="{00000000-0005-0000-0000-0000E0000000}"/>
    <cellStyle name="_방동_원평_포장" xfId="184" xr:uid="{00000000-0005-0000-0000-0000E1000000}"/>
    <cellStyle name="_방동_원평_포장_라멘교 토공" xfId="185" xr:uid="{00000000-0005-0000-0000-0000E2000000}"/>
    <cellStyle name="_방동_추곡" xfId="186" xr:uid="{00000000-0005-0000-0000-0000E3000000}"/>
    <cellStyle name="_방동_추곡_라멘교 토공" xfId="187" xr:uid="{00000000-0005-0000-0000-0000E4000000}"/>
    <cellStyle name="_방동_추곡_포장" xfId="188" xr:uid="{00000000-0005-0000-0000-0000E5000000}"/>
    <cellStyle name="_방동_추곡_포장_라멘교 토공" xfId="189" xr:uid="{00000000-0005-0000-0000-0000E6000000}"/>
    <cellStyle name="_방동_포장" xfId="190" xr:uid="{00000000-0005-0000-0000-0000E7000000}"/>
    <cellStyle name="_방동_포장_라멘교 토공" xfId="191" xr:uid="{00000000-0005-0000-0000-0000E8000000}"/>
    <cellStyle name="_배전변경실행" xfId="192" xr:uid="{00000000-0005-0000-0000-0000E9000000}"/>
    <cellStyle name="_백운초통신내역(최종)" xfId="193" xr:uid="{00000000-0005-0000-0000-0000EA000000}"/>
    <cellStyle name="_변경 최종" xfId="194" xr:uid="{00000000-0005-0000-0000-0000EB000000}"/>
    <cellStyle name="_변경 최종_파주산림욕장설계서(산림조합과동일)" xfId="195" xr:uid="{00000000-0005-0000-0000-0000EC000000}"/>
    <cellStyle name="_변경1차_송도배전" xfId="196" xr:uid="{00000000-0005-0000-0000-0000ED000000}"/>
    <cellStyle name="_별첨(계획서및실적서양식)" xfId="197" xr:uid="{00000000-0005-0000-0000-0000EE000000}"/>
    <cellStyle name="_별첨(계획서및실적서양식)_1" xfId="198" xr:uid="{00000000-0005-0000-0000-0000EF000000}"/>
    <cellStyle name="_보차도경계석(소로2-21)" xfId="199" xr:uid="{00000000-0005-0000-0000-0000F0000000}"/>
    <cellStyle name="_복사본 가로수수종교체공사실시설계용역" xfId="5602" xr:uid="{00000000-0005-0000-0000-0000F1000000}"/>
    <cellStyle name="_본선부포장(소로2-21)" xfId="200" xr:uid="{00000000-0005-0000-0000-0000F2000000}"/>
    <cellStyle name="_본실행" xfId="201" xr:uid="{00000000-0005-0000-0000-0000F3000000}"/>
    <cellStyle name="_본실행(설계변경)0710" xfId="202" xr:uid="{00000000-0005-0000-0000-0000F4000000}"/>
    <cellStyle name="_본실행_매립" xfId="203" xr:uid="{00000000-0005-0000-0000-0000F5000000}"/>
    <cellStyle name="_봉평~내면토공" xfId="204" xr:uid="{00000000-0005-0000-0000-0000F6000000}"/>
    <cellStyle name="_부대시설물수량산출" xfId="205" xr:uid="{00000000-0005-0000-0000-0000F7000000}"/>
    <cellStyle name="_부대입찰내역서" xfId="206" xr:uid="{00000000-0005-0000-0000-0000F8000000}"/>
    <cellStyle name="_부사장님보고" xfId="207" xr:uid="{00000000-0005-0000-0000-0000F9000000}"/>
    <cellStyle name="_부사장님보고_2002경영전략회의" xfId="208" xr:uid="{00000000-0005-0000-0000-0000FA000000}"/>
    <cellStyle name="_부사장님보고_2002년도경영계획" xfId="209" xr:uid="{00000000-0005-0000-0000-0000FB000000}"/>
    <cellStyle name="_부사장님보고_생산성2002" xfId="210" xr:uid="{00000000-0005-0000-0000-0000FC000000}"/>
    <cellStyle name="_부사장님보고_현장공사현황" xfId="211" xr:uid="{00000000-0005-0000-0000-0000FD000000}"/>
    <cellStyle name="_부사장님보고_현장공사현황(공동사)" xfId="212" xr:uid="{00000000-0005-0000-0000-0000FE000000}"/>
    <cellStyle name="_부사장님보고_현장공사현황(대내)" xfId="213" xr:uid="{00000000-0005-0000-0000-0000FF000000}"/>
    <cellStyle name="_부사장님보고_현장공사현황_2002년도경영계획" xfId="214" xr:uid="{00000000-0005-0000-0000-000000010000}"/>
    <cellStyle name="_부사장님보고_현장조직표" xfId="215" xr:uid="{00000000-0005-0000-0000-000001010000}"/>
    <cellStyle name="_부사장님보고_현장조직표_2002년도경영계획" xfId="216" xr:uid="{00000000-0005-0000-0000-000002010000}"/>
    <cellStyle name="_부사장님보고_현장현황(공동사)" xfId="217" xr:uid="{00000000-0005-0000-0000-000003010000}"/>
    <cellStyle name="_부사장님보고_현장현황(사장님)" xfId="218" xr:uid="{00000000-0005-0000-0000-000004010000}"/>
    <cellStyle name="_북면-용대2(전기+설비+건축+조경)" xfId="219" xr:uid="{00000000-0005-0000-0000-000005010000}"/>
    <cellStyle name="_사본 - 견적" xfId="220" xr:uid="{00000000-0005-0000-0000-000006010000}"/>
    <cellStyle name="_사본 - 견적_1차집계(변경)" xfId="221" xr:uid="{00000000-0005-0000-0000-000007010000}"/>
    <cellStyle name="_사본 - 견적_금촌월롱_견적" xfId="222" xr:uid="{00000000-0005-0000-0000-000008010000}"/>
    <cellStyle name="_사본 - 견적_수정 - 청풍투찰" xfId="223" xr:uid="{00000000-0005-0000-0000-000009010000}"/>
    <cellStyle name="_사본 - 견적_신령영천1_입찰" xfId="224" xr:uid="{00000000-0005-0000-0000-00000A010000}"/>
    <cellStyle name="_사본 - 견적_청풍투찰" xfId="225" xr:uid="{00000000-0005-0000-0000-00000B010000}"/>
    <cellStyle name="_사본 - 견적_풍덕천_견적" xfId="226" xr:uid="{00000000-0005-0000-0000-00000C010000}"/>
    <cellStyle name="_산근" xfId="227" xr:uid="{00000000-0005-0000-0000-00000D010000}"/>
    <cellStyle name="_산출근거" xfId="228" xr:uid="{00000000-0005-0000-0000-00000E010000}"/>
    <cellStyle name="_산출근거_금촌월롱_견적" xfId="229" xr:uid="{00000000-0005-0000-0000-00000F010000}"/>
    <cellStyle name="_산출근거_풍덕천_견적" xfId="230" xr:uid="{00000000-0005-0000-0000-000010010000}"/>
    <cellStyle name="_설계변경최종내역(제출용)" xfId="231" xr:uid="{00000000-0005-0000-0000-000011010000}"/>
    <cellStyle name="_소형고압블럭(소로2-21)" xfId="232" xr:uid="{00000000-0005-0000-0000-000012010000}"/>
    <cellStyle name="_송도신도시1-2공구(투찰)" xfId="233" xr:uid="{00000000-0005-0000-0000-000013010000}"/>
    <cellStyle name="_송도신도시1-2공구(투찰)_간접비" xfId="234" xr:uid="{00000000-0005-0000-0000-000014010000}"/>
    <cellStyle name="_송도신도시1-2공구(투찰)_간접비_강원실행내역(1028)" xfId="235" xr:uid="{00000000-0005-0000-0000-000015010000}"/>
    <cellStyle name="_송도신도시1-2공구(투찰)_간접비_도급내역" xfId="236" xr:uid="{00000000-0005-0000-0000-000016010000}"/>
    <cellStyle name="_송도신도시1-2공구(투찰)_간접비_복사본 강원견적보고" xfId="237" xr:uid="{00000000-0005-0000-0000-000017010000}"/>
    <cellStyle name="_송도신도시1-2공구(투찰)_간접비_청계천_본실행(10.28)" xfId="238" xr:uid="{00000000-0005-0000-0000-000018010000}"/>
    <cellStyle name="_송도신도시1-2공구(투찰)_강원실행내역(1028)" xfId="239" xr:uid="{00000000-0005-0000-0000-000019010000}"/>
    <cellStyle name="_송도신도시1-2공구(투찰)_도급내역" xfId="240" xr:uid="{00000000-0005-0000-0000-00001A010000}"/>
    <cellStyle name="_송도신도시1-2공구(투찰)_복사본 강원견적보고" xfId="241" xr:uid="{00000000-0005-0000-0000-00001B010000}"/>
    <cellStyle name="_송도신도시1-2공구(투찰)_삼안분견적" xfId="242" xr:uid="{00000000-0005-0000-0000-00001C010000}"/>
    <cellStyle name="_송도신도시1-2공구(투찰)_삼안분견적_강원실행내역(1028)" xfId="243" xr:uid="{00000000-0005-0000-0000-00001D010000}"/>
    <cellStyle name="_송도신도시1-2공구(투찰)_삼안분견적_도급내역" xfId="244" xr:uid="{00000000-0005-0000-0000-00001E010000}"/>
    <cellStyle name="_송도신도시1-2공구(투찰)_삼안분견적_복사본 강원견적보고" xfId="245" xr:uid="{00000000-0005-0000-0000-00001F010000}"/>
    <cellStyle name="_송도신도시1-2공구(투찰)_삼안분견적_청계천_본실행(10.28)" xfId="246" xr:uid="{00000000-0005-0000-0000-000020010000}"/>
    <cellStyle name="_송도신도시1-2공구(투찰)_청계천_본실행(10.28)" xfId="247" xr:uid="{00000000-0005-0000-0000-000021010000}"/>
    <cellStyle name="_수량 및 내역" xfId="248" xr:uid="{00000000-0005-0000-0000-000022010000}"/>
    <cellStyle name="_수량 및 내역_1" xfId="249" xr:uid="{00000000-0005-0000-0000-000023010000}"/>
    <cellStyle name="_수량 및 내역_파주산림욕장설계서(산림조합과동일)" xfId="250" xr:uid="{00000000-0005-0000-0000-000024010000}"/>
    <cellStyle name="_수량산출(노암초교위험시설)" xfId="251" xr:uid="{00000000-0005-0000-0000-000025010000}"/>
    <cellStyle name="_수량산출(법원앞)" xfId="252" xr:uid="{00000000-0005-0000-0000-000026010000}"/>
    <cellStyle name="_수량산출(우수공)" xfId="253" xr:uid="{00000000-0005-0000-0000-000027010000}"/>
    <cellStyle name="_수량산출(토목)" xfId="254" xr:uid="{00000000-0005-0000-0000-000028010000}"/>
    <cellStyle name="_수량산출서" xfId="255" xr:uid="{00000000-0005-0000-0000-000029010000}"/>
    <cellStyle name="_수성구청내역서" xfId="256" xr:uid="{00000000-0005-0000-0000-00002A010000}"/>
    <cellStyle name="_수성구청내역서_수성구청내역서" xfId="257" xr:uid="{00000000-0005-0000-0000-00002B010000}"/>
    <cellStyle name="_숭실대학교 걷고싶은 거리 녹화사업" xfId="258" xr:uid="{00000000-0005-0000-0000-00002C010000}"/>
    <cellStyle name="_실행예산(변경)" xfId="259" xr:uid="{00000000-0005-0000-0000-00002D010000}"/>
    <cellStyle name="_실행예산서(문산IC)" xfId="260" xr:uid="{00000000-0005-0000-0000-00002E010000}"/>
    <cellStyle name="_안전관리비및공과잡비(현장)" xfId="261" xr:uid="{00000000-0005-0000-0000-00002F010000}"/>
    <cellStyle name="_암거낙차부" xfId="262" xr:uid="{00000000-0005-0000-0000-000030010000}"/>
    <cellStyle name="_암거낙차부_우수수량-1" xfId="263" xr:uid="{00000000-0005-0000-0000-000031010000}"/>
    <cellStyle name="_암거낙차부_우수수량-1_차집관로수량(최종814)" xfId="264" xr:uid="{00000000-0005-0000-0000-000032010000}"/>
    <cellStyle name="_암거낙차부_우수수량-1_토적수정  (8.13)" xfId="265" xr:uid="{00000000-0005-0000-0000-000033010000}"/>
    <cellStyle name="_암거낙차부_우수수량-1_토적수정  (8.13)_차집관로수량(최종814)" xfId="266" xr:uid="{00000000-0005-0000-0000-000034010000}"/>
    <cellStyle name="_암거낙차부_우수수량-1_토적수정  (8.24)" xfId="267" xr:uid="{00000000-0005-0000-0000-000035010000}"/>
    <cellStyle name="_암거낙차부_차집관로수량(수정811)" xfId="268" xr:uid="{00000000-0005-0000-0000-000036010000}"/>
    <cellStyle name="_암거낙차부_차집관로수량(수정811)_차집관로수량(최종814)" xfId="269" xr:uid="{00000000-0005-0000-0000-000037010000}"/>
    <cellStyle name="_암거낙차부_차집관로수량(수정811)_토적수정  (8.13)" xfId="270" xr:uid="{00000000-0005-0000-0000-000038010000}"/>
    <cellStyle name="_암거낙차부_차집관로수량(수정811)_토적수정  (8.13)_차집관로수량(최종814)" xfId="271" xr:uid="{00000000-0005-0000-0000-000039010000}"/>
    <cellStyle name="_암거낙차부_차집관로수량(수정811)_토적수정  (8.24)" xfId="272" xr:uid="{00000000-0005-0000-0000-00003A010000}"/>
    <cellStyle name="_암거낙차부_차집관로수량(최종814)" xfId="273" xr:uid="{00000000-0005-0000-0000-00003B010000}"/>
    <cellStyle name="_암거낙차부_포장수량-2" xfId="274" xr:uid="{00000000-0005-0000-0000-00003C010000}"/>
    <cellStyle name="_암거낙차부_포장수량-2_차집관로수량(최종814)" xfId="275" xr:uid="{00000000-0005-0000-0000-00003D010000}"/>
    <cellStyle name="_암거낙차부_포장수량-2_토적수정  (8.13)" xfId="276" xr:uid="{00000000-0005-0000-0000-00003E010000}"/>
    <cellStyle name="_암거낙차부_포장수량-2_토적수정  (8.13)_차집관로수량(최종814)" xfId="277" xr:uid="{00000000-0005-0000-0000-00003F010000}"/>
    <cellStyle name="_암거낙차부_포장수량-2_토적수정  (8.24)" xfId="278" xr:uid="{00000000-0005-0000-0000-000040010000}"/>
    <cellStyle name="_양식" xfId="279" xr:uid="{00000000-0005-0000-0000-000041010000}"/>
    <cellStyle name="_양식_1" xfId="280" xr:uid="{00000000-0005-0000-0000-000042010000}"/>
    <cellStyle name="_양식_2" xfId="281" xr:uid="{00000000-0005-0000-0000-000043010000}"/>
    <cellStyle name="_연식벤치 화강석디딤석 견적서-20080128" xfId="282" xr:uid="{00000000-0005-0000-0000-000044010000}"/>
    <cellStyle name="_연안권내역서(토목부문내역서)" xfId="283" xr:uid="{00000000-0005-0000-0000-000045010000}"/>
    <cellStyle name="_연안권역특화거리조성을위한음악분수대설치" xfId="284" xr:uid="{00000000-0005-0000-0000-000046010000}"/>
    <cellStyle name="_연안권역특화거리조성을위한음악분수대설치R6(제출EBS)-설비,전기,관리실" xfId="285" xr:uid="{00000000-0005-0000-0000-000047010000}"/>
    <cellStyle name="_영등포구청(간지)" xfId="5603" xr:uid="{00000000-0005-0000-0000-000048010000}"/>
    <cellStyle name="_영등포구청분수 - 전기" xfId="5604" xr:uid="{00000000-0005-0000-0000-000049010000}"/>
    <cellStyle name="_영등포구청역앞친수공간조성공사" xfId="5605" xr:uid="{00000000-0005-0000-0000-00004A010000}"/>
    <cellStyle name="_오공본드" xfId="5606" xr:uid="{00000000-0005-0000-0000-00004B010000}"/>
    <cellStyle name="_오수공" xfId="286" xr:uid="{00000000-0005-0000-0000-00004C010000}"/>
    <cellStyle name="_오수수량-1" xfId="287" xr:uid="{00000000-0005-0000-0000-00004D010000}"/>
    <cellStyle name="_용문산관광지조경및편익시설설치공사(간지)" xfId="5607" xr:uid="{00000000-0005-0000-0000-00004E010000}"/>
    <cellStyle name="_용문산관광지조경및편익시설설치공사R3" xfId="5608" xr:uid="{00000000-0005-0000-0000-00004F010000}"/>
    <cellStyle name="_우수수량-1" xfId="288" xr:uid="{00000000-0005-0000-0000-000050010000}"/>
    <cellStyle name="_원덕근덕조직표" xfId="289" xr:uid="{00000000-0005-0000-0000-000051010000}"/>
    <cellStyle name="_원동근린공원조경공사(간지)" xfId="5609" xr:uid="{00000000-0005-0000-0000-000052010000}"/>
    <cellStyle name="_유첨3(서식)" xfId="290" xr:uid="{00000000-0005-0000-0000-000053010000}"/>
    <cellStyle name="_유첨3(서식)_1" xfId="291" xr:uid="{00000000-0005-0000-0000-000054010000}"/>
    <cellStyle name="_응급ES" xfId="292" xr:uid="{00000000-0005-0000-0000-000055010000}"/>
    <cellStyle name="_응급RE" xfId="293" xr:uid="{00000000-0005-0000-0000-000056010000}"/>
    <cellStyle name="_의정부시청-경계목" xfId="294" xr:uid="{00000000-0005-0000-0000-000057010000}"/>
    <cellStyle name="_인원계획표 " xfId="295" xr:uid="{00000000-0005-0000-0000-000058010000}"/>
    <cellStyle name="_인원계획표 _1차집계(변경)" xfId="296" xr:uid="{00000000-0005-0000-0000-000059010000}"/>
    <cellStyle name="_인원계획표 _20020924 대산항 공내역서" xfId="297" xr:uid="{00000000-0005-0000-0000-00005A010000}"/>
    <cellStyle name="_인원계획표 _20020924 대산항 공내역서_사본 - 20020924 대산항 공내역서" xfId="298" xr:uid="{00000000-0005-0000-0000-00005B010000}"/>
    <cellStyle name="_인원계획표 _20020925 대우 대산항(1단계)" xfId="299" xr:uid="{00000000-0005-0000-0000-00005C010000}"/>
    <cellStyle name="_인원계획표 _20020925 대우 대산항(설계1)" xfId="300" xr:uid="{00000000-0005-0000-0000-00005D010000}"/>
    <cellStyle name="_인원계획표 _20020925 대우 대산항(설계2)" xfId="301" xr:uid="{00000000-0005-0000-0000-00005E010000}"/>
    <cellStyle name="_인원계획표 _2002년도경영계획" xfId="302" xr:uid="{00000000-0005-0000-0000-00005F010000}"/>
    <cellStyle name="_인원계획표 _2002변경실행" xfId="303" xr:uid="{00000000-0005-0000-0000-000060010000}"/>
    <cellStyle name="_인원계획표 _2002변경실행(1)" xfId="304" xr:uid="{00000000-0005-0000-0000-000061010000}"/>
    <cellStyle name="_인원계획표 _가실행 및 총괄(5공구)" xfId="305" xr:uid="{00000000-0005-0000-0000-000062010000}"/>
    <cellStyle name="_인원계획표 _가실행 및 총괄(5공구)_20020925 대우 대산항(1단계)" xfId="306" xr:uid="{00000000-0005-0000-0000-000063010000}"/>
    <cellStyle name="_인원계획표 _가실행 및 총괄(5공구)_20020925 대우 대산항(설계1)" xfId="307" xr:uid="{00000000-0005-0000-0000-000064010000}"/>
    <cellStyle name="_인원계획표 _가실행 및 총괄(5공구)_20020925 대우 대산항(설계2)" xfId="308" xr:uid="{00000000-0005-0000-0000-000065010000}"/>
    <cellStyle name="_인원계획표 _간접비" xfId="309" xr:uid="{00000000-0005-0000-0000-000066010000}"/>
    <cellStyle name="_인원계획표 _간접비_강원실행내역(1028)" xfId="310" xr:uid="{00000000-0005-0000-0000-000067010000}"/>
    <cellStyle name="_인원계획표 _간접비_도급내역" xfId="311" xr:uid="{00000000-0005-0000-0000-000068010000}"/>
    <cellStyle name="_인원계획표 _간접비_복사본 강원견적보고" xfId="312" xr:uid="{00000000-0005-0000-0000-000069010000}"/>
    <cellStyle name="_인원계획표 _간접비_청계천_본실행(10.28)" xfId="313" xr:uid="{00000000-0005-0000-0000-00006A010000}"/>
    <cellStyle name="_인원계획표 _강원실행내역(1028)" xfId="314" xr:uid="{00000000-0005-0000-0000-00006B010000}"/>
    <cellStyle name="_인원계획표 _견적" xfId="315" xr:uid="{00000000-0005-0000-0000-00006C010000}"/>
    <cellStyle name="_인원계획표 _견적_강원실행내역(1028)" xfId="316" xr:uid="{00000000-0005-0000-0000-00006D010000}"/>
    <cellStyle name="_인원계획표 _견적_금촌월롱_견적" xfId="317" xr:uid="{00000000-0005-0000-0000-00006E010000}"/>
    <cellStyle name="_인원계획표 _견적_도급내역" xfId="318" xr:uid="{00000000-0005-0000-0000-00006F010000}"/>
    <cellStyle name="_인원계획표 _견적_복사본 강원견적보고" xfId="319" xr:uid="{00000000-0005-0000-0000-000070010000}"/>
    <cellStyle name="_인원계획표 _견적_청계천_본실행(10.28)" xfId="320" xr:uid="{00000000-0005-0000-0000-000071010000}"/>
    <cellStyle name="_인원계획표 _견적_풍덕천_견적" xfId="321" xr:uid="{00000000-0005-0000-0000-000072010000}"/>
    <cellStyle name="_인원계획표 _금촌월롱_견적" xfId="322" xr:uid="{00000000-0005-0000-0000-000073010000}"/>
    <cellStyle name="_인원계획표 _단지내교통표지판63개소(재수정 메일접수분)" xfId="323" xr:uid="{00000000-0005-0000-0000-000074010000}"/>
    <cellStyle name="_인원계획표 _단지내교통표지판63개소(재수정 메일접수분)_표지판 국도39호선(단가)" xfId="324" xr:uid="{00000000-0005-0000-0000-000075010000}"/>
    <cellStyle name="_인원계획표 _대산가실행(shi)" xfId="328" xr:uid="{00000000-0005-0000-0000-000076010000}"/>
    <cellStyle name="_인원계획표 _대산가실행(shi)_20020924 대산항 공내역서" xfId="329" xr:uid="{00000000-0005-0000-0000-000077010000}"/>
    <cellStyle name="_인원계획표 _대산가실행(shi)_20020924 대산항 공내역서_사본 - 20020924 대산항 공내역서" xfId="330" xr:uid="{00000000-0005-0000-0000-000078010000}"/>
    <cellStyle name="_인원계획표 _대산가실행(물산)" xfId="325" xr:uid="{00000000-0005-0000-0000-000079010000}"/>
    <cellStyle name="_인원계획표 _대산가실행(물산)_20020924 대산항 공내역서" xfId="326" xr:uid="{00000000-0005-0000-0000-00007A010000}"/>
    <cellStyle name="_인원계획표 _대산가실행(물산)_20020924 대산항 공내역서_사본 - 20020924 대산항 공내역서" xfId="327" xr:uid="{00000000-0005-0000-0000-00007B010000}"/>
    <cellStyle name="_인원계획표 _도급내역" xfId="331" xr:uid="{00000000-0005-0000-0000-00007C010000}"/>
    <cellStyle name="_인원계획표 _배전변경실행" xfId="332" xr:uid="{00000000-0005-0000-0000-00007D010000}"/>
    <cellStyle name="_인원계획표 _복사본 강원견적보고" xfId="333" xr:uid="{00000000-0005-0000-0000-00007E010000}"/>
    <cellStyle name="_인원계획표 _본실행_매립" xfId="334" xr:uid="{00000000-0005-0000-0000-00007F010000}"/>
    <cellStyle name="_인원계획표 _부사장님보고" xfId="335" xr:uid="{00000000-0005-0000-0000-000080010000}"/>
    <cellStyle name="_인원계획표 _부사장님보고_2002경영전략회의" xfId="336" xr:uid="{00000000-0005-0000-0000-000081010000}"/>
    <cellStyle name="_인원계획표 _부사장님보고_2002년도경영계획" xfId="337" xr:uid="{00000000-0005-0000-0000-000082010000}"/>
    <cellStyle name="_인원계획표 _부사장님보고_생산성2002" xfId="338" xr:uid="{00000000-0005-0000-0000-000083010000}"/>
    <cellStyle name="_인원계획표 _부사장님보고_현장공사현황" xfId="339" xr:uid="{00000000-0005-0000-0000-000084010000}"/>
    <cellStyle name="_인원계획표 _부사장님보고_현장공사현황(공동사)" xfId="340" xr:uid="{00000000-0005-0000-0000-000085010000}"/>
    <cellStyle name="_인원계획표 _부사장님보고_현장공사현황(대내)" xfId="341" xr:uid="{00000000-0005-0000-0000-000086010000}"/>
    <cellStyle name="_인원계획표 _부사장님보고_현장공사현황_2002년도경영계획" xfId="342" xr:uid="{00000000-0005-0000-0000-000087010000}"/>
    <cellStyle name="_인원계획표 _부사장님보고_현장조직표" xfId="343" xr:uid="{00000000-0005-0000-0000-000088010000}"/>
    <cellStyle name="_인원계획표 _부사장님보고_현장조직표_2002년도경영계획" xfId="344" xr:uid="{00000000-0005-0000-0000-000089010000}"/>
    <cellStyle name="_인원계획표 _부사장님보고_현장현황(공동사)" xfId="345" xr:uid="{00000000-0005-0000-0000-00008A010000}"/>
    <cellStyle name="_인원계획표 _부사장님보고_현장현황(사장님)" xfId="346" xr:uid="{00000000-0005-0000-0000-00008B010000}"/>
    <cellStyle name="_인원계획표 _산근" xfId="347" xr:uid="{00000000-0005-0000-0000-00008C010000}"/>
    <cellStyle name="_인원계획표 _산근_금촌월롱_견적" xfId="348" xr:uid="{00000000-0005-0000-0000-00008D010000}"/>
    <cellStyle name="_인원계획표 _산근_풍덕천_견적" xfId="349" xr:uid="{00000000-0005-0000-0000-00008E010000}"/>
    <cellStyle name="_인원계획표 _삼안분견적" xfId="350" xr:uid="{00000000-0005-0000-0000-00008F010000}"/>
    <cellStyle name="_인원계획표 _삼안분견적_강원실행내역(1028)" xfId="351" xr:uid="{00000000-0005-0000-0000-000090010000}"/>
    <cellStyle name="_인원계획표 _삼안분견적_도급내역" xfId="352" xr:uid="{00000000-0005-0000-0000-000091010000}"/>
    <cellStyle name="_인원계획표 _삼안분견적_복사본 강원견적보고" xfId="353" xr:uid="{00000000-0005-0000-0000-000092010000}"/>
    <cellStyle name="_인원계획표 _삼안분견적_청계천_본실행(10.28)" xfId="354" xr:uid="{00000000-0005-0000-0000-000093010000}"/>
    <cellStyle name="_인원계획표 _수정 - 청풍투찰" xfId="355" xr:uid="{00000000-0005-0000-0000-000094010000}"/>
    <cellStyle name="_인원계획표 _신령영천1_입찰" xfId="356" xr:uid="{00000000-0005-0000-0000-000095010000}"/>
    <cellStyle name="_인원계획표 _신령영천1_입찰_금촌월롱_견적" xfId="357" xr:uid="{00000000-0005-0000-0000-000096010000}"/>
    <cellStyle name="_인원계획표 _신령영천1_입찰_풍덕천_견적" xfId="358" xr:uid="{00000000-0005-0000-0000-000097010000}"/>
    <cellStyle name="_인원계획표 _실정보고(거적덮기04.2.9)" xfId="359" xr:uid="{00000000-0005-0000-0000-000098010000}"/>
    <cellStyle name="_인원계획표 _실정보고(거적덮기04.2.9)_단지내교통표지판63개소(재수정 메일접수분)" xfId="360" xr:uid="{00000000-0005-0000-0000-000099010000}"/>
    <cellStyle name="_인원계획표 _실정보고(거적덮기04.2.9)_단지내교통표지판63개소(재수정 메일접수분)_표지판 국도39호선(단가)" xfId="361" xr:uid="{00000000-0005-0000-0000-00009A010000}"/>
    <cellStyle name="_인원계획표 _실정보고(거적덮기04.2.9)_법면보호공(04.2.17)(재협의공비산출)" xfId="362" xr:uid="{00000000-0005-0000-0000-00009B010000}"/>
    <cellStyle name="_인원계획표 _실정보고(거적덮기04.2.9)_법면보호공(04.2.17)(재협의공비산출)_단지내교통표지판63개소(재수정 메일접수분)" xfId="363" xr:uid="{00000000-0005-0000-0000-00009C010000}"/>
    <cellStyle name="_인원계획표 _실정보고(거적덮기04.2.9)_법면보호공(04.2.17)(재협의공비산출)_단지내교통표지판63개소(재수정 메일접수분)_표지판 국도39호선(단가)" xfId="364" xr:uid="{00000000-0005-0000-0000-00009D010000}"/>
    <cellStyle name="_인원계획표 _실정보고(거적덮기04.2.9)_법면보호공(04.2.17)(재협의공비산출)_표지판 국도39호선(단가)" xfId="365" xr:uid="{00000000-0005-0000-0000-00009E010000}"/>
    <cellStyle name="_인원계획표 _실정보고(거적덮기04.2.9)_표지판 국도39호선(단가)" xfId="366" xr:uid="{00000000-0005-0000-0000-00009F010000}"/>
    <cellStyle name="_인원계획표 _실정보고(소화전,제수변)" xfId="367" xr:uid="{00000000-0005-0000-0000-0000A0010000}"/>
    <cellStyle name="_인원계획표 _실정보고(소화전,제수변)_단지내교통표지판63개소(재수정 메일접수분)" xfId="368" xr:uid="{00000000-0005-0000-0000-0000A1010000}"/>
    <cellStyle name="_인원계획표 _실정보고(소화전,제수변)_단지내교통표지판63개소(재수정 메일접수분)_표지판 국도39호선(단가)" xfId="369" xr:uid="{00000000-0005-0000-0000-0000A2010000}"/>
    <cellStyle name="_인원계획표 _실정보고(소화전,제수변)_표지판 국도39호선(단가)" xfId="370" xr:uid="{00000000-0005-0000-0000-0000A3010000}"/>
    <cellStyle name="_인원계획표 _실행예산(변경)" xfId="371" xr:uid="{00000000-0005-0000-0000-0000A4010000}"/>
    <cellStyle name="_인원계획표 _실행예산서(문산IC)" xfId="372" xr:uid="{00000000-0005-0000-0000-0000A5010000}"/>
    <cellStyle name="_인원계획표 _실행예산서(문산IC)_20020924 대산항 공내역서" xfId="373" xr:uid="{00000000-0005-0000-0000-0000A6010000}"/>
    <cellStyle name="_인원계획표 _실행예산서(문산IC)_20020924 대산항 공내역서_사본 - 20020924 대산항 공내역서" xfId="374" xr:uid="{00000000-0005-0000-0000-0000A7010000}"/>
    <cellStyle name="_인원계획표 _적격 " xfId="375" xr:uid="{00000000-0005-0000-0000-0000A8010000}"/>
    <cellStyle name="_인원계획표 _적격 _20020924 대산항 공내역서" xfId="376" xr:uid="{00000000-0005-0000-0000-0000A9010000}"/>
    <cellStyle name="_인원계획표 _적격 _20020924 대산항 공내역서_사본 - 20020924 대산항 공내역서" xfId="377" xr:uid="{00000000-0005-0000-0000-0000AA010000}"/>
    <cellStyle name="_인원계획표 _적격 _대산가실행(shi)" xfId="381" xr:uid="{00000000-0005-0000-0000-0000AB010000}"/>
    <cellStyle name="_인원계획표 _적격 _대산가실행(shi)_20020924 대산항 공내역서" xfId="382" xr:uid="{00000000-0005-0000-0000-0000AC010000}"/>
    <cellStyle name="_인원계획표 _적격 _대산가실행(shi)_20020924 대산항 공내역서_사본 - 20020924 대산항 공내역서" xfId="383" xr:uid="{00000000-0005-0000-0000-0000AD010000}"/>
    <cellStyle name="_인원계획표 _적격 _대산가실행(물산)" xfId="378" xr:uid="{00000000-0005-0000-0000-0000AE010000}"/>
    <cellStyle name="_인원계획표 _적격 _대산가실행(물산)_20020924 대산항 공내역서" xfId="379" xr:uid="{00000000-0005-0000-0000-0000AF010000}"/>
    <cellStyle name="_인원계획표 _적격 _대산가실행(물산)_20020924 대산항 공내역서_사본 - 20020924 대산항 공내역서" xfId="380" xr:uid="{00000000-0005-0000-0000-0000B0010000}"/>
    <cellStyle name="_인원계획표 _적격 _실행예산서(문산IC)" xfId="384" xr:uid="{00000000-0005-0000-0000-0000B1010000}"/>
    <cellStyle name="_인원계획표 _적격 _실행예산서(문산IC)_20020924 대산항 공내역서" xfId="385" xr:uid="{00000000-0005-0000-0000-0000B2010000}"/>
    <cellStyle name="_인원계획표 _적격 _실행예산서(문산IC)_20020924 대산항 공내역서_사본 - 20020924 대산항 공내역서" xfId="386" xr:uid="{00000000-0005-0000-0000-0000B3010000}"/>
    <cellStyle name="_인원계획표 _적격 _전대-마성" xfId="387" xr:uid="{00000000-0005-0000-0000-0000B4010000}"/>
    <cellStyle name="_인원계획표 _적격 _전대-마성_20020924 대산항 공내역서" xfId="388" xr:uid="{00000000-0005-0000-0000-0000B5010000}"/>
    <cellStyle name="_인원계획표 _적격 _전대-마성_20020924 대산항 공내역서_사본 - 20020924 대산항 공내역서" xfId="389" xr:uid="{00000000-0005-0000-0000-0000B6010000}"/>
    <cellStyle name="_인원계획표 _적격 _흥산-구룡" xfId="390" xr:uid="{00000000-0005-0000-0000-0000B7010000}"/>
    <cellStyle name="_인원계획표 _적격 _흥산-구룡_20020924 대산항 공내역서" xfId="391" xr:uid="{00000000-0005-0000-0000-0000B8010000}"/>
    <cellStyle name="_인원계획표 _적격 _흥산-구룡_20020924 대산항 공내역서_사본 - 20020924 대산항 공내역서" xfId="392" xr:uid="{00000000-0005-0000-0000-0000B9010000}"/>
    <cellStyle name="_인원계획표 _전대-마성" xfId="393" xr:uid="{00000000-0005-0000-0000-0000BA010000}"/>
    <cellStyle name="_인원계획표 _전대-마성_20020924 대산항 공내역서" xfId="394" xr:uid="{00000000-0005-0000-0000-0000BB010000}"/>
    <cellStyle name="_인원계획표 _전대-마성_20020924 대산항 공내역서_사본 - 20020924 대산항 공내역서" xfId="395" xr:uid="{00000000-0005-0000-0000-0000BC010000}"/>
    <cellStyle name="_인원계획표 _청계천_본실행(10.28)" xfId="396" xr:uid="{00000000-0005-0000-0000-0000BD010000}"/>
    <cellStyle name="_인원계획표 _청풍대교견적내역서(도아기업)" xfId="397" xr:uid="{00000000-0005-0000-0000-0000BE010000}"/>
    <cellStyle name="_인원계획표 _청풍투찰" xfId="398" xr:uid="{00000000-0005-0000-0000-0000BF010000}"/>
    <cellStyle name="_인원계획표 _토목(예산서)" xfId="399" xr:uid="{00000000-0005-0000-0000-0000C0010000}"/>
    <cellStyle name="_인원계획표 _투찰(안덕대정)" xfId="400" xr:uid="{00000000-0005-0000-0000-0000C1010000}"/>
    <cellStyle name="_인원계획표 _투찰(안덕대정)_1차집계(변경)" xfId="401" xr:uid="{00000000-0005-0000-0000-0000C2010000}"/>
    <cellStyle name="_인원계획표 _투찰(안덕대정)_강원실행내역(1028)" xfId="402" xr:uid="{00000000-0005-0000-0000-0000C3010000}"/>
    <cellStyle name="_인원계획표 _투찰(안덕대정)_견적" xfId="403" xr:uid="{00000000-0005-0000-0000-0000C4010000}"/>
    <cellStyle name="_인원계획표 _투찰(안덕대정)_견적_강원실행내역(1028)" xfId="404" xr:uid="{00000000-0005-0000-0000-0000C5010000}"/>
    <cellStyle name="_인원계획표 _투찰(안덕대정)_견적_금촌월롱_견적" xfId="405" xr:uid="{00000000-0005-0000-0000-0000C6010000}"/>
    <cellStyle name="_인원계획표 _투찰(안덕대정)_견적_도급내역" xfId="406" xr:uid="{00000000-0005-0000-0000-0000C7010000}"/>
    <cellStyle name="_인원계획표 _투찰(안덕대정)_견적_복사본 강원견적보고" xfId="407" xr:uid="{00000000-0005-0000-0000-0000C8010000}"/>
    <cellStyle name="_인원계획표 _투찰(안덕대정)_견적_청계천_본실행(10.28)" xfId="408" xr:uid="{00000000-0005-0000-0000-0000C9010000}"/>
    <cellStyle name="_인원계획표 _투찰(안덕대정)_견적_풍덕천_견적" xfId="409" xr:uid="{00000000-0005-0000-0000-0000CA010000}"/>
    <cellStyle name="_인원계획표 _투찰(안덕대정)_금촌월롱_견적" xfId="410" xr:uid="{00000000-0005-0000-0000-0000CB010000}"/>
    <cellStyle name="_인원계획표 _투찰(안덕대정)_단지내교통표지판63개소(재수정 메일접수분)" xfId="411" xr:uid="{00000000-0005-0000-0000-0000CC010000}"/>
    <cellStyle name="_인원계획표 _투찰(안덕대정)_단지내교통표지판63개소(재수정 메일접수분)_표지판 국도39호선(단가)" xfId="412" xr:uid="{00000000-0005-0000-0000-0000CD010000}"/>
    <cellStyle name="_인원계획표 _투찰(안덕대정)_도급내역" xfId="413" xr:uid="{00000000-0005-0000-0000-0000CE010000}"/>
    <cellStyle name="_인원계획표 _투찰(안덕대정)_배전변경실행" xfId="414" xr:uid="{00000000-0005-0000-0000-0000CF010000}"/>
    <cellStyle name="_인원계획표 _투찰(안덕대정)_복사본 강원견적보고" xfId="415" xr:uid="{00000000-0005-0000-0000-0000D0010000}"/>
    <cellStyle name="_인원계획표 _투찰(안덕대정)_본실행_매립" xfId="416" xr:uid="{00000000-0005-0000-0000-0000D1010000}"/>
    <cellStyle name="_인원계획표 _투찰(안덕대정)_산근" xfId="417" xr:uid="{00000000-0005-0000-0000-0000D2010000}"/>
    <cellStyle name="_인원계획표 _투찰(안덕대정)_산근_금촌월롱_견적" xfId="418" xr:uid="{00000000-0005-0000-0000-0000D3010000}"/>
    <cellStyle name="_인원계획표 _투찰(안덕대정)_산근_풍덕천_견적" xfId="419" xr:uid="{00000000-0005-0000-0000-0000D4010000}"/>
    <cellStyle name="_인원계획표 _투찰(안덕대정)_수정 - 청풍투찰" xfId="420" xr:uid="{00000000-0005-0000-0000-0000D5010000}"/>
    <cellStyle name="_인원계획표 _투찰(안덕대정)_실정보고(거적덮기04.2.9)" xfId="421" xr:uid="{00000000-0005-0000-0000-0000D6010000}"/>
    <cellStyle name="_인원계획표 _투찰(안덕대정)_실정보고(거적덮기04.2.9)_단지내교통표지판63개소(재수정 메일접수분)" xfId="422" xr:uid="{00000000-0005-0000-0000-0000D7010000}"/>
    <cellStyle name="_인원계획표 _투찰(안덕대정)_실정보고(거적덮기04.2.9)_단지내교통표지판63개소(재수정 메일접수분)_표지판 국도39호선(단가)" xfId="423" xr:uid="{00000000-0005-0000-0000-0000D8010000}"/>
    <cellStyle name="_인원계획표 _투찰(안덕대정)_실정보고(거적덮기04.2.9)_법면보호공(04.2.17)(재협의공비산출)" xfId="424" xr:uid="{00000000-0005-0000-0000-0000D9010000}"/>
    <cellStyle name="_인원계획표 _투찰(안덕대정)_실정보고(거적덮기04.2.9)_법면보호공(04.2.17)(재협의공비산출)_단지내교통표지판63개소(재수정 메일접수분)" xfId="425" xr:uid="{00000000-0005-0000-0000-0000DA010000}"/>
    <cellStyle name="_인원계획표 _투찰(안덕대정)_실정보고(거적덮기04.2.9)_법면보호공(04.2.17)(재협의공비산출)_단지내교통표지판63개소(재수정 메일접수분)_표지판 국도39호선(단가)" xfId="426" xr:uid="{00000000-0005-0000-0000-0000DB010000}"/>
    <cellStyle name="_인원계획표 _투찰(안덕대정)_실정보고(거적덮기04.2.9)_법면보호공(04.2.17)(재협의공비산출)_표지판 국도39호선(단가)" xfId="427" xr:uid="{00000000-0005-0000-0000-0000DC010000}"/>
    <cellStyle name="_인원계획표 _투찰(안덕대정)_실정보고(거적덮기04.2.9)_표지판 국도39호선(단가)" xfId="428" xr:uid="{00000000-0005-0000-0000-0000DD010000}"/>
    <cellStyle name="_인원계획표 _투찰(안덕대정)_실행예산(변경)" xfId="429" xr:uid="{00000000-0005-0000-0000-0000DE010000}"/>
    <cellStyle name="_인원계획표 _투찰(안덕대정)_청계천_본실행(10.28)" xfId="430" xr:uid="{00000000-0005-0000-0000-0000DF010000}"/>
    <cellStyle name="_인원계획표 _투찰(안덕대정)_청풍투찰" xfId="431" xr:uid="{00000000-0005-0000-0000-0000E0010000}"/>
    <cellStyle name="_인원계획표 _투찰(안덕대정)_투찰_대둔산" xfId="432" xr:uid="{00000000-0005-0000-0000-0000E1010000}"/>
    <cellStyle name="_인원계획표 _투찰(안덕대정)_투찰_대둔산_금촌월롱_견적" xfId="433" xr:uid="{00000000-0005-0000-0000-0000E2010000}"/>
    <cellStyle name="_인원계획표 _투찰(안덕대정)_투찰_대둔산_풍덕천_견적" xfId="434" xr:uid="{00000000-0005-0000-0000-0000E3010000}"/>
    <cellStyle name="_인원계획표 _투찰(안덕대정)_표지판 국도39호선(단가)" xfId="435" xr:uid="{00000000-0005-0000-0000-0000E4010000}"/>
    <cellStyle name="_인원계획표 _투찰(안덕대정)_풍덕천_견적" xfId="436" xr:uid="{00000000-0005-0000-0000-0000E5010000}"/>
    <cellStyle name="_인원계획표 _투찰(안덕대정)1" xfId="437" xr:uid="{00000000-0005-0000-0000-0000E6010000}"/>
    <cellStyle name="_인원계획표 _투찰(안덕대정)1_1차집계(변경)" xfId="438" xr:uid="{00000000-0005-0000-0000-0000E7010000}"/>
    <cellStyle name="_인원계획표 _투찰(안덕대정)1_강원실행내역(1028)" xfId="439" xr:uid="{00000000-0005-0000-0000-0000E8010000}"/>
    <cellStyle name="_인원계획표 _투찰(안덕대정)1_견적" xfId="440" xr:uid="{00000000-0005-0000-0000-0000E9010000}"/>
    <cellStyle name="_인원계획표 _투찰(안덕대정)1_견적_강원실행내역(1028)" xfId="441" xr:uid="{00000000-0005-0000-0000-0000EA010000}"/>
    <cellStyle name="_인원계획표 _투찰(안덕대정)1_견적_금촌월롱_견적" xfId="442" xr:uid="{00000000-0005-0000-0000-0000EB010000}"/>
    <cellStyle name="_인원계획표 _투찰(안덕대정)1_견적_도급내역" xfId="443" xr:uid="{00000000-0005-0000-0000-0000EC010000}"/>
    <cellStyle name="_인원계획표 _투찰(안덕대정)1_견적_복사본 강원견적보고" xfId="444" xr:uid="{00000000-0005-0000-0000-0000ED010000}"/>
    <cellStyle name="_인원계획표 _투찰(안덕대정)1_견적_청계천_본실행(10.28)" xfId="445" xr:uid="{00000000-0005-0000-0000-0000EE010000}"/>
    <cellStyle name="_인원계획표 _투찰(안덕대정)1_견적_풍덕천_견적" xfId="446" xr:uid="{00000000-0005-0000-0000-0000EF010000}"/>
    <cellStyle name="_인원계획표 _투찰(안덕대정)1_금촌월롱_견적" xfId="447" xr:uid="{00000000-0005-0000-0000-0000F0010000}"/>
    <cellStyle name="_인원계획표 _투찰(안덕대정)1_단지내교통표지판63개소(재수정 메일접수분)" xfId="448" xr:uid="{00000000-0005-0000-0000-0000F1010000}"/>
    <cellStyle name="_인원계획표 _투찰(안덕대정)1_단지내교통표지판63개소(재수정 메일접수분)_표지판 국도39호선(단가)" xfId="449" xr:uid="{00000000-0005-0000-0000-0000F2010000}"/>
    <cellStyle name="_인원계획표 _투찰(안덕대정)1_도급내역" xfId="450" xr:uid="{00000000-0005-0000-0000-0000F3010000}"/>
    <cellStyle name="_인원계획표 _투찰(안덕대정)1_배전변경실행" xfId="451" xr:uid="{00000000-0005-0000-0000-0000F4010000}"/>
    <cellStyle name="_인원계획표 _투찰(안덕대정)1_복사본 강원견적보고" xfId="452" xr:uid="{00000000-0005-0000-0000-0000F5010000}"/>
    <cellStyle name="_인원계획표 _투찰(안덕대정)1_본실행_매립" xfId="453" xr:uid="{00000000-0005-0000-0000-0000F6010000}"/>
    <cellStyle name="_인원계획표 _투찰(안덕대정)1_산근" xfId="454" xr:uid="{00000000-0005-0000-0000-0000F7010000}"/>
    <cellStyle name="_인원계획표 _투찰(안덕대정)1_산근_금촌월롱_견적" xfId="455" xr:uid="{00000000-0005-0000-0000-0000F8010000}"/>
    <cellStyle name="_인원계획표 _투찰(안덕대정)1_산근_풍덕천_견적" xfId="456" xr:uid="{00000000-0005-0000-0000-0000F9010000}"/>
    <cellStyle name="_인원계획표 _투찰(안덕대정)1_수정 - 청풍투찰" xfId="457" xr:uid="{00000000-0005-0000-0000-0000FA010000}"/>
    <cellStyle name="_인원계획표 _투찰(안덕대정)1_실정보고(거적덮기04.2.9)" xfId="458" xr:uid="{00000000-0005-0000-0000-0000FB010000}"/>
    <cellStyle name="_인원계획표 _투찰(안덕대정)1_실정보고(거적덮기04.2.9)_단지내교통표지판63개소(재수정 메일접수분)" xfId="459" xr:uid="{00000000-0005-0000-0000-0000FC010000}"/>
    <cellStyle name="_인원계획표 _투찰(안덕대정)1_실정보고(거적덮기04.2.9)_단지내교통표지판63개소(재수정 메일접수분)_표지판 국도39호선(단가)" xfId="460" xr:uid="{00000000-0005-0000-0000-0000FD010000}"/>
    <cellStyle name="_인원계획표 _투찰(안덕대정)1_실정보고(거적덮기04.2.9)_법면보호공(04.2.17)(재협의공비산출)" xfId="461" xr:uid="{00000000-0005-0000-0000-0000FE010000}"/>
    <cellStyle name="_인원계획표 _투찰(안덕대정)1_실정보고(거적덮기04.2.9)_법면보호공(04.2.17)(재협의공비산출)_단지내교통표지판63개소(재수정 메일접수분)" xfId="462" xr:uid="{00000000-0005-0000-0000-0000FF010000}"/>
    <cellStyle name="_인원계획표 _투찰(안덕대정)1_실정보고(거적덮기04.2.9)_법면보호공(04.2.17)(재협의공비산출)_단지내교통표지판63개소(재수정 메일접수분)_표지판 국도39호선(단가)" xfId="463" xr:uid="{00000000-0005-0000-0000-000000020000}"/>
    <cellStyle name="_인원계획표 _투찰(안덕대정)1_실정보고(거적덮기04.2.9)_법면보호공(04.2.17)(재협의공비산출)_표지판 국도39호선(단가)" xfId="464" xr:uid="{00000000-0005-0000-0000-000001020000}"/>
    <cellStyle name="_인원계획표 _투찰(안덕대정)1_실정보고(거적덮기04.2.9)_표지판 국도39호선(단가)" xfId="465" xr:uid="{00000000-0005-0000-0000-000002020000}"/>
    <cellStyle name="_인원계획표 _투찰(안덕대정)1_실행예산(변경)" xfId="466" xr:uid="{00000000-0005-0000-0000-000003020000}"/>
    <cellStyle name="_인원계획표 _투찰(안덕대정)1_청계천_본실행(10.28)" xfId="467" xr:uid="{00000000-0005-0000-0000-000004020000}"/>
    <cellStyle name="_인원계획표 _투찰(안덕대정)1_청풍투찰" xfId="468" xr:uid="{00000000-0005-0000-0000-000005020000}"/>
    <cellStyle name="_인원계획표 _투찰(안덕대정)1_투찰_대둔산" xfId="469" xr:uid="{00000000-0005-0000-0000-000006020000}"/>
    <cellStyle name="_인원계획표 _투찰(안덕대정)1_투찰_대둔산_금촌월롱_견적" xfId="470" xr:uid="{00000000-0005-0000-0000-000007020000}"/>
    <cellStyle name="_인원계획표 _투찰(안덕대정)1_투찰_대둔산_풍덕천_견적" xfId="471" xr:uid="{00000000-0005-0000-0000-000008020000}"/>
    <cellStyle name="_인원계획표 _투찰(안덕대정)1_표지판 국도39호선(단가)" xfId="472" xr:uid="{00000000-0005-0000-0000-000009020000}"/>
    <cellStyle name="_인원계획표 _투찰(안덕대정)1_풍덕천_견적" xfId="473" xr:uid="{00000000-0005-0000-0000-00000A020000}"/>
    <cellStyle name="_인원계획표 _투찰_대둔산" xfId="474" xr:uid="{00000000-0005-0000-0000-00000B020000}"/>
    <cellStyle name="_인원계획표 _투찰_대둔산_금촌월롱_견적" xfId="475" xr:uid="{00000000-0005-0000-0000-00000C020000}"/>
    <cellStyle name="_인원계획표 _투찰_대둔산_풍덕천_견적" xfId="476" xr:uid="{00000000-0005-0000-0000-00000D020000}"/>
    <cellStyle name="_인원계획표 _투찰내역" xfId="477" xr:uid="{00000000-0005-0000-0000-00000E020000}"/>
    <cellStyle name="_인원계획표 _투찰내역_1차집계(변경)" xfId="478" xr:uid="{00000000-0005-0000-0000-00000F020000}"/>
    <cellStyle name="_인원계획표 _투찰내역_금촌월롱_견적" xfId="479" xr:uid="{00000000-0005-0000-0000-000010020000}"/>
    <cellStyle name="_인원계획표 _투찰내역_수정 - 청풍투찰" xfId="480" xr:uid="{00000000-0005-0000-0000-000011020000}"/>
    <cellStyle name="_인원계획표 _투찰내역_신령영천1_입찰" xfId="481" xr:uid="{00000000-0005-0000-0000-000012020000}"/>
    <cellStyle name="_인원계획표 _투찰내역_청풍투찰" xfId="482" xr:uid="{00000000-0005-0000-0000-000013020000}"/>
    <cellStyle name="_인원계획표 _투찰내역_풍덕천_견적" xfId="483" xr:uid="{00000000-0005-0000-0000-000014020000}"/>
    <cellStyle name="_인원계획표 _표지판 국도39호선(단가)" xfId="484" xr:uid="{00000000-0005-0000-0000-000015020000}"/>
    <cellStyle name="_인원계획표 _풍덕천_견적" xfId="485" xr:uid="{00000000-0005-0000-0000-000016020000}"/>
    <cellStyle name="_인원계획표 _하도급율" xfId="486" xr:uid="{00000000-0005-0000-0000-000017020000}"/>
    <cellStyle name="_인원계획표 _하도변경현황" xfId="487" xr:uid="{00000000-0005-0000-0000-000018020000}"/>
    <cellStyle name="_인원계획표 _현장문제점" xfId="488" xr:uid="{00000000-0005-0000-0000-000019020000}"/>
    <cellStyle name="_인원계획표 _현장문제점_2002경영전략회의" xfId="489" xr:uid="{00000000-0005-0000-0000-00001A020000}"/>
    <cellStyle name="_인원계획표 _현장문제점_2002년도경영계획" xfId="490" xr:uid="{00000000-0005-0000-0000-00001B020000}"/>
    <cellStyle name="_인원계획표 _현장문제점_생산성2002" xfId="491" xr:uid="{00000000-0005-0000-0000-00001C020000}"/>
    <cellStyle name="_인원계획표 _현장문제점_현장공사현황" xfId="492" xr:uid="{00000000-0005-0000-0000-00001D020000}"/>
    <cellStyle name="_인원계획표 _현장문제점_현장공사현황(공동사)" xfId="493" xr:uid="{00000000-0005-0000-0000-00001E020000}"/>
    <cellStyle name="_인원계획표 _현장문제점_현장공사현황(대내)" xfId="494" xr:uid="{00000000-0005-0000-0000-00001F020000}"/>
    <cellStyle name="_인원계획표 _현장문제점_현장공사현황_2002년도경영계획" xfId="495" xr:uid="{00000000-0005-0000-0000-000020020000}"/>
    <cellStyle name="_인원계획표 _현장문제점_현장조직표" xfId="496" xr:uid="{00000000-0005-0000-0000-000021020000}"/>
    <cellStyle name="_인원계획표 _현장문제점_현장조직표_2002년도경영계획" xfId="497" xr:uid="{00000000-0005-0000-0000-000022020000}"/>
    <cellStyle name="_인원계획표 _현장문제점_현장현황(공동사)" xfId="498" xr:uid="{00000000-0005-0000-0000-000023020000}"/>
    <cellStyle name="_인원계획표 _현장문제점_현장현황(사장님)" xfId="499" xr:uid="{00000000-0005-0000-0000-000024020000}"/>
    <cellStyle name="_인원계획표 _현황" xfId="500" xr:uid="{00000000-0005-0000-0000-000025020000}"/>
    <cellStyle name="_인원계획표 _현황_2002경영전략회의" xfId="501" xr:uid="{00000000-0005-0000-0000-000026020000}"/>
    <cellStyle name="_인원계획표 _현황_2002년도경영계획" xfId="502" xr:uid="{00000000-0005-0000-0000-000027020000}"/>
    <cellStyle name="_인원계획표 _현황_생산성2002" xfId="503" xr:uid="{00000000-0005-0000-0000-000028020000}"/>
    <cellStyle name="_인원계획표 _현황_현장공사현황" xfId="504" xr:uid="{00000000-0005-0000-0000-000029020000}"/>
    <cellStyle name="_인원계획표 _현황_현장공사현황(공동사)" xfId="505" xr:uid="{00000000-0005-0000-0000-00002A020000}"/>
    <cellStyle name="_인원계획표 _현황_현장공사현황(대내)" xfId="506" xr:uid="{00000000-0005-0000-0000-00002B020000}"/>
    <cellStyle name="_인원계획표 _현황_현장공사현황_2002년도경영계획" xfId="507" xr:uid="{00000000-0005-0000-0000-00002C020000}"/>
    <cellStyle name="_인원계획표 _현황_현장조직표" xfId="508" xr:uid="{00000000-0005-0000-0000-00002D020000}"/>
    <cellStyle name="_인원계획표 _현황_현장조직표_2002년도경영계획" xfId="509" xr:uid="{00000000-0005-0000-0000-00002E020000}"/>
    <cellStyle name="_인원계획표 _현황_현장현황(공동사)" xfId="510" xr:uid="{00000000-0005-0000-0000-00002F020000}"/>
    <cellStyle name="_인원계획표 _현황_현장현황(사장님)" xfId="511" xr:uid="{00000000-0005-0000-0000-000030020000}"/>
    <cellStyle name="_인원계획표 _호남권투찰1" xfId="512" xr:uid="{00000000-0005-0000-0000-000031020000}"/>
    <cellStyle name="_인원계획표 _호남권투찰1_금촌월롱_견적" xfId="513" xr:uid="{00000000-0005-0000-0000-000032020000}"/>
    <cellStyle name="_인원계획표 _호남권투찰1_풍덕천_견적" xfId="514" xr:uid="{00000000-0005-0000-0000-000033020000}"/>
    <cellStyle name="_인원계획표 _흥산-구룡" xfId="515" xr:uid="{00000000-0005-0000-0000-000034020000}"/>
    <cellStyle name="_인원계획표 _흥산-구룡_20020924 대산항 공내역서" xfId="516" xr:uid="{00000000-0005-0000-0000-000035020000}"/>
    <cellStyle name="_인원계획표 _흥산-구룡_20020924 대산항 공내역서_사본 - 20020924 대산항 공내역서" xfId="517" xr:uid="{00000000-0005-0000-0000-000036020000}"/>
    <cellStyle name="_인입배관설치공사완전수량산출" xfId="5610" xr:uid="{00000000-0005-0000-0000-000037020000}"/>
    <cellStyle name="_인천준설" xfId="518" xr:uid="{00000000-0005-0000-0000-000038020000}"/>
    <cellStyle name="_인천준설_20020924 대산항 공내역서" xfId="519" xr:uid="{00000000-0005-0000-0000-000039020000}"/>
    <cellStyle name="_인천준설_20020924 대산항 공내역서_사본 - 20020924 대산항 공내역서" xfId="520" xr:uid="{00000000-0005-0000-0000-00003A020000}"/>
    <cellStyle name="_입찰표지 " xfId="521" xr:uid="{00000000-0005-0000-0000-00003B020000}"/>
    <cellStyle name="_입찰표지 _1차집계(변경)" xfId="522" xr:uid="{00000000-0005-0000-0000-00003C020000}"/>
    <cellStyle name="_입찰표지 _20020924 대산항 공내역서" xfId="523" xr:uid="{00000000-0005-0000-0000-00003D020000}"/>
    <cellStyle name="_입찰표지 _20020924 대산항 공내역서_사본 - 20020924 대산항 공내역서" xfId="524" xr:uid="{00000000-0005-0000-0000-00003E020000}"/>
    <cellStyle name="_입찰표지 _20020925 대우 대산항(1단계)" xfId="525" xr:uid="{00000000-0005-0000-0000-00003F020000}"/>
    <cellStyle name="_입찰표지 _20020925 대우 대산항(설계1)" xfId="526" xr:uid="{00000000-0005-0000-0000-000040020000}"/>
    <cellStyle name="_입찰표지 _20020925 대우 대산항(설계2)" xfId="527" xr:uid="{00000000-0005-0000-0000-000041020000}"/>
    <cellStyle name="_입찰표지 _2002년도경영계획" xfId="528" xr:uid="{00000000-0005-0000-0000-000042020000}"/>
    <cellStyle name="_입찰표지 _2002변경실행" xfId="529" xr:uid="{00000000-0005-0000-0000-000043020000}"/>
    <cellStyle name="_입찰표지 _2002변경실행(1)" xfId="530" xr:uid="{00000000-0005-0000-0000-000044020000}"/>
    <cellStyle name="_입찰표지 _가실행 및 총괄(5공구)" xfId="531" xr:uid="{00000000-0005-0000-0000-000045020000}"/>
    <cellStyle name="_입찰표지 _가실행 및 총괄(5공구)_20020925 대우 대산항(1단계)" xfId="532" xr:uid="{00000000-0005-0000-0000-000046020000}"/>
    <cellStyle name="_입찰표지 _가실행 및 총괄(5공구)_20020925 대우 대산항(설계1)" xfId="533" xr:uid="{00000000-0005-0000-0000-000047020000}"/>
    <cellStyle name="_입찰표지 _가실행 및 총괄(5공구)_20020925 대우 대산항(설계2)" xfId="534" xr:uid="{00000000-0005-0000-0000-000048020000}"/>
    <cellStyle name="_입찰표지 _간접비" xfId="535" xr:uid="{00000000-0005-0000-0000-000049020000}"/>
    <cellStyle name="_입찰표지 _간접비_강원실행내역(1028)" xfId="536" xr:uid="{00000000-0005-0000-0000-00004A020000}"/>
    <cellStyle name="_입찰표지 _간접비_도급내역" xfId="537" xr:uid="{00000000-0005-0000-0000-00004B020000}"/>
    <cellStyle name="_입찰표지 _간접비_복사본 강원견적보고" xfId="538" xr:uid="{00000000-0005-0000-0000-00004C020000}"/>
    <cellStyle name="_입찰표지 _간접비_청계천_본실행(10.28)" xfId="539" xr:uid="{00000000-0005-0000-0000-00004D020000}"/>
    <cellStyle name="_입찰표지 _강원실행내역(1028)" xfId="540" xr:uid="{00000000-0005-0000-0000-00004E020000}"/>
    <cellStyle name="_입찰표지 _견적" xfId="541" xr:uid="{00000000-0005-0000-0000-00004F020000}"/>
    <cellStyle name="_입찰표지 _견적_강원실행내역(1028)" xfId="542" xr:uid="{00000000-0005-0000-0000-000050020000}"/>
    <cellStyle name="_입찰표지 _견적_금촌월롱_견적" xfId="543" xr:uid="{00000000-0005-0000-0000-000051020000}"/>
    <cellStyle name="_입찰표지 _견적_도급내역" xfId="544" xr:uid="{00000000-0005-0000-0000-000052020000}"/>
    <cellStyle name="_입찰표지 _견적_복사본 강원견적보고" xfId="545" xr:uid="{00000000-0005-0000-0000-000053020000}"/>
    <cellStyle name="_입찰표지 _견적_청계천_본실행(10.28)" xfId="546" xr:uid="{00000000-0005-0000-0000-000054020000}"/>
    <cellStyle name="_입찰표지 _견적_풍덕천_견적" xfId="547" xr:uid="{00000000-0005-0000-0000-000055020000}"/>
    <cellStyle name="_입찰표지 _금촌월롱_견적" xfId="548" xr:uid="{00000000-0005-0000-0000-000056020000}"/>
    <cellStyle name="_입찰표지 _단지내교통표지판63개소(재수정 메일접수분)" xfId="549" xr:uid="{00000000-0005-0000-0000-000057020000}"/>
    <cellStyle name="_입찰표지 _단지내교통표지판63개소(재수정 메일접수분)_표지판 국도39호선(단가)" xfId="550" xr:uid="{00000000-0005-0000-0000-000058020000}"/>
    <cellStyle name="_입찰표지 _대산가실행(shi)" xfId="554" xr:uid="{00000000-0005-0000-0000-000059020000}"/>
    <cellStyle name="_입찰표지 _대산가실행(shi)_20020924 대산항 공내역서" xfId="555" xr:uid="{00000000-0005-0000-0000-00005A020000}"/>
    <cellStyle name="_입찰표지 _대산가실행(shi)_20020924 대산항 공내역서_사본 - 20020924 대산항 공내역서" xfId="556" xr:uid="{00000000-0005-0000-0000-00005B020000}"/>
    <cellStyle name="_입찰표지 _대산가실행(물산)" xfId="551" xr:uid="{00000000-0005-0000-0000-00005C020000}"/>
    <cellStyle name="_입찰표지 _대산가실행(물산)_20020924 대산항 공내역서" xfId="552" xr:uid="{00000000-0005-0000-0000-00005D020000}"/>
    <cellStyle name="_입찰표지 _대산가실행(물산)_20020924 대산항 공내역서_사본 - 20020924 대산항 공내역서" xfId="553" xr:uid="{00000000-0005-0000-0000-00005E020000}"/>
    <cellStyle name="_입찰표지 _도급내역" xfId="557" xr:uid="{00000000-0005-0000-0000-00005F020000}"/>
    <cellStyle name="_입찰표지 _배전변경실행" xfId="558" xr:uid="{00000000-0005-0000-0000-000060020000}"/>
    <cellStyle name="_입찰표지 _복사본 강원견적보고" xfId="559" xr:uid="{00000000-0005-0000-0000-000061020000}"/>
    <cellStyle name="_입찰표지 _본실행_매립" xfId="560" xr:uid="{00000000-0005-0000-0000-000062020000}"/>
    <cellStyle name="_입찰표지 _부사장님보고" xfId="561" xr:uid="{00000000-0005-0000-0000-000063020000}"/>
    <cellStyle name="_입찰표지 _부사장님보고_2002경영전략회의" xfId="562" xr:uid="{00000000-0005-0000-0000-000064020000}"/>
    <cellStyle name="_입찰표지 _부사장님보고_2002년도경영계획" xfId="563" xr:uid="{00000000-0005-0000-0000-000065020000}"/>
    <cellStyle name="_입찰표지 _부사장님보고_생산성2002" xfId="564" xr:uid="{00000000-0005-0000-0000-000066020000}"/>
    <cellStyle name="_입찰표지 _부사장님보고_현장공사현황" xfId="565" xr:uid="{00000000-0005-0000-0000-000067020000}"/>
    <cellStyle name="_입찰표지 _부사장님보고_현장공사현황(공동사)" xfId="566" xr:uid="{00000000-0005-0000-0000-000068020000}"/>
    <cellStyle name="_입찰표지 _부사장님보고_현장공사현황(대내)" xfId="567" xr:uid="{00000000-0005-0000-0000-000069020000}"/>
    <cellStyle name="_입찰표지 _부사장님보고_현장공사현황_2002년도경영계획" xfId="568" xr:uid="{00000000-0005-0000-0000-00006A020000}"/>
    <cellStyle name="_입찰표지 _부사장님보고_현장조직표" xfId="569" xr:uid="{00000000-0005-0000-0000-00006B020000}"/>
    <cellStyle name="_입찰표지 _부사장님보고_현장조직표_2002년도경영계획" xfId="570" xr:uid="{00000000-0005-0000-0000-00006C020000}"/>
    <cellStyle name="_입찰표지 _부사장님보고_현장현황(공동사)" xfId="571" xr:uid="{00000000-0005-0000-0000-00006D020000}"/>
    <cellStyle name="_입찰표지 _부사장님보고_현장현황(사장님)" xfId="572" xr:uid="{00000000-0005-0000-0000-00006E020000}"/>
    <cellStyle name="_입찰표지 _산근" xfId="573" xr:uid="{00000000-0005-0000-0000-00006F020000}"/>
    <cellStyle name="_입찰표지 _산근_금촌월롱_견적" xfId="574" xr:uid="{00000000-0005-0000-0000-000070020000}"/>
    <cellStyle name="_입찰표지 _산근_풍덕천_견적" xfId="575" xr:uid="{00000000-0005-0000-0000-000071020000}"/>
    <cellStyle name="_입찰표지 _삼안분견적" xfId="576" xr:uid="{00000000-0005-0000-0000-000072020000}"/>
    <cellStyle name="_입찰표지 _삼안분견적_강원실행내역(1028)" xfId="577" xr:uid="{00000000-0005-0000-0000-000073020000}"/>
    <cellStyle name="_입찰표지 _삼안분견적_도급내역" xfId="578" xr:uid="{00000000-0005-0000-0000-000074020000}"/>
    <cellStyle name="_입찰표지 _삼안분견적_복사본 강원견적보고" xfId="579" xr:uid="{00000000-0005-0000-0000-000075020000}"/>
    <cellStyle name="_입찰표지 _삼안분견적_청계천_본실행(10.28)" xfId="580" xr:uid="{00000000-0005-0000-0000-000076020000}"/>
    <cellStyle name="_입찰표지 _수정 - 청풍투찰" xfId="581" xr:uid="{00000000-0005-0000-0000-000077020000}"/>
    <cellStyle name="_입찰표지 _신령영천1_입찰" xfId="582" xr:uid="{00000000-0005-0000-0000-000078020000}"/>
    <cellStyle name="_입찰표지 _신령영천1_입찰_금촌월롱_견적" xfId="583" xr:uid="{00000000-0005-0000-0000-000079020000}"/>
    <cellStyle name="_입찰표지 _신령영천1_입찰_풍덕천_견적" xfId="584" xr:uid="{00000000-0005-0000-0000-00007A020000}"/>
    <cellStyle name="_입찰표지 _실정보고(거적덮기04.2.9)" xfId="585" xr:uid="{00000000-0005-0000-0000-00007B020000}"/>
    <cellStyle name="_입찰표지 _실정보고(거적덮기04.2.9)_단지내교통표지판63개소(재수정 메일접수분)" xfId="586" xr:uid="{00000000-0005-0000-0000-00007C020000}"/>
    <cellStyle name="_입찰표지 _실정보고(거적덮기04.2.9)_단지내교통표지판63개소(재수정 메일접수분)_표지판 국도39호선(단가)" xfId="587" xr:uid="{00000000-0005-0000-0000-00007D020000}"/>
    <cellStyle name="_입찰표지 _실정보고(거적덮기04.2.9)_법면보호공(04.2.17)(재협의공비산출)" xfId="588" xr:uid="{00000000-0005-0000-0000-00007E020000}"/>
    <cellStyle name="_입찰표지 _실정보고(거적덮기04.2.9)_법면보호공(04.2.17)(재협의공비산출)_단지내교통표지판63개소(재수정 메일접수분)" xfId="589" xr:uid="{00000000-0005-0000-0000-00007F020000}"/>
    <cellStyle name="_입찰표지 _실정보고(거적덮기04.2.9)_법면보호공(04.2.17)(재협의공비산출)_단지내교통표지판63개소(재수정 메일접수분)_표지판 국도39호선(단가)" xfId="590" xr:uid="{00000000-0005-0000-0000-000080020000}"/>
    <cellStyle name="_입찰표지 _실정보고(거적덮기04.2.9)_법면보호공(04.2.17)(재협의공비산출)_표지판 국도39호선(단가)" xfId="591" xr:uid="{00000000-0005-0000-0000-000081020000}"/>
    <cellStyle name="_입찰표지 _실정보고(거적덮기04.2.9)_표지판 국도39호선(단가)" xfId="592" xr:uid="{00000000-0005-0000-0000-000082020000}"/>
    <cellStyle name="_입찰표지 _실정보고(소화전,제수변)" xfId="593" xr:uid="{00000000-0005-0000-0000-000083020000}"/>
    <cellStyle name="_입찰표지 _실정보고(소화전,제수변)_단지내교통표지판63개소(재수정 메일접수분)" xfId="594" xr:uid="{00000000-0005-0000-0000-000084020000}"/>
    <cellStyle name="_입찰표지 _실정보고(소화전,제수변)_단지내교통표지판63개소(재수정 메일접수분)_표지판 국도39호선(단가)" xfId="595" xr:uid="{00000000-0005-0000-0000-000085020000}"/>
    <cellStyle name="_입찰표지 _실정보고(소화전,제수변)_표지판 국도39호선(단가)" xfId="596" xr:uid="{00000000-0005-0000-0000-000086020000}"/>
    <cellStyle name="_입찰표지 _실행예산(변경)" xfId="597" xr:uid="{00000000-0005-0000-0000-000087020000}"/>
    <cellStyle name="_입찰표지 _실행예산서(문산IC)" xfId="598" xr:uid="{00000000-0005-0000-0000-000088020000}"/>
    <cellStyle name="_입찰표지 _실행예산서(문산IC)_20020924 대산항 공내역서" xfId="599" xr:uid="{00000000-0005-0000-0000-000089020000}"/>
    <cellStyle name="_입찰표지 _실행예산서(문산IC)_20020924 대산항 공내역서_사본 - 20020924 대산항 공내역서" xfId="600" xr:uid="{00000000-0005-0000-0000-00008A020000}"/>
    <cellStyle name="_입찰표지 _전대-마성" xfId="601" xr:uid="{00000000-0005-0000-0000-00008B020000}"/>
    <cellStyle name="_입찰표지 _전대-마성_20020924 대산항 공내역서" xfId="602" xr:uid="{00000000-0005-0000-0000-00008C020000}"/>
    <cellStyle name="_입찰표지 _전대-마성_20020924 대산항 공내역서_사본 - 20020924 대산항 공내역서" xfId="603" xr:uid="{00000000-0005-0000-0000-00008D020000}"/>
    <cellStyle name="_입찰표지 _청계천_본실행(10.28)" xfId="604" xr:uid="{00000000-0005-0000-0000-00008E020000}"/>
    <cellStyle name="_입찰표지 _청풍대교견적내역서(도아기업)" xfId="605" xr:uid="{00000000-0005-0000-0000-00008F020000}"/>
    <cellStyle name="_입찰표지 _청풍투찰" xfId="606" xr:uid="{00000000-0005-0000-0000-000090020000}"/>
    <cellStyle name="_입찰표지 _토목(예산서)" xfId="607" xr:uid="{00000000-0005-0000-0000-000091020000}"/>
    <cellStyle name="_입찰표지 _투찰(안덕대정)" xfId="608" xr:uid="{00000000-0005-0000-0000-000092020000}"/>
    <cellStyle name="_입찰표지 _투찰(안덕대정)_1차집계(변경)" xfId="609" xr:uid="{00000000-0005-0000-0000-000093020000}"/>
    <cellStyle name="_입찰표지 _투찰(안덕대정)_강원실행내역(1028)" xfId="610" xr:uid="{00000000-0005-0000-0000-000094020000}"/>
    <cellStyle name="_입찰표지 _투찰(안덕대정)_견적" xfId="611" xr:uid="{00000000-0005-0000-0000-000095020000}"/>
    <cellStyle name="_입찰표지 _투찰(안덕대정)_견적_강원실행내역(1028)" xfId="612" xr:uid="{00000000-0005-0000-0000-000096020000}"/>
    <cellStyle name="_입찰표지 _투찰(안덕대정)_견적_금촌월롱_견적" xfId="613" xr:uid="{00000000-0005-0000-0000-000097020000}"/>
    <cellStyle name="_입찰표지 _투찰(안덕대정)_견적_도급내역" xfId="614" xr:uid="{00000000-0005-0000-0000-000098020000}"/>
    <cellStyle name="_입찰표지 _투찰(안덕대정)_견적_복사본 강원견적보고" xfId="615" xr:uid="{00000000-0005-0000-0000-000099020000}"/>
    <cellStyle name="_입찰표지 _투찰(안덕대정)_견적_청계천_본실행(10.28)" xfId="616" xr:uid="{00000000-0005-0000-0000-00009A020000}"/>
    <cellStyle name="_입찰표지 _투찰(안덕대정)_견적_풍덕천_견적" xfId="617" xr:uid="{00000000-0005-0000-0000-00009B020000}"/>
    <cellStyle name="_입찰표지 _투찰(안덕대정)_금촌월롱_견적" xfId="618" xr:uid="{00000000-0005-0000-0000-00009C020000}"/>
    <cellStyle name="_입찰표지 _투찰(안덕대정)_단지내교통표지판63개소(재수정 메일접수분)" xfId="619" xr:uid="{00000000-0005-0000-0000-00009D020000}"/>
    <cellStyle name="_입찰표지 _투찰(안덕대정)_단지내교통표지판63개소(재수정 메일접수분)_표지판 국도39호선(단가)" xfId="620" xr:uid="{00000000-0005-0000-0000-00009E020000}"/>
    <cellStyle name="_입찰표지 _투찰(안덕대정)_도급내역" xfId="621" xr:uid="{00000000-0005-0000-0000-00009F020000}"/>
    <cellStyle name="_입찰표지 _투찰(안덕대정)_배전변경실행" xfId="622" xr:uid="{00000000-0005-0000-0000-0000A0020000}"/>
    <cellStyle name="_입찰표지 _투찰(안덕대정)_복사본 강원견적보고" xfId="623" xr:uid="{00000000-0005-0000-0000-0000A1020000}"/>
    <cellStyle name="_입찰표지 _투찰(안덕대정)_본실행_매립" xfId="624" xr:uid="{00000000-0005-0000-0000-0000A2020000}"/>
    <cellStyle name="_입찰표지 _투찰(안덕대정)_산근" xfId="625" xr:uid="{00000000-0005-0000-0000-0000A3020000}"/>
    <cellStyle name="_입찰표지 _투찰(안덕대정)_산근_금촌월롱_견적" xfId="626" xr:uid="{00000000-0005-0000-0000-0000A4020000}"/>
    <cellStyle name="_입찰표지 _투찰(안덕대정)_산근_풍덕천_견적" xfId="627" xr:uid="{00000000-0005-0000-0000-0000A5020000}"/>
    <cellStyle name="_입찰표지 _투찰(안덕대정)_수정 - 청풍투찰" xfId="628" xr:uid="{00000000-0005-0000-0000-0000A6020000}"/>
    <cellStyle name="_입찰표지 _투찰(안덕대정)_실정보고(거적덮기04.2.9)" xfId="629" xr:uid="{00000000-0005-0000-0000-0000A7020000}"/>
    <cellStyle name="_입찰표지 _투찰(안덕대정)_실정보고(거적덮기04.2.9)_단지내교통표지판63개소(재수정 메일접수분)" xfId="630" xr:uid="{00000000-0005-0000-0000-0000A8020000}"/>
    <cellStyle name="_입찰표지 _투찰(안덕대정)_실정보고(거적덮기04.2.9)_단지내교통표지판63개소(재수정 메일접수분)_표지판 국도39호선(단가)" xfId="631" xr:uid="{00000000-0005-0000-0000-0000A9020000}"/>
    <cellStyle name="_입찰표지 _투찰(안덕대정)_실정보고(거적덮기04.2.9)_법면보호공(04.2.17)(재협의공비산출)" xfId="632" xr:uid="{00000000-0005-0000-0000-0000AA020000}"/>
    <cellStyle name="_입찰표지 _투찰(안덕대정)_실정보고(거적덮기04.2.9)_법면보호공(04.2.17)(재협의공비산출)_단지내교통표지판63개소(재수정 메일접수분)" xfId="633" xr:uid="{00000000-0005-0000-0000-0000AB020000}"/>
    <cellStyle name="_입찰표지 _투찰(안덕대정)_실정보고(거적덮기04.2.9)_법면보호공(04.2.17)(재협의공비산출)_단지내교통표지판63개소(재수정 메일접수분)_표지판 국도39호선(단가)" xfId="634" xr:uid="{00000000-0005-0000-0000-0000AC020000}"/>
    <cellStyle name="_입찰표지 _투찰(안덕대정)_실정보고(거적덮기04.2.9)_법면보호공(04.2.17)(재협의공비산출)_표지판 국도39호선(단가)" xfId="635" xr:uid="{00000000-0005-0000-0000-0000AD020000}"/>
    <cellStyle name="_입찰표지 _투찰(안덕대정)_실정보고(거적덮기04.2.9)_표지판 국도39호선(단가)" xfId="636" xr:uid="{00000000-0005-0000-0000-0000AE020000}"/>
    <cellStyle name="_입찰표지 _투찰(안덕대정)_실행예산(변경)" xfId="637" xr:uid="{00000000-0005-0000-0000-0000AF020000}"/>
    <cellStyle name="_입찰표지 _투찰(안덕대정)_청계천_본실행(10.28)" xfId="638" xr:uid="{00000000-0005-0000-0000-0000B0020000}"/>
    <cellStyle name="_입찰표지 _투찰(안덕대정)_청풍투찰" xfId="639" xr:uid="{00000000-0005-0000-0000-0000B1020000}"/>
    <cellStyle name="_입찰표지 _투찰(안덕대정)_투찰_대둔산" xfId="640" xr:uid="{00000000-0005-0000-0000-0000B2020000}"/>
    <cellStyle name="_입찰표지 _투찰(안덕대정)_투찰_대둔산_금촌월롱_견적" xfId="641" xr:uid="{00000000-0005-0000-0000-0000B3020000}"/>
    <cellStyle name="_입찰표지 _투찰(안덕대정)_투찰_대둔산_풍덕천_견적" xfId="642" xr:uid="{00000000-0005-0000-0000-0000B4020000}"/>
    <cellStyle name="_입찰표지 _투찰(안덕대정)_표지판 국도39호선(단가)" xfId="643" xr:uid="{00000000-0005-0000-0000-0000B5020000}"/>
    <cellStyle name="_입찰표지 _투찰(안덕대정)_풍덕천_견적" xfId="644" xr:uid="{00000000-0005-0000-0000-0000B6020000}"/>
    <cellStyle name="_입찰표지 _투찰(안덕대정)1" xfId="645" xr:uid="{00000000-0005-0000-0000-0000B7020000}"/>
    <cellStyle name="_입찰표지 _투찰(안덕대정)1_1차집계(변경)" xfId="646" xr:uid="{00000000-0005-0000-0000-0000B8020000}"/>
    <cellStyle name="_입찰표지 _투찰(안덕대정)1_강원실행내역(1028)" xfId="647" xr:uid="{00000000-0005-0000-0000-0000B9020000}"/>
    <cellStyle name="_입찰표지 _투찰(안덕대정)1_견적" xfId="648" xr:uid="{00000000-0005-0000-0000-0000BA020000}"/>
    <cellStyle name="_입찰표지 _투찰(안덕대정)1_견적_강원실행내역(1028)" xfId="649" xr:uid="{00000000-0005-0000-0000-0000BB020000}"/>
    <cellStyle name="_입찰표지 _투찰(안덕대정)1_견적_금촌월롱_견적" xfId="650" xr:uid="{00000000-0005-0000-0000-0000BC020000}"/>
    <cellStyle name="_입찰표지 _투찰(안덕대정)1_견적_도급내역" xfId="651" xr:uid="{00000000-0005-0000-0000-0000BD020000}"/>
    <cellStyle name="_입찰표지 _투찰(안덕대정)1_견적_복사본 강원견적보고" xfId="652" xr:uid="{00000000-0005-0000-0000-0000BE020000}"/>
    <cellStyle name="_입찰표지 _투찰(안덕대정)1_견적_청계천_본실행(10.28)" xfId="653" xr:uid="{00000000-0005-0000-0000-0000BF020000}"/>
    <cellStyle name="_입찰표지 _투찰(안덕대정)1_견적_풍덕천_견적" xfId="654" xr:uid="{00000000-0005-0000-0000-0000C0020000}"/>
    <cellStyle name="_입찰표지 _투찰(안덕대정)1_금촌월롱_견적" xfId="655" xr:uid="{00000000-0005-0000-0000-0000C1020000}"/>
    <cellStyle name="_입찰표지 _투찰(안덕대정)1_단지내교통표지판63개소(재수정 메일접수분)" xfId="656" xr:uid="{00000000-0005-0000-0000-0000C2020000}"/>
    <cellStyle name="_입찰표지 _투찰(안덕대정)1_단지내교통표지판63개소(재수정 메일접수분)_표지판 국도39호선(단가)" xfId="657" xr:uid="{00000000-0005-0000-0000-0000C3020000}"/>
    <cellStyle name="_입찰표지 _투찰(안덕대정)1_도급내역" xfId="658" xr:uid="{00000000-0005-0000-0000-0000C4020000}"/>
    <cellStyle name="_입찰표지 _투찰(안덕대정)1_배전변경실행" xfId="659" xr:uid="{00000000-0005-0000-0000-0000C5020000}"/>
    <cellStyle name="_입찰표지 _투찰(안덕대정)1_복사본 강원견적보고" xfId="660" xr:uid="{00000000-0005-0000-0000-0000C6020000}"/>
    <cellStyle name="_입찰표지 _투찰(안덕대정)1_본실행_매립" xfId="661" xr:uid="{00000000-0005-0000-0000-0000C7020000}"/>
    <cellStyle name="_입찰표지 _투찰(안덕대정)1_산근" xfId="662" xr:uid="{00000000-0005-0000-0000-0000C8020000}"/>
    <cellStyle name="_입찰표지 _투찰(안덕대정)1_산근_금촌월롱_견적" xfId="663" xr:uid="{00000000-0005-0000-0000-0000C9020000}"/>
    <cellStyle name="_입찰표지 _투찰(안덕대정)1_산근_풍덕천_견적" xfId="664" xr:uid="{00000000-0005-0000-0000-0000CA020000}"/>
    <cellStyle name="_입찰표지 _투찰(안덕대정)1_수정 - 청풍투찰" xfId="665" xr:uid="{00000000-0005-0000-0000-0000CB020000}"/>
    <cellStyle name="_입찰표지 _투찰(안덕대정)1_실정보고(거적덮기04.2.9)" xfId="666" xr:uid="{00000000-0005-0000-0000-0000CC020000}"/>
    <cellStyle name="_입찰표지 _투찰(안덕대정)1_실정보고(거적덮기04.2.9)_단지내교통표지판63개소(재수정 메일접수분)" xfId="667" xr:uid="{00000000-0005-0000-0000-0000CD020000}"/>
    <cellStyle name="_입찰표지 _투찰(안덕대정)1_실정보고(거적덮기04.2.9)_단지내교통표지판63개소(재수정 메일접수분)_표지판 국도39호선(단가)" xfId="668" xr:uid="{00000000-0005-0000-0000-0000CE020000}"/>
    <cellStyle name="_입찰표지 _투찰(안덕대정)1_실정보고(거적덮기04.2.9)_법면보호공(04.2.17)(재협의공비산출)" xfId="669" xr:uid="{00000000-0005-0000-0000-0000CF020000}"/>
    <cellStyle name="_입찰표지 _투찰(안덕대정)1_실정보고(거적덮기04.2.9)_법면보호공(04.2.17)(재협의공비산출)_단지내교통표지판63개소(재수정 메일접수분)" xfId="670" xr:uid="{00000000-0005-0000-0000-0000D0020000}"/>
    <cellStyle name="_입찰표지 _투찰(안덕대정)1_실정보고(거적덮기04.2.9)_법면보호공(04.2.17)(재협의공비산출)_단지내교통표지판63개소(재수정 메일접수분)_표지판 국도39호선(단가)" xfId="671" xr:uid="{00000000-0005-0000-0000-0000D1020000}"/>
    <cellStyle name="_입찰표지 _투찰(안덕대정)1_실정보고(거적덮기04.2.9)_법면보호공(04.2.17)(재협의공비산출)_표지판 국도39호선(단가)" xfId="672" xr:uid="{00000000-0005-0000-0000-0000D2020000}"/>
    <cellStyle name="_입찰표지 _투찰(안덕대정)1_실정보고(거적덮기04.2.9)_표지판 국도39호선(단가)" xfId="673" xr:uid="{00000000-0005-0000-0000-0000D3020000}"/>
    <cellStyle name="_입찰표지 _투찰(안덕대정)1_실행예산(변경)" xfId="674" xr:uid="{00000000-0005-0000-0000-0000D4020000}"/>
    <cellStyle name="_입찰표지 _투찰(안덕대정)1_청계천_본실행(10.28)" xfId="675" xr:uid="{00000000-0005-0000-0000-0000D5020000}"/>
    <cellStyle name="_입찰표지 _투찰(안덕대정)1_청풍투찰" xfId="676" xr:uid="{00000000-0005-0000-0000-0000D6020000}"/>
    <cellStyle name="_입찰표지 _투찰(안덕대정)1_투찰_대둔산" xfId="677" xr:uid="{00000000-0005-0000-0000-0000D7020000}"/>
    <cellStyle name="_입찰표지 _투찰(안덕대정)1_투찰_대둔산_금촌월롱_견적" xfId="678" xr:uid="{00000000-0005-0000-0000-0000D8020000}"/>
    <cellStyle name="_입찰표지 _투찰(안덕대정)1_투찰_대둔산_풍덕천_견적" xfId="679" xr:uid="{00000000-0005-0000-0000-0000D9020000}"/>
    <cellStyle name="_입찰표지 _투찰(안덕대정)1_표지판 국도39호선(단가)" xfId="680" xr:uid="{00000000-0005-0000-0000-0000DA020000}"/>
    <cellStyle name="_입찰표지 _투찰(안덕대정)1_풍덕천_견적" xfId="681" xr:uid="{00000000-0005-0000-0000-0000DB020000}"/>
    <cellStyle name="_입찰표지 _투찰_대둔산" xfId="682" xr:uid="{00000000-0005-0000-0000-0000DC020000}"/>
    <cellStyle name="_입찰표지 _투찰_대둔산_금촌월롱_견적" xfId="683" xr:uid="{00000000-0005-0000-0000-0000DD020000}"/>
    <cellStyle name="_입찰표지 _투찰_대둔산_풍덕천_견적" xfId="684" xr:uid="{00000000-0005-0000-0000-0000DE020000}"/>
    <cellStyle name="_입찰표지 _투찰내역" xfId="685" xr:uid="{00000000-0005-0000-0000-0000DF020000}"/>
    <cellStyle name="_입찰표지 _투찰내역_1차집계(변경)" xfId="686" xr:uid="{00000000-0005-0000-0000-0000E0020000}"/>
    <cellStyle name="_입찰표지 _투찰내역_금촌월롱_견적" xfId="687" xr:uid="{00000000-0005-0000-0000-0000E1020000}"/>
    <cellStyle name="_입찰표지 _투찰내역_수정 - 청풍투찰" xfId="688" xr:uid="{00000000-0005-0000-0000-0000E2020000}"/>
    <cellStyle name="_입찰표지 _투찰내역_신령영천1_입찰" xfId="689" xr:uid="{00000000-0005-0000-0000-0000E3020000}"/>
    <cellStyle name="_입찰표지 _투찰내역_청풍투찰" xfId="690" xr:uid="{00000000-0005-0000-0000-0000E4020000}"/>
    <cellStyle name="_입찰표지 _투찰내역_풍덕천_견적" xfId="691" xr:uid="{00000000-0005-0000-0000-0000E5020000}"/>
    <cellStyle name="_입찰표지 _표지판 국도39호선(단가)" xfId="692" xr:uid="{00000000-0005-0000-0000-0000E6020000}"/>
    <cellStyle name="_입찰표지 _풍덕천_견적" xfId="693" xr:uid="{00000000-0005-0000-0000-0000E7020000}"/>
    <cellStyle name="_입찰표지 _하도급율" xfId="694" xr:uid="{00000000-0005-0000-0000-0000E8020000}"/>
    <cellStyle name="_입찰표지 _하도변경현황" xfId="695" xr:uid="{00000000-0005-0000-0000-0000E9020000}"/>
    <cellStyle name="_입찰표지 _현장문제점" xfId="696" xr:uid="{00000000-0005-0000-0000-0000EA020000}"/>
    <cellStyle name="_입찰표지 _현장문제점_2002경영전략회의" xfId="697" xr:uid="{00000000-0005-0000-0000-0000EB020000}"/>
    <cellStyle name="_입찰표지 _현장문제점_2002년도경영계획" xfId="698" xr:uid="{00000000-0005-0000-0000-0000EC020000}"/>
    <cellStyle name="_입찰표지 _현장문제점_생산성2002" xfId="699" xr:uid="{00000000-0005-0000-0000-0000ED020000}"/>
    <cellStyle name="_입찰표지 _현장문제점_현장공사현황" xfId="700" xr:uid="{00000000-0005-0000-0000-0000EE020000}"/>
    <cellStyle name="_입찰표지 _현장문제점_현장공사현황(공동사)" xfId="701" xr:uid="{00000000-0005-0000-0000-0000EF020000}"/>
    <cellStyle name="_입찰표지 _현장문제점_현장공사현황(대내)" xfId="702" xr:uid="{00000000-0005-0000-0000-0000F0020000}"/>
    <cellStyle name="_입찰표지 _현장문제점_현장공사현황_2002년도경영계획" xfId="703" xr:uid="{00000000-0005-0000-0000-0000F1020000}"/>
    <cellStyle name="_입찰표지 _현장문제점_현장조직표" xfId="704" xr:uid="{00000000-0005-0000-0000-0000F2020000}"/>
    <cellStyle name="_입찰표지 _현장문제점_현장조직표_2002년도경영계획" xfId="705" xr:uid="{00000000-0005-0000-0000-0000F3020000}"/>
    <cellStyle name="_입찰표지 _현장문제점_현장현황(공동사)" xfId="706" xr:uid="{00000000-0005-0000-0000-0000F4020000}"/>
    <cellStyle name="_입찰표지 _현장문제점_현장현황(사장님)" xfId="707" xr:uid="{00000000-0005-0000-0000-0000F5020000}"/>
    <cellStyle name="_입찰표지 _현황" xfId="708" xr:uid="{00000000-0005-0000-0000-0000F6020000}"/>
    <cellStyle name="_입찰표지 _현황_2002경영전략회의" xfId="709" xr:uid="{00000000-0005-0000-0000-0000F7020000}"/>
    <cellStyle name="_입찰표지 _현황_2002년도경영계획" xfId="710" xr:uid="{00000000-0005-0000-0000-0000F8020000}"/>
    <cellStyle name="_입찰표지 _현황_생산성2002" xfId="711" xr:uid="{00000000-0005-0000-0000-0000F9020000}"/>
    <cellStyle name="_입찰표지 _현황_현장공사현황" xfId="712" xr:uid="{00000000-0005-0000-0000-0000FA020000}"/>
    <cellStyle name="_입찰표지 _현황_현장공사현황(공동사)" xfId="713" xr:uid="{00000000-0005-0000-0000-0000FB020000}"/>
    <cellStyle name="_입찰표지 _현황_현장공사현황(대내)" xfId="714" xr:uid="{00000000-0005-0000-0000-0000FC020000}"/>
    <cellStyle name="_입찰표지 _현황_현장공사현황_2002년도경영계획" xfId="715" xr:uid="{00000000-0005-0000-0000-0000FD020000}"/>
    <cellStyle name="_입찰표지 _현황_현장조직표" xfId="716" xr:uid="{00000000-0005-0000-0000-0000FE020000}"/>
    <cellStyle name="_입찰표지 _현황_현장조직표_2002년도경영계획" xfId="717" xr:uid="{00000000-0005-0000-0000-0000FF020000}"/>
    <cellStyle name="_입찰표지 _현황_현장현황(공동사)" xfId="718" xr:uid="{00000000-0005-0000-0000-000000030000}"/>
    <cellStyle name="_입찰표지 _현황_현장현황(사장님)" xfId="719" xr:uid="{00000000-0005-0000-0000-000001030000}"/>
    <cellStyle name="_입찰표지 _호남권투찰1" xfId="720" xr:uid="{00000000-0005-0000-0000-000002030000}"/>
    <cellStyle name="_입찰표지 _호남권투찰1_금촌월롱_견적" xfId="721" xr:uid="{00000000-0005-0000-0000-000003030000}"/>
    <cellStyle name="_입찰표지 _호남권투찰1_풍덕천_견적" xfId="722" xr:uid="{00000000-0005-0000-0000-000004030000}"/>
    <cellStyle name="_입찰표지 _흥산-구룡" xfId="723" xr:uid="{00000000-0005-0000-0000-000005030000}"/>
    <cellStyle name="_입찰표지 _흥산-구룡_20020924 대산항 공내역서" xfId="724" xr:uid="{00000000-0005-0000-0000-000006030000}"/>
    <cellStyle name="_입찰표지 _흥산-구룡_20020924 대산항 공내역서_사본 - 20020924 대산항 공내역서" xfId="725" xr:uid="{00000000-0005-0000-0000-000007030000}"/>
    <cellStyle name="_적격 " xfId="726" xr:uid="{00000000-0005-0000-0000-000008030000}"/>
    <cellStyle name="_적격 _20020924 대산항 공내역서" xfId="727" xr:uid="{00000000-0005-0000-0000-000009030000}"/>
    <cellStyle name="_적격 _20020924 대산항 공내역서_사본 - 20020924 대산항 공내역서" xfId="728" xr:uid="{00000000-0005-0000-0000-00000A030000}"/>
    <cellStyle name="_적격 _대산가실행(shi)" xfId="732" xr:uid="{00000000-0005-0000-0000-00000B030000}"/>
    <cellStyle name="_적격 _대산가실행(shi)_20020924 대산항 공내역서" xfId="733" xr:uid="{00000000-0005-0000-0000-00000C030000}"/>
    <cellStyle name="_적격 _대산가실행(shi)_20020924 대산항 공내역서_사본 - 20020924 대산항 공내역서" xfId="734" xr:uid="{00000000-0005-0000-0000-00000D030000}"/>
    <cellStyle name="_적격 _대산가실행(물산)" xfId="729" xr:uid="{00000000-0005-0000-0000-00000E030000}"/>
    <cellStyle name="_적격 _대산가실행(물산)_20020924 대산항 공내역서" xfId="730" xr:uid="{00000000-0005-0000-0000-00000F030000}"/>
    <cellStyle name="_적격 _대산가실행(물산)_20020924 대산항 공내역서_사본 - 20020924 대산항 공내역서" xfId="731" xr:uid="{00000000-0005-0000-0000-000010030000}"/>
    <cellStyle name="_적격 _실행예산서(문산IC)" xfId="735" xr:uid="{00000000-0005-0000-0000-000011030000}"/>
    <cellStyle name="_적격 _실행예산서(문산IC)_20020924 대산항 공내역서" xfId="736" xr:uid="{00000000-0005-0000-0000-000012030000}"/>
    <cellStyle name="_적격 _실행예산서(문산IC)_20020924 대산항 공내역서_사본 - 20020924 대산항 공내역서" xfId="737" xr:uid="{00000000-0005-0000-0000-000013030000}"/>
    <cellStyle name="_적격 _전대-마성" xfId="738" xr:uid="{00000000-0005-0000-0000-000014030000}"/>
    <cellStyle name="_적격 _전대-마성_20020924 대산항 공내역서" xfId="739" xr:uid="{00000000-0005-0000-0000-000015030000}"/>
    <cellStyle name="_적격 _전대-마성_20020924 대산항 공내역서_사본 - 20020924 대산항 공내역서" xfId="740" xr:uid="{00000000-0005-0000-0000-000016030000}"/>
    <cellStyle name="_적격 _집행갑지 " xfId="741" xr:uid="{00000000-0005-0000-0000-000017030000}"/>
    <cellStyle name="_적격 _집행갑지 _20020924 대산항 공내역서" xfId="742" xr:uid="{00000000-0005-0000-0000-000018030000}"/>
    <cellStyle name="_적격 _집행갑지 _20020924 대산항 공내역서_사본 - 20020924 대산항 공내역서" xfId="743" xr:uid="{00000000-0005-0000-0000-000019030000}"/>
    <cellStyle name="_적격 _집행갑지 _대산가실행(shi)" xfId="747" xr:uid="{00000000-0005-0000-0000-00001A030000}"/>
    <cellStyle name="_적격 _집행갑지 _대산가실행(shi)_20020924 대산항 공내역서" xfId="748" xr:uid="{00000000-0005-0000-0000-00001B030000}"/>
    <cellStyle name="_적격 _집행갑지 _대산가실행(shi)_20020924 대산항 공내역서_사본 - 20020924 대산항 공내역서" xfId="749" xr:uid="{00000000-0005-0000-0000-00001C030000}"/>
    <cellStyle name="_적격 _집행갑지 _대산가실행(물산)" xfId="744" xr:uid="{00000000-0005-0000-0000-00001D030000}"/>
    <cellStyle name="_적격 _집행갑지 _대산가실행(물산)_20020924 대산항 공내역서" xfId="745" xr:uid="{00000000-0005-0000-0000-00001E030000}"/>
    <cellStyle name="_적격 _집행갑지 _대산가실행(물산)_20020924 대산항 공내역서_사본 - 20020924 대산항 공내역서" xfId="746" xr:uid="{00000000-0005-0000-0000-00001F030000}"/>
    <cellStyle name="_적격 _집행갑지 _실행예산서(문산IC)" xfId="750" xr:uid="{00000000-0005-0000-0000-000020030000}"/>
    <cellStyle name="_적격 _집행갑지 _실행예산서(문산IC)_20020924 대산항 공내역서" xfId="751" xr:uid="{00000000-0005-0000-0000-000021030000}"/>
    <cellStyle name="_적격 _집행갑지 _실행예산서(문산IC)_20020924 대산항 공내역서_사본 - 20020924 대산항 공내역서" xfId="752" xr:uid="{00000000-0005-0000-0000-000022030000}"/>
    <cellStyle name="_적격 _집행갑지 _전대-마성" xfId="753" xr:uid="{00000000-0005-0000-0000-000023030000}"/>
    <cellStyle name="_적격 _집행갑지 _전대-마성_20020924 대산항 공내역서" xfId="754" xr:uid="{00000000-0005-0000-0000-000024030000}"/>
    <cellStyle name="_적격 _집행갑지 _전대-마성_20020924 대산항 공내역서_사본 - 20020924 대산항 공내역서" xfId="755" xr:uid="{00000000-0005-0000-0000-000025030000}"/>
    <cellStyle name="_적격 _집행갑지 _흥산-구룡" xfId="756" xr:uid="{00000000-0005-0000-0000-000026030000}"/>
    <cellStyle name="_적격 _집행갑지 _흥산-구룡_20020924 대산항 공내역서" xfId="757" xr:uid="{00000000-0005-0000-0000-000027030000}"/>
    <cellStyle name="_적격 _집행갑지 _흥산-구룡_20020924 대산항 공내역서_사본 - 20020924 대산항 공내역서" xfId="758" xr:uid="{00000000-0005-0000-0000-000028030000}"/>
    <cellStyle name="_적격 _흥산-구룡" xfId="759" xr:uid="{00000000-0005-0000-0000-000029030000}"/>
    <cellStyle name="_적격 _흥산-구룡_20020924 대산항 공내역서" xfId="760" xr:uid="{00000000-0005-0000-0000-00002A030000}"/>
    <cellStyle name="_적격 _흥산-구룡_20020924 대산항 공내역서_사본 - 20020924 대산항 공내역서" xfId="761" xr:uid="{00000000-0005-0000-0000-00002B030000}"/>
    <cellStyle name="_적격(화산) " xfId="762" xr:uid="{00000000-0005-0000-0000-00002C030000}"/>
    <cellStyle name="_적격(화산) _1차집계(변경)" xfId="763" xr:uid="{00000000-0005-0000-0000-00002D030000}"/>
    <cellStyle name="_적격(화산) _20020924 대산항 공내역서" xfId="764" xr:uid="{00000000-0005-0000-0000-00002E030000}"/>
    <cellStyle name="_적격(화산) _20020924 대산항 공내역서_사본 - 20020924 대산항 공내역서" xfId="765" xr:uid="{00000000-0005-0000-0000-00002F030000}"/>
    <cellStyle name="_적격(화산) _20020925 대우 대산항(1단계)" xfId="766" xr:uid="{00000000-0005-0000-0000-000030030000}"/>
    <cellStyle name="_적격(화산) _20020925 대우 대산항(설계1)" xfId="767" xr:uid="{00000000-0005-0000-0000-000031030000}"/>
    <cellStyle name="_적격(화산) _20020925 대우 대산항(설계2)" xfId="768" xr:uid="{00000000-0005-0000-0000-000032030000}"/>
    <cellStyle name="_적격(화산) _2002년도경영계획" xfId="769" xr:uid="{00000000-0005-0000-0000-000033030000}"/>
    <cellStyle name="_적격(화산) _2002변경실행" xfId="770" xr:uid="{00000000-0005-0000-0000-000034030000}"/>
    <cellStyle name="_적격(화산) _2002변경실행(1)" xfId="771" xr:uid="{00000000-0005-0000-0000-000035030000}"/>
    <cellStyle name="_적격(화산) _가실행 및 총괄(5공구)" xfId="772" xr:uid="{00000000-0005-0000-0000-000036030000}"/>
    <cellStyle name="_적격(화산) _가실행 및 총괄(5공구)_20020925 대우 대산항(1단계)" xfId="773" xr:uid="{00000000-0005-0000-0000-000037030000}"/>
    <cellStyle name="_적격(화산) _가실행 및 총괄(5공구)_20020925 대우 대산항(설계1)" xfId="774" xr:uid="{00000000-0005-0000-0000-000038030000}"/>
    <cellStyle name="_적격(화산) _가실행 및 총괄(5공구)_20020925 대우 대산항(설계2)" xfId="775" xr:uid="{00000000-0005-0000-0000-000039030000}"/>
    <cellStyle name="_적격(화산) _간접비" xfId="776" xr:uid="{00000000-0005-0000-0000-00003A030000}"/>
    <cellStyle name="_적격(화산) _간접비_강원실행내역(1028)" xfId="777" xr:uid="{00000000-0005-0000-0000-00003B030000}"/>
    <cellStyle name="_적격(화산) _간접비_도급내역" xfId="778" xr:uid="{00000000-0005-0000-0000-00003C030000}"/>
    <cellStyle name="_적격(화산) _간접비_복사본 강원견적보고" xfId="779" xr:uid="{00000000-0005-0000-0000-00003D030000}"/>
    <cellStyle name="_적격(화산) _간접비_청계천_본실행(10.28)" xfId="780" xr:uid="{00000000-0005-0000-0000-00003E030000}"/>
    <cellStyle name="_적격(화산) _강원실행내역(1028)" xfId="781" xr:uid="{00000000-0005-0000-0000-00003F030000}"/>
    <cellStyle name="_적격(화산) _견적" xfId="782" xr:uid="{00000000-0005-0000-0000-000040030000}"/>
    <cellStyle name="_적격(화산) _견적_강원실행내역(1028)" xfId="783" xr:uid="{00000000-0005-0000-0000-000041030000}"/>
    <cellStyle name="_적격(화산) _견적_금촌월롱_견적" xfId="784" xr:uid="{00000000-0005-0000-0000-000042030000}"/>
    <cellStyle name="_적격(화산) _견적_도급내역" xfId="785" xr:uid="{00000000-0005-0000-0000-000043030000}"/>
    <cellStyle name="_적격(화산) _견적_복사본 강원견적보고" xfId="786" xr:uid="{00000000-0005-0000-0000-000044030000}"/>
    <cellStyle name="_적격(화산) _견적_청계천_본실행(10.28)" xfId="787" xr:uid="{00000000-0005-0000-0000-000045030000}"/>
    <cellStyle name="_적격(화산) _견적_풍덕천_견적" xfId="788" xr:uid="{00000000-0005-0000-0000-000046030000}"/>
    <cellStyle name="_적격(화산) _금촌월롱_견적" xfId="789" xr:uid="{00000000-0005-0000-0000-000047030000}"/>
    <cellStyle name="_적격(화산) _단지내교통표지판63개소(재수정 메일접수분)" xfId="790" xr:uid="{00000000-0005-0000-0000-000048030000}"/>
    <cellStyle name="_적격(화산) _단지내교통표지판63개소(재수정 메일접수분)_표지판 국도39호선(단가)" xfId="791" xr:uid="{00000000-0005-0000-0000-000049030000}"/>
    <cellStyle name="_적격(화산) _대산가실행(shi)" xfId="795" xr:uid="{00000000-0005-0000-0000-00004A030000}"/>
    <cellStyle name="_적격(화산) _대산가실행(shi)_20020924 대산항 공내역서" xfId="796" xr:uid="{00000000-0005-0000-0000-00004B030000}"/>
    <cellStyle name="_적격(화산) _대산가실행(shi)_20020924 대산항 공내역서_사본 - 20020924 대산항 공내역서" xfId="797" xr:uid="{00000000-0005-0000-0000-00004C030000}"/>
    <cellStyle name="_적격(화산) _대산가실행(물산)" xfId="792" xr:uid="{00000000-0005-0000-0000-00004D030000}"/>
    <cellStyle name="_적격(화산) _대산가실행(물산)_20020924 대산항 공내역서" xfId="793" xr:uid="{00000000-0005-0000-0000-00004E030000}"/>
    <cellStyle name="_적격(화산) _대산가실행(물산)_20020924 대산항 공내역서_사본 - 20020924 대산항 공내역서" xfId="794" xr:uid="{00000000-0005-0000-0000-00004F030000}"/>
    <cellStyle name="_적격(화산) _도급내역" xfId="798" xr:uid="{00000000-0005-0000-0000-000050030000}"/>
    <cellStyle name="_적격(화산) _배전변경실행" xfId="799" xr:uid="{00000000-0005-0000-0000-000051030000}"/>
    <cellStyle name="_적격(화산) _복사본 강원견적보고" xfId="800" xr:uid="{00000000-0005-0000-0000-000052030000}"/>
    <cellStyle name="_적격(화산) _본실행_매립" xfId="801" xr:uid="{00000000-0005-0000-0000-000053030000}"/>
    <cellStyle name="_적격(화산) _부사장님보고" xfId="802" xr:uid="{00000000-0005-0000-0000-000054030000}"/>
    <cellStyle name="_적격(화산) _부사장님보고_2002경영전략회의" xfId="803" xr:uid="{00000000-0005-0000-0000-000055030000}"/>
    <cellStyle name="_적격(화산) _부사장님보고_2002년도경영계획" xfId="804" xr:uid="{00000000-0005-0000-0000-000056030000}"/>
    <cellStyle name="_적격(화산) _부사장님보고_생산성2002" xfId="805" xr:uid="{00000000-0005-0000-0000-000057030000}"/>
    <cellStyle name="_적격(화산) _부사장님보고_현장공사현황" xfId="806" xr:uid="{00000000-0005-0000-0000-000058030000}"/>
    <cellStyle name="_적격(화산) _부사장님보고_현장공사현황(공동사)" xfId="807" xr:uid="{00000000-0005-0000-0000-000059030000}"/>
    <cellStyle name="_적격(화산) _부사장님보고_현장공사현황(대내)" xfId="808" xr:uid="{00000000-0005-0000-0000-00005A030000}"/>
    <cellStyle name="_적격(화산) _부사장님보고_현장공사현황_2002년도경영계획" xfId="809" xr:uid="{00000000-0005-0000-0000-00005B030000}"/>
    <cellStyle name="_적격(화산) _부사장님보고_현장조직표" xfId="810" xr:uid="{00000000-0005-0000-0000-00005C030000}"/>
    <cellStyle name="_적격(화산) _부사장님보고_현장조직표_2002년도경영계획" xfId="811" xr:uid="{00000000-0005-0000-0000-00005D030000}"/>
    <cellStyle name="_적격(화산) _부사장님보고_현장현황(공동사)" xfId="812" xr:uid="{00000000-0005-0000-0000-00005E030000}"/>
    <cellStyle name="_적격(화산) _부사장님보고_현장현황(사장님)" xfId="813" xr:uid="{00000000-0005-0000-0000-00005F030000}"/>
    <cellStyle name="_적격(화산) _산근" xfId="814" xr:uid="{00000000-0005-0000-0000-000060030000}"/>
    <cellStyle name="_적격(화산) _산근_금촌월롱_견적" xfId="815" xr:uid="{00000000-0005-0000-0000-000061030000}"/>
    <cellStyle name="_적격(화산) _산근_풍덕천_견적" xfId="816" xr:uid="{00000000-0005-0000-0000-000062030000}"/>
    <cellStyle name="_적격(화산) _삼안분견적" xfId="817" xr:uid="{00000000-0005-0000-0000-000063030000}"/>
    <cellStyle name="_적격(화산) _삼안분견적_강원실행내역(1028)" xfId="818" xr:uid="{00000000-0005-0000-0000-000064030000}"/>
    <cellStyle name="_적격(화산) _삼안분견적_도급내역" xfId="819" xr:uid="{00000000-0005-0000-0000-000065030000}"/>
    <cellStyle name="_적격(화산) _삼안분견적_복사본 강원견적보고" xfId="820" xr:uid="{00000000-0005-0000-0000-000066030000}"/>
    <cellStyle name="_적격(화산) _삼안분견적_청계천_본실행(10.28)" xfId="821" xr:uid="{00000000-0005-0000-0000-000067030000}"/>
    <cellStyle name="_적격(화산) _수정 - 청풍투찰" xfId="822" xr:uid="{00000000-0005-0000-0000-000068030000}"/>
    <cellStyle name="_적격(화산) _신령영천1_입찰" xfId="823" xr:uid="{00000000-0005-0000-0000-000069030000}"/>
    <cellStyle name="_적격(화산) _신령영천1_입찰_금촌월롱_견적" xfId="824" xr:uid="{00000000-0005-0000-0000-00006A030000}"/>
    <cellStyle name="_적격(화산) _신령영천1_입찰_풍덕천_견적" xfId="825" xr:uid="{00000000-0005-0000-0000-00006B030000}"/>
    <cellStyle name="_적격(화산) _실정보고(거적덮기04.2.9)" xfId="826" xr:uid="{00000000-0005-0000-0000-00006C030000}"/>
    <cellStyle name="_적격(화산) _실정보고(거적덮기04.2.9)_단지내교통표지판63개소(재수정 메일접수분)" xfId="827" xr:uid="{00000000-0005-0000-0000-00006D030000}"/>
    <cellStyle name="_적격(화산) _실정보고(거적덮기04.2.9)_단지내교통표지판63개소(재수정 메일접수분)_표지판 국도39호선(단가)" xfId="828" xr:uid="{00000000-0005-0000-0000-00006E030000}"/>
    <cellStyle name="_적격(화산) _실정보고(거적덮기04.2.9)_법면보호공(04.2.17)(재협의공비산출)" xfId="829" xr:uid="{00000000-0005-0000-0000-00006F030000}"/>
    <cellStyle name="_적격(화산) _실정보고(거적덮기04.2.9)_법면보호공(04.2.17)(재협의공비산출)_단지내교통표지판63개소(재수정 메일접수분)" xfId="830" xr:uid="{00000000-0005-0000-0000-000070030000}"/>
    <cellStyle name="_적격(화산) _실정보고(거적덮기04.2.9)_법면보호공(04.2.17)(재협의공비산출)_단지내교통표지판63개소(재수정 메일접수분)_표지판 국도39호선(단가)" xfId="831" xr:uid="{00000000-0005-0000-0000-000071030000}"/>
    <cellStyle name="_적격(화산) _실정보고(거적덮기04.2.9)_법면보호공(04.2.17)(재협의공비산출)_표지판 국도39호선(단가)" xfId="832" xr:uid="{00000000-0005-0000-0000-000072030000}"/>
    <cellStyle name="_적격(화산) _실정보고(거적덮기04.2.9)_표지판 국도39호선(단가)" xfId="833" xr:uid="{00000000-0005-0000-0000-000073030000}"/>
    <cellStyle name="_적격(화산) _실정보고(소화전,제수변)" xfId="834" xr:uid="{00000000-0005-0000-0000-000074030000}"/>
    <cellStyle name="_적격(화산) _실정보고(소화전,제수변)_단지내교통표지판63개소(재수정 메일접수분)" xfId="835" xr:uid="{00000000-0005-0000-0000-000075030000}"/>
    <cellStyle name="_적격(화산) _실정보고(소화전,제수변)_단지내교통표지판63개소(재수정 메일접수분)_표지판 국도39호선(단가)" xfId="836" xr:uid="{00000000-0005-0000-0000-000076030000}"/>
    <cellStyle name="_적격(화산) _실정보고(소화전,제수변)_표지판 국도39호선(단가)" xfId="837" xr:uid="{00000000-0005-0000-0000-000077030000}"/>
    <cellStyle name="_적격(화산) _실행예산(변경)" xfId="838" xr:uid="{00000000-0005-0000-0000-000078030000}"/>
    <cellStyle name="_적격(화산) _실행예산서(문산IC)" xfId="839" xr:uid="{00000000-0005-0000-0000-000079030000}"/>
    <cellStyle name="_적격(화산) _실행예산서(문산IC)_20020924 대산항 공내역서" xfId="840" xr:uid="{00000000-0005-0000-0000-00007A030000}"/>
    <cellStyle name="_적격(화산) _실행예산서(문산IC)_20020924 대산항 공내역서_사본 - 20020924 대산항 공내역서" xfId="841" xr:uid="{00000000-0005-0000-0000-00007B030000}"/>
    <cellStyle name="_적격(화산) _전대-마성" xfId="842" xr:uid="{00000000-0005-0000-0000-00007C030000}"/>
    <cellStyle name="_적격(화산) _전대-마성_20020924 대산항 공내역서" xfId="843" xr:uid="{00000000-0005-0000-0000-00007D030000}"/>
    <cellStyle name="_적격(화산) _전대-마성_20020924 대산항 공내역서_사본 - 20020924 대산항 공내역서" xfId="844" xr:uid="{00000000-0005-0000-0000-00007E030000}"/>
    <cellStyle name="_적격(화산) _청계천_본실행(10.28)" xfId="845" xr:uid="{00000000-0005-0000-0000-00007F030000}"/>
    <cellStyle name="_적격(화산) _청풍대교견적내역서(도아기업)" xfId="846" xr:uid="{00000000-0005-0000-0000-000080030000}"/>
    <cellStyle name="_적격(화산) _청풍투찰" xfId="847" xr:uid="{00000000-0005-0000-0000-000081030000}"/>
    <cellStyle name="_적격(화산) _토목(예산서)" xfId="848" xr:uid="{00000000-0005-0000-0000-000082030000}"/>
    <cellStyle name="_적격(화산) _투찰(안덕대정)" xfId="849" xr:uid="{00000000-0005-0000-0000-000083030000}"/>
    <cellStyle name="_적격(화산) _투찰(안덕대정)_1차집계(변경)" xfId="850" xr:uid="{00000000-0005-0000-0000-000084030000}"/>
    <cellStyle name="_적격(화산) _투찰(안덕대정)_강원실행내역(1028)" xfId="851" xr:uid="{00000000-0005-0000-0000-000085030000}"/>
    <cellStyle name="_적격(화산) _투찰(안덕대정)_견적" xfId="852" xr:uid="{00000000-0005-0000-0000-000086030000}"/>
    <cellStyle name="_적격(화산) _투찰(안덕대정)_견적_강원실행내역(1028)" xfId="853" xr:uid="{00000000-0005-0000-0000-000087030000}"/>
    <cellStyle name="_적격(화산) _투찰(안덕대정)_견적_금촌월롱_견적" xfId="854" xr:uid="{00000000-0005-0000-0000-000088030000}"/>
    <cellStyle name="_적격(화산) _투찰(안덕대정)_견적_도급내역" xfId="855" xr:uid="{00000000-0005-0000-0000-000089030000}"/>
    <cellStyle name="_적격(화산) _투찰(안덕대정)_견적_복사본 강원견적보고" xfId="856" xr:uid="{00000000-0005-0000-0000-00008A030000}"/>
    <cellStyle name="_적격(화산) _투찰(안덕대정)_견적_청계천_본실행(10.28)" xfId="857" xr:uid="{00000000-0005-0000-0000-00008B030000}"/>
    <cellStyle name="_적격(화산) _투찰(안덕대정)_견적_풍덕천_견적" xfId="858" xr:uid="{00000000-0005-0000-0000-00008C030000}"/>
    <cellStyle name="_적격(화산) _투찰(안덕대정)_금촌월롱_견적" xfId="859" xr:uid="{00000000-0005-0000-0000-00008D030000}"/>
    <cellStyle name="_적격(화산) _투찰(안덕대정)_단지내교통표지판63개소(재수정 메일접수분)" xfId="860" xr:uid="{00000000-0005-0000-0000-00008E030000}"/>
    <cellStyle name="_적격(화산) _투찰(안덕대정)_단지내교통표지판63개소(재수정 메일접수분)_표지판 국도39호선(단가)" xfId="861" xr:uid="{00000000-0005-0000-0000-00008F030000}"/>
    <cellStyle name="_적격(화산) _투찰(안덕대정)_도급내역" xfId="862" xr:uid="{00000000-0005-0000-0000-000090030000}"/>
    <cellStyle name="_적격(화산) _투찰(안덕대정)_배전변경실행" xfId="863" xr:uid="{00000000-0005-0000-0000-000091030000}"/>
    <cellStyle name="_적격(화산) _투찰(안덕대정)_복사본 강원견적보고" xfId="864" xr:uid="{00000000-0005-0000-0000-000092030000}"/>
    <cellStyle name="_적격(화산) _투찰(안덕대정)_본실행_매립" xfId="865" xr:uid="{00000000-0005-0000-0000-000093030000}"/>
    <cellStyle name="_적격(화산) _투찰(안덕대정)_산근" xfId="866" xr:uid="{00000000-0005-0000-0000-000094030000}"/>
    <cellStyle name="_적격(화산) _투찰(안덕대정)_산근_금촌월롱_견적" xfId="867" xr:uid="{00000000-0005-0000-0000-000095030000}"/>
    <cellStyle name="_적격(화산) _투찰(안덕대정)_산근_풍덕천_견적" xfId="868" xr:uid="{00000000-0005-0000-0000-000096030000}"/>
    <cellStyle name="_적격(화산) _투찰(안덕대정)_수정 - 청풍투찰" xfId="869" xr:uid="{00000000-0005-0000-0000-000097030000}"/>
    <cellStyle name="_적격(화산) _투찰(안덕대정)_실정보고(거적덮기04.2.9)" xfId="870" xr:uid="{00000000-0005-0000-0000-000098030000}"/>
    <cellStyle name="_적격(화산) _투찰(안덕대정)_실정보고(거적덮기04.2.9)_단지내교통표지판63개소(재수정 메일접수분)" xfId="871" xr:uid="{00000000-0005-0000-0000-000099030000}"/>
    <cellStyle name="_적격(화산) _투찰(안덕대정)_실정보고(거적덮기04.2.9)_단지내교통표지판63개소(재수정 메일접수분)_표지판 국도39호선(단가)" xfId="872" xr:uid="{00000000-0005-0000-0000-00009A030000}"/>
    <cellStyle name="_적격(화산) _투찰(안덕대정)_실정보고(거적덮기04.2.9)_법면보호공(04.2.17)(재협의공비산출)" xfId="873" xr:uid="{00000000-0005-0000-0000-00009B030000}"/>
    <cellStyle name="_적격(화산) _투찰(안덕대정)_실정보고(거적덮기04.2.9)_법면보호공(04.2.17)(재협의공비산출)_단지내교통표지판63개소(재수정 메일접수분)" xfId="874" xr:uid="{00000000-0005-0000-0000-00009C030000}"/>
    <cellStyle name="_적격(화산) _투찰(안덕대정)_실정보고(거적덮기04.2.9)_법면보호공(04.2.17)(재협의공비산출)_단지내교통표지판63개소(재수정 메일접수분)_표지판 국도39호선(단가)" xfId="875" xr:uid="{00000000-0005-0000-0000-00009D030000}"/>
    <cellStyle name="_적격(화산) _투찰(안덕대정)_실정보고(거적덮기04.2.9)_법면보호공(04.2.17)(재협의공비산출)_표지판 국도39호선(단가)" xfId="876" xr:uid="{00000000-0005-0000-0000-00009E030000}"/>
    <cellStyle name="_적격(화산) _투찰(안덕대정)_실정보고(거적덮기04.2.9)_표지판 국도39호선(단가)" xfId="877" xr:uid="{00000000-0005-0000-0000-00009F030000}"/>
    <cellStyle name="_적격(화산) _투찰(안덕대정)_실행예산(변경)" xfId="878" xr:uid="{00000000-0005-0000-0000-0000A0030000}"/>
    <cellStyle name="_적격(화산) _투찰(안덕대정)_청계천_본실행(10.28)" xfId="879" xr:uid="{00000000-0005-0000-0000-0000A1030000}"/>
    <cellStyle name="_적격(화산) _투찰(안덕대정)_청풍투찰" xfId="880" xr:uid="{00000000-0005-0000-0000-0000A2030000}"/>
    <cellStyle name="_적격(화산) _투찰(안덕대정)_투찰_대둔산" xfId="881" xr:uid="{00000000-0005-0000-0000-0000A3030000}"/>
    <cellStyle name="_적격(화산) _투찰(안덕대정)_투찰_대둔산_금촌월롱_견적" xfId="882" xr:uid="{00000000-0005-0000-0000-0000A4030000}"/>
    <cellStyle name="_적격(화산) _투찰(안덕대정)_투찰_대둔산_풍덕천_견적" xfId="883" xr:uid="{00000000-0005-0000-0000-0000A5030000}"/>
    <cellStyle name="_적격(화산) _투찰(안덕대정)_표지판 국도39호선(단가)" xfId="884" xr:uid="{00000000-0005-0000-0000-0000A6030000}"/>
    <cellStyle name="_적격(화산) _투찰(안덕대정)_풍덕천_견적" xfId="885" xr:uid="{00000000-0005-0000-0000-0000A7030000}"/>
    <cellStyle name="_적격(화산) _투찰(안덕대정)1" xfId="886" xr:uid="{00000000-0005-0000-0000-0000A8030000}"/>
    <cellStyle name="_적격(화산) _투찰(안덕대정)1_1차집계(변경)" xfId="887" xr:uid="{00000000-0005-0000-0000-0000A9030000}"/>
    <cellStyle name="_적격(화산) _투찰(안덕대정)1_강원실행내역(1028)" xfId="888" xr:uid="{00000000-0005-0000-0000-0000AA030000}"/>
    <cellStyle name="_적격(화산) _투찰(안덕대정)1_견적" xfId="889" xr:uid="{00000000-0005-0000-0000-0000AB030000}"/>
    <cellStyle name="_적격(화산) _투찰(안덕대정)1_견적_강원실행내역(1028)" xfId="890" xr:uid="{00000000-0005-0000-0000-0000AC030000}"/>
    <cellStyle name="_적격(화산) _투찰(안덕대정)1_견적_금촌월롱_견적" xfId="891" xr:uid="{00000000-0005-0000-0000-0000AD030000}"/>
    <cellStyle name="_적격(화산) _투찰(안덕대정)1_견적_도급내역" xfId="892" xr:uid="{00000000-0005-0000-0000-0000AE030000}"/>
    <cellStyle name="_적격(화산) _투찰(안덕대정)1_견적_복사본 강원견적보고" xfId="893" xr:uid="{00000000-0005-0000-0000-0000AF030000}"/>
    <cellStyle name="_적격(화산) _투찰(안덕대정)1_견적_청계천_본실행(10.28)" xfId="894" xr:uid="{00000000-0005-0000-0000-0000B0030000}"/>
    <cellStyle name="_적격(화산) _투찰(안덕대정)1_견적_풍덕천_견적" xfId="895" xr:uid="{00000000-0005-0000-0000-0000B1030000}"/>
    <cellStyle name="_적격(화산) _투찰(안덕대정)1_금촌월롱_견적" xfId="896" xr:uid="{00000000-0005-0000-0000-0000B2030000}"/>
    <cellStyle name="_적격(화산) _투찰(안덕대정)1_단지내교통표지판63개소(재수정 메일접수분)" xfId="897" xr:uid="{00000000-0005-0000-0000-0000B3030000}"/>
    <cellStyle name="_적격(화산) _투찰(안덕대정)1_단지내교통표지판63개소(재수정 메일접수분)_표지판 국도39호선(단가)" xfId="898" xr:uid="{00000000-0005-0000-0000-0000B4030000}"/>
    <cellStyle name="_적격(화산) _투찰(안덕대정)1_도급내역" xfId="899" xr:uid="{00000000-0005-0000-0000-0000B5030000}"/>
    <cellStyle name="_적격(화산) _투찰(안덕대정)1_배전변경실행" xfId="900" xr:uid="{00000000-0005-0000-0000-0000B6030000}"/>
    <cellStyle name="_적격(화산) _투찰(안덕대정)1_복사본 강원견적보고" xfId="901" xr:uid="{00000000-0005-0000-0000-0000B7030000}"/>
    <cellStyle name="_적격(화산) _투찰(안덕대정)1_본실행_매립" xfId="902" xr:uid="{00000000-0005-0000-0000-0000B8030000}"/>
    <cellStyle name="_적격(화산) _투찰(안덕대정)1_산근" xfId="903" xr:uid="{00000000-0005-0000-0000-0000B9030000}"/>
    <cellStyle name="_적격(화산) _투찰(안덕대정)1_산근_금촌월롱_견적" xfId="904" xr:uid="{00000000-0005-0000-0000-0000BA030000}"/>
    <cellStyle name="_적격(화산) _투찰(안덕대정)1_산근_풍덕천_견적" xfId="905" xr:uid="{00000000-0005-0000-0000-0000BB030000}"/>
    <cellStyle name="_적격(화산) _투찰(안덕대정)1_수정 - 청풍투찰" xfId="906" xr:uid="{00000000-0005-0000-0000-0000BC030000}"/>
    <cellStyle name="_적격(화산) _투찰(안덕대정)1_실정보고(거적덮기04.2.9)" xfId="907" xr:uid="{00000000-0005-0000-0000-0000BD030000}"/>
    <cellStyle name="_적격(화산) _투찰(안덕대정)1_실정보고(거적덮기04.2.9)_단지내교통표지판63개소(재수정 메일접수분)" xfId="908" xr:uid="{00000000-0005-0000-0000-0000BE030000}"/>
    <cellStyle name="_적격(화산) _투찰(안덕대정)1_실정보고(거적덮기04.2.9)_단지내교통표지판63개소(재수정 메일접수분)_표지판 국도39호선(단가)" xfId="909" xr:uid="{00000000-0005-0000-0000-0000BF030000}"/>
    <cellStyle name="_적격(화산) _투찰(안덕대정)1_실정보고(거적덮기04.2.9)_법면보호공(04.2.17)(재협의공비산출)" xfId="910" xr:uid="{00000000-0005-0000-0000-0000C0030000}"/>
    <cellStyle name="_적격(화산) _투찰(안덕대정)1_실정보고(거적덮기04.2.9)_법면보호공(04.2.17)(재협의공비산출)_단지내교통표지판63개소(재수정 메일접수분)" xfId="911" xr:uid="{00000000-0005-0000-0000-0000C1030000}"/>
    <cellStyle name="_적격(화산) _투찰(안덕대정)1_실정보고(거적덮기04.2.9)_법면보호공(04.2.17)(재협의공비산출)_단지내교통표지판63개소(재수정 메일접수분)_표지판 국도39호선(단가)" xfId="912" xr:uid="{00000000-0005-0000-0000-0000C2030000}"/>
    <cellStyle name="_적격(화산) _투찰(안덕대정)1_실정보고(거적덮기04.2.9)_법면보호공(04.2.17)(재협의공비산출)_표지판 국도39호선(단가)" xfId="913" xr:uid="{00000000-0005-0000-0000-0000C3030000}"/>
    <cellStyle name="_적격(화산) _투찰(안덕대정)1_실정보고(거적덮기04.2.9)_표지판 국도39호선(단가)" xfId="914" xr:uid="{00000000-0005-0000-0000-0000C4030000}"/>
    <cellStyle name="_적격(화산) _투찰(안덕대정)1_실행예산(변경)" xfId="915" xr:uid="{00000000-0005-0000-0000-0000C5030000}"/>
    <cellStyle name="_적격(화산) _투찰(안덕대정)1_청계천_본실행(10.28)" xfId="916" xr:uid="{00000000-0005-0000-0000-0000C6030000}"/>
    <cellStyle name="_적격(화산) _투찰(안덕대정)1_청풍투찰" xfId="917" xr:uid="{00000000-0005-0000-0000-0000C7030000}"/>
    <cellStyle name="_적격(화산) _투찰(안덕대정)1_투찰_대둔산" xfId="918" xr:uid="{00000000-0005-0000-0000-0000C8030000}"/>
    <cellStyle name="_적격(화산) _투찰(안덕대정)1_투찰_대둔산_금촌월롱_견적" xfId="919" xr:uid="{00000000-0005-0000-0000-0000C9030000}"/>
    <cellStyle name="_적격(화산) _투찰(안덕대정)1_투찰_대둔산_풍덕천_견적" xfId="920" xr:uid="{00000000-0005-0000-0000-0000CA030000}"/>
    <cellStyle name="_적격(화산) _투찰(안덕대정)1_표지판 국도39호선(단가)" xfId="921" xr:uid="{00000000-0005-0000-0000-0000CB030000}"/>
    <cellStyle name="_적격(화산) _투찰(안덕대정)1_풍덕천_견적" xfId="922" xr:uid="{00000000-0005-0000-0000-0000CC030000}"/>
    <cellStyle name="_적격(화산) _투찰_대둔산" xfId="923" xr:uid="{00000000-0005-0000-0000-0000CD030000}"/>
    <cellStyle name="_적격(화산) _투찰_대둔산_금촌월롱_견적" xfId="924" xr:uid="{00000000-0005-0000-0000-0000CE030000}"/>
    <cellStyle name="_적격(화산) _투찰_대둔산_풍덕천_견적" xfId="925" xr:uid="{00000000-0005-0000-0000-0000CF030000}"/>
    <cellStyle name="_적격(화산) _투찰내역" xfId="926" xr:uid="{00000000-0005-0000-0000-0000D0030000}"/>
    <cellStyle name="_적격(화산) _투찰내역_1차집계(변경)" xfId="927" xr:uid="{00000000-0005-0000-0000-0000D1030000}"/>
    <cellStyle name="_적격(화산) _투찰내역_금촌월롱_견적" xfId="928" xr:uid="{00000000-0005-0000-0000-0000D2030000}"/>
    <cellStyle name="_적격(화산) _투찰내역_수정 - 청풍투찰" xfId="929" xr:uid="{00000000-0005-0000-0000-0000D3030000}"/>
    <cellStyle name="_적격(화산) _투찰내역_신령영천1_입찰" xfId="930" xr:uid="{00000000-0005-0000-0000-0000D4030000}"/>
    <cellStyle name="_적격(화산) _투찰내역_청풍투찰" xfId="931" xr:uid="{00000000-0005-0000-0000-0000D5030000}"/>
    <cellStyle name="_적격(화산) _투찰내역_풍덕천_견적" xfId="932" xr:uid="{00000000-0005-0000-0000-0000D6030000}"/>
    <cellStyle name="_적격(화산) _표지판 국도39호선(단가)" xfId="933" xr:uid="{00000000-0005-0000-0000-0000D7030000}"/>
    <cellStyle name="_적격(화산) _풍덕천_견적" xfId="934" xr:uid="{00000000-0005-0000-0000-0000D8030000}"/>
    <cellStyle name="_적격(화산) _하도급율" xfId="935" xr:uid="{00000000-0005-0000-0000-0000D9030000}"/>
    <cellStyle name="_적격(화산) _하도변경현황" xfId="936" xr:uid="{00000000-0005-0000-0000-0000DA030000}"/>
    <cellStyle name="_적격(화산) _현장문제점" xfId="937" xr:uid="{00000000-0005-0000-0000-0000DB030000}"/>
    <cellStyle name="_적격(화산) _현장문제점_2002경영전략회의" xfId="938" xr:uid="{00000000-0005-0000-0000-0000DC030000}"/>
    <cellStyle name="_적격(화산) _현장문제점_2002년도경영계획" xfId="939" xr:uid="{00000000-0005-0000-0000-0000DD030000}"/>
    <cellStyle name="_적격(화산) _현장문제점_생산성2002" xfId="940" xr:uid="{00000000-0005-0000-0000-0000DE030000}"/>
    <cellStyle name="_적격(화산) _현장문제점_현장공사현황" xfId="941" xr:uid="{00000000-0005-0000-0000-0000DF030000}"/>
    <cellStyle name="_적격(화산) _현장문제점_현장공사현황(공동사)" xfId="942" xr:uid="{00000000-0005-0000-0000-0000E0030000}"/>
    <cellStyle name="_적격(화산) _현장문제점_현장공사현황(대내)" xfId="943" xr:uid="{00000000-0005-0000-0000-0000E1030000}"/>
    <cellStyle name="_적격(화산) _현장문제점_현장공사현황_2002년도경영계획" xfId="944" xr:uid="{00000000-0005-0000-0000-0000E2030000}"/>
    <cellStyle name="_적격(화산) _현장문제점_현장조직표" xfId="945" xr:uid="{00000000-0005-0000-0000-0000E3030000}"/>
    <cellStyle name="_적격(화산) _현장문제점_현장조직표_2002년도경영계획" xfId="946" xr:uid="{00000000-0005-0000-0000-0000E4030000}"/>
    <cellStyle name="_적격(화산) _현장문제점_현장현황(공동사)" xfId="947" xr:uid="{00000000-0005-0000-0000-0000E5030000}"/>
    <cellStyle name="_적격(화산) _현장문제점_현장현황(사장님)" xfId="948" xr:uid="{00000000-0005-0000-0000-0000E6030000}"/>
    <cellStyle name="_적격(화산) _현황" xfId="949" xr:uid="{00000000-0005-0000-0000-0000E7030000}"/>
    <cellStyle name="_적격(화산) _현황_2002경영전략회의" xfId="950" xr:uid="{00000000-0005-0000-0000-0000E8030000}"/>
    <cellStyle name="_적격(화산) _현황_2002년도경영계획" xfId="951" xr:uid="{00000000-0005-0000-0000-0000E9030000}"/>
    <cellStyle name="_적격(화산) _현황_생산성2002" xfId="952" xr:uid="{00000000-0005-0000-0000-0000EA030000}"/>
    <cellStyle name="_적격(화산) _현황_현장공사현황" xfId="953" xr:uid="{00000000-0005-0000-0000-0000EB030000}"/>
    <cellStyle name="_적격(화산) _현황_현장공사현황(공동사)" xfId="954" xr:uid="{00000000-0005-0000-0000-0000EC030000}"/>
    <cellStyle name="_적격(화산) _현황_현장공사현황(대내)" xfId="955" xr:uid="{00000000-0005-0000-0000-0000ED030000}"/>
    <cellStyle name="_적격(화산) _현황_현장공사현황_2002년도경영계획" xfId="956" xr:uid="{00000000-0005-0000-0000-0000EE030000}"/>
    <cellStyle name="_적격(화산) _현황_현장조직표" xfId="957" xr:uid="{00000000-0005-0000-0000-0000EF030000}"/>
    <cellStyle name="_적격(화산) _현황_현장조직표_2002년도경영계획" xfId="958" xr:uid="{00000000-0005-0000-0000-0000F0030000}"/>
    <cellStyle name="_적격(화산) _현황_현장현황(공동사)" xfId="959" xr:uid="{00000000-0005-0000-0000-0000F1030000}"/>
    <cellStyle name="_적격(화산) _현황_현장현황(사장님)" xfId="960" xr:uid="{00000000-0005-0000-0000-0000F2030000}"/>
    <cellStyle name="_적격(화산) _호남권투찰1" xfId="961" xr:uid="{00000000-0005-0000-0000-0000F3030000}"/>
    <cellStyle name="_적격(화산) _호남권투찰1_금촌월롱_견적" xfId="962" xr:uid="{00000000-0005-0000-0000-0000F4030000}"/>
    <cellStyle name="_적격(화산) _호남권투찰1_풍덕천_견적" xfId="963" xr:uid="{00000000-0005-0000-0000-0000F5030000}"/>
    <cellStyle name="_적격(화산) _흥산-구룡" xfId="964" xr:uid="{00000000-0005-0000-0000-0000F6030000}"/>
    <cellStyle name="_적격(화산) _흥산-구룡_20020924 대산항 공내역서" xfId="965" xr:uid="{00000000-0005-0000-0000-0000F7030000}"/>
    <cellStyle name="_적격(화산) _흥산-구룡_20020924 대산항 공내역서_사본 - 20020924 대산항 공내역서" xfId="966" xr:uid="{00000000-0005-0000-0000-0000F8030000}"/>
    <cellStyle name="_전기" xfId="2089" xr:uid="{00000000-0005-0000-0000-0000F9030000}"/>
    <cellStyle name="_전대-마성" xfId="967" xr:uid="{00000000-0005-0000-0000-0000FA030000}"/>
    <cellStyle name="_전도신월" xfId="968" xr:uid="{00000000-0005-0000-0000-0000FB030000}"/>
    <cellStyle name="_전도신월_20020924 대산항 공내역서" xfId="969" xr:uid="{00000000-0005-0000-0000-0000FC030000}"/>
    <cellStyle name="_전도신월_20020924 대산항 공내역서_사본 - 20020924 대산항 공내역서" xfId="970" xr:uid="{00000000-0005-0000-0000-0000FD030000}"/>
    <cellStyle name="_전체 - 변경도급내역서-최종" xfId="971" xr:uid="{00000000-0005-0000-0000-0000FE030000}"/>
    <cellStyle name="_조경4차" xfId="972" xr:uid="{00000000-0005-0000-0000-0000FF030000}"/>
    <cellStyle name="_조직표" xfId="973" xr:uid="{00000000-0005-0000-0000-000000040000}"/>
    <cellStyle name="_조치원1ST(정윤)" xfId="2090" xr:uid="{00000000-0005-0000-0000-000001040000}"/>
    <cellStyle name="_조치원내판간" xfId="2091" xr:uid="{00000000-0005-0000-0000-000002040000}"/>
    <cellStyle name="_조합놀이대 수량산출 및 내역서" xfId="974" xr:uid="{00000000-0005-0000-0000-000003040000}"/>
    <cellStyle name="_조합놀이대 수량산출 및 내역서_파주산림욕장설계서(산림조합과동일)" xfId="975" xr:uid="{00000000-0005-0000-0000-000004040000}"/>
    <cellStyle name="_준공서류" xfId="976" xr:uid="{00000000-0005-0000-0000-000005040000}"/>
    <cellStyle name="_지정과제1분기실적(확정990408)" xfId="977" xr:uid="{00000000-0005-0000-0000-000006040000}"/>
    <cellStyle name="_지정과제1분기실적(확정990408)_1" xfId="978" xr:uid="{00000000-0005-0000-0000-000007040000}"/>
    <cellStyle name="_지정과제2차심의list" xfId="989" xr:uid="{00000000-0005-0000-0000-000008040000}"/>
    <cellStyle name="_지정과제2차심의list_1" xfId="990" xr:uid="{00000000-0005-0000-0000-000009040000}"/>
    <cellStyle name="_지정과제2차심의list_2" xfId="991" xr:uid="{00000000-0005-0000-0000-00000A040000}"/>
    <cellStyle name="_지정과제2차심의결과" xfId="979" xr:uid="{00000000-0005-0000-0000-00000B040000}"/>
    <cellStyle name="_지정과제2차심의결과(금액조정후최종)" xfId="980" xr:uid="{00000000-0005-0000-0000-00000C040000}"/>
    <cellStyle name="_지정과제2차심의결과(금액조정후최종)_1" xfId="981" xr:uid="{00000000-0005-0000-0000-00000D040000}"/>
    <cellStyle name="_지정과제2차심의결과(금액조정후최종)_1_경영개선실적보고(전주공장)" xfId="982" xr:uid="{00000000-0005-0000-0000-00000E040000}"/>
    <cellStyle name="_지정과제2차심의결과(금액조정후최종)_1_별첨1_2" xfId="983" xr:uid="{00000000-0005-0000-0000-00000F040000}"/>
    <cellStyle name="_지정과제2차심의결과(금액조정후최종)_1_제안과제집계표(공장전체)" xfId="984" xr:uid="{00000000-0005-0000-0000-000010040000}"/>
    <cellStyle name="_지정과제2차심의결과(금액조정후최종)_경영개선실적보고(전주공장)" xfId="985" xr:uid="{00000000-0005-0000-0000-000011040000}"/>
    <cellStyle name="_지정과제2차심의결과(금액조정후최종)_별첨1_2" xfId="986" xr:uid="{00000000-0005-0000-0000-000012040000}"/>
    <cellStyle name="_지정과제2차심의결과(금액조정후최종)_제안과제집계표(공장전체)" xfId="987" xr:uid="{00000000-0005-0000-0000-000013040000}"/>
    <cellStyle name="_지정과제2차심의결과_1" xfId="988" xr:uid="{00000000-0005-0000-0000-000014040000}"/>
    <cellStyle name="_진입부포장(소로2-21)" xfId="992" xr:uid="{00000000-0005-0000-0000-000015040000}"/>
    <cellStyle name="_집중관리(981231)" xfId="993" xr:uid="{00000000-0005-0000-0000-000016040000}"/>
    <cellStyle name="_집중관리(981231)_1" xfId="994" xr:uid="{00000000-0005-0000-0000-000017040000}"/>
    <cellStyle name="_집중관리(지정과제및 양식)" xfId="995" xr:uid="{00000000-0005-0000-0000-000018040000}"/>
    <cellStyle name="_집중관리(지정과제및 양식)_1" xfId="996" xr:uid="{00000000-0005-0000-0000-000019040000}"/>
    <cellStyle name="_집행갑지 " xfId="997" xr:uid="{00000000-0005-0000-0000-00001A040000}"/>
    <cellStyle name="_집행갑지 _20020924 대산항 공내역서" xfId="998" xr:uid="{00000000-0005-0000-0000-00001B040000}"/>
    <cellStyle name="_집행갑지 _20020924 대산항 공내역서_사본 - 20020924 대산항 공내역서" xfId="999" xr:uid="{00000000-0005-0000-0000-00001C040000}"/>
    <cellStyle name="_집행갑지 _대산가실행(shi)" xfId="1003" xr:uid="{00000000-0005-0000-0000-00001D040000}"/>
    <cellStyle name="_집행갑지 _대산가실행(shi)_20020924 대산항 공내역서" xfId="1004" xr:uid="{00000000-0005-0000-0000-00001E040000}"/>
    <cellStyle name="_집행갑지 _대산가실행(shi)_20020924 대산항 공내역서_사본 - 20020924 대산항 공내역서" xfId="1005" xr:uid="{00000000-0005-0000-0000-00001F040000}"/>
    <cellStyle name="_집행갑지 _대산가실행(물산)" xfId="1000" xr:uid="{00000000-0005-0000-0000-000020040000}"/>
    <cellStyle name="_집행갑지 _대산가실행(물산)_20020924 대산항 공내역서" xfId="1001" xr:uid="{00000000-0005-0000-0000-000021040000}"/>
    <cellStyle name="_집행갑지 _대산가실행(물산)_20020924 대산항 공내역서_사본 - 20020924 대산항 공내역서" xfId="1002" xr:uid="{00000000-0005-0000-0000-000022040000}"/>
    <cellStyle name="_집행갑지 _실행예산서(문산IC)" xfId="1006" xr:uid="{00000000-0005-0000-0000-000023040000}"/>
    <cellStyle name="_집행갑지 _실행예산서(문산IC)_20020924 대산항 공내역서" xfId="1007" xr:uid="{00000000-0005-0000-0000-000024040000}"/>
    <cellStyle name="_집행갑지 _실행예산서(문산IC)_20020924 대산항 공내역서_사본 - 20020924 대산항 공내역서" xfId="1008" xr:uid="{00000000-0005-0000-0000-000025040000}"/>
    <cellStyle name="_집행갑지 _전대-마성" xfId="1009" xr:uid="{00000000-0005-0000-0000-000026040000}"/>
    <cellStyle name="_집행갑지 _전대-마성_20020924 대산항 공내역서" xfId="1010" xr:uid="{00000000-0005-0000-0000-000027040000}"/>
    <cellStyle name="_집행갑지 _전대-마성_20020924 대산항 공내역서_사본 - 20020924 대산항 공내역서" xfId="1011" xr:uid="{00000000-0005-0000-0000-000028040000}"/>
    <cellStyle name="_집행갑지 _흥산-구룡" xfId="1012" xr:uid="{00000000-0005-0000-0000-000029040000}"/>
    <cellStyle name="_집행갑지 _흥산-구룡_20020924 대산항 공내역서" xfId="1013" xr:uid="{00000000-0005-0000-0000-00002A040000}"/>
    <cellStyle name="_집행갑지 _흥산-구룡_20020924 대산항 공내역서_사본 - 20020924 대산항 공내역서" xfId="1014" xr:uid="{00000000-0005-0000-0000-00002B040000}"/>
    <cellStyle name="_차선도색(소로2-21)" xfId="1015" xr:uid="{00000000-0005-0000-0000-00002C040000}"/>
    <cellStyle name="_차집관로수량(수정811)" xfId="1016" xr:uid="{00000000-0005-0000-0000-00002D040000}"/>
    <cellStyle name="_차집관로수량(수정811)_차집관로수량(최종814)" xfId="1017" xr:uid="{00000000-0005-0000-0000-00002E040000}"/>
    <cellStyle name="_차집관로수량(수정811)_토적수정  (8.13)" xfId="1018" xr:uid="{00000000-0005-0000-0000-00002F040000}"/>
    <cellStyle name="_차집관로수량(수정811)_토적수정  (8.13)_차집관로수량(최종814)" xfId="1019" xr:uid="{00000000-0005-0000-0000-000030040000}"/>
    <cellStyle name="_차집관로수량(수정811)_토적수정  (8.24)" xfId="1020" xr:uid="{00000000-0005-0000-0000-000031040000}"/>
    <cellStyle name="_차집관로수량(최종814)" xfId="1021" xr:uid="{00000000-0005-0000-0000-000032040000}"/>
    <cellStyle name="_철거공사-중곡3동" xfId="2092" xr:uid="{00000000-0005-0000-0000-000033040000}"/>
    <cellStyle name="_청계천_철거상부가실행" xfId="1022" xr:uid="{00000000-0005-0000-0000-000034040000}"/>
    <cellStyle name="_청풍대교견적내역서(도아기업)" xfId="1023" xr:uid="{00000000-0005-0000-0000-000035040000}"/>
    <cellStyle name="_총괄내역서1014" xfId="5611" xr:uid="{00000000-0005-0000-0000-000036040000}"/>
    <cellStyle name="_총괄수량및자재집계" xfId="5612" xr:uid="{00000000-0005-0000-0000-000037040000}"/>
    <cellStyle name="_총괄수량및자재집계_04.삼일교상하부일반수량" xfId="5613" xr:uid="{00000000-0005-0000-0000-000038040000}"/>
    <cellStyle name="_총괄수량및자재집계_04.삼일교상하부일반수량_04.삼일교상하부일반수량" xfId="5614" xr:uid="{00000000-0005-0000-0000-000039040000}"/>
    <cellStyle name="_총괄수량및자재집계_04.삼일교상하부일반수량_A04.삼일교상하부일반수량" xfId="5615" xr:uid="{00000000-0005-0000-0000-00003A040000}"/>
    <cellStyle name="_총괄수량및자재집계_1" xfId="5616" xr:uid="{00000000-0005-0000-0000-00003B040000}"/>
    <cellStyle name="_총괄수량및자재집계_2" xfId="5617" xr:uid="{00000000-0005-0000-0000-00003C040000}"/>
    <cellStyle name="_총괄수량및자재집계_3" xfId="5618" xr:uid="{00000000-0005-0000-0000-00003D040000}"/>
    <cellStyle name="_총괄수량및자재집계_4" xfId="5619" xr:uid="{00000000-0005-0000-0000-00003E040000}"/>
    <cellStyle name="_총괄수량및자재집계_5" xfId="5620" xr:uid="{00000000-0005-0000-0000-00003F040000}"/>
    <cellStyle name="_총괄수량및자재집계_6" xfId="5621" xr:uid="{00000000-0005-0000-0000-000040040000}"/>
    <cellStyle name="_최종(앞부분포함)설계변경내역서(감독관용ver5)" xfId="1024" xr:uid="{00000000-0005-0000-0000-000041040000}"/>
    <cellStyle name="_최초내역서" xfId="1025" xr:uid="{00000000-0005-0000-0000-000042040000}"/>
    <cellStyle name="_최초내역서_단지내교통표지판63개소(재수정 메일접수분)" xfId="1026" xr:uid="{00000000-0005-0000-0000-000043040000}"/>
    <cellStyle name="_최초내역서_단지내교통표지판63개소(재수정 메일접수분)_표지판 국도39호선(단가)" xfId="1027" xr:uid="{00000000-0005-0000-0000-000044040000}"/>
    <cellStyle name="_최초내역서_실정보고(거적덮기04.2.9)" xfId="1028" xr:uid="{00000000-0005-0000-0000-000045040000}"/>
    <cellStyle name="_최초내역서_실정보고(거적덮기04.2.9)_단지내교통표지판63개소(재수정 메일접수분)" xfId="1029" xr:uid="{00000000-0005-0000-0000-000046040000}"/>
    <cellStyle name="_최초내역서_실정보고(거적덮기04.2.9)_단지내교통표지판63개소(재수정 메일접수분)_표지판 국도39호선(단가)" xfId="1030" xr:uid="{00000000-0005-0000-0000-000047040000}"/>
    <cellStyle name="_최초내역서_실정보고(거적덮기04.2.9)_법면보호공(04.2.17)(재협의공비산출)" xfId="1031" xr:uid="{00000000-0005-0000-0000-000048040000}"/>
    <cellStyle name="_최초내역서_실정보고(거적덮기04.2.9)_법면보호공(04.2.17)(재협의공비산출)_단지내교통표지판63개소(재수정 메일접수분)" xfId="1032" xr:uid="{00000000-0005-0000-0000-000049040000}"/>
    <cellStyle name="_최초내역서_실정보고(거적덮기04.2.9)_법면보호공(04.2.17)(재협의공비산출)_단지내교통표지판63개소(재수정 메일접수분)_표지판 국도39호선(단가)" xfId="1033" xr:uid="{00000000-0005-0000-0000-00004A040000}"/>
    <cellStyle name="_최초내역서_실정보고(거적덮기04.2.9)_법면보호공(04.2.17)(재협의공비산출)_표지판 국도39호선(단가)" xfId="1034" xr:uid="{00000000-0005-0000-0000-00004B040000}"/>
    <cellStyle name="_최초내역서_실정보고(거적덮기04.2.9)_표지판 국도39호선(단가)" xfId="1035" xr:uid="{00000000-0005-0000-0000-00004C040000}"/>
    <cellStyle name="_최초내역서_표지판 국도39호선(단가)" xfId="1036" xr:uid="{00000000-0005-0000-0000-00004D040000}"/>
    <cellStyle name="_추곡" xfId="1037" xr:uid="{00000000-0005-0000-0000-00004E040000}"/>
    <cellStyle name="_추곡_라멘교 토공" xfId="1038" xr:uid="{00000000-0005-0000-0000-00004F040000}"/>
    <cellStyle name="_추곡_추곡" xfId="1039" xr:uid="{00000000-0005-0000-0000-000050040000}"/>
    <cellStyle name="_추곡_추곡_라멘교 토공" xfId="1040" xr:uid="{00000000-0005-0000-0000-000051040000}"/>
    <cellStyle name="_추곡_추곡_포장" xfId="1041" xr:uid="{00000000-0005-0000-0000-000052040000}"/>
    <cellStyle name="_추곡_추곡_포장_라멘교 토공" xfId="1042" xr:uid="{00000000-0005-0000-0000-000053040000}"/>
    <cellStyle name="_추곡_포장" xfId="1043" xr:uid="{00000000-0005-0000-0000-000054040000}"/>
    <cellStyle name="_추곡_포장_라멘교 토공" xfId="1044" xr:uid="{00000000-0005-0000-0000-000055040000}"/>
    <cellStyle name="_침목설계내역서" xfId="1045" xr:uid="{00000000-0005-0000-0000-000056040000}"/>
    <cellStyle name="_투찰(안덕대정)" xfId="1046" xr:uid="{00000000-0005-0000-0000-000057040000}"/>
    <cellStyle name="_투찰(안덕대정)_1차집계(변경)" xfId="1047" xr:uid="{00000000-0005-0000-0000-000058040000}"/>
    <cellStyle name="_투찰(안덕대정)_강원실행내역(1028)" xfId="1048" xr:uid="{00000000-0005-0000-0000-000059040000}"/>
    <cellStyle name="_투찰(안덕대정)_견적" xfId="1049" xr:uid="{00000000-0005-0000-0000-00005A040000}"/>
    <cellStyle name="_투찰(안덕대정)_견적_강원실행내역(1028)" xfId="1050" xr:uid="{00000000-0005-0000-0000-00005B040000}"/>
    <cellStyle name="_투찰(안덕대정)_견적_금촌월롱_견적" xfId="1051" xr:uid="{00000000-0005-0000-0000-00005C040000}"/>
    <cellStyle name="_투찰(안덕대정)_견적_도급내역" xfId="1052" xr:uid="{00000000-0005-0000-0000-00005D040000}"/>
    <cellStyle name="_투찰(안덕대정)_견적_복사본 강원견적보고" xfId="1053" xr:uid="{00000000-0005-0000-0000-00005E040000}"/>
    <cellStyle name="_투찰(안덕대정)_견적_청계천_본실행(10.28)" xfId="1054" xr:uid="{00000000-0005-0000-0000-00005F040000}"/>
    <cellStyle name="_투찰(안덕대정)_견적_풍덕천_견적" xfId="1055" xr:uid="{00000000-0005-0000-0000-000060040000}"/>
    <cellStyle name="_투찰(안덕대정)_금촌월롱_견적" xfId="1056" xr:uid="{00000000-0005-0000-0000-000061040000}"/>
    <cellStyle name="_투찰(안덕대정)_단지내교통표지판63개소(재수정 메일접수분)" xfId="1057" xr:uid="{00000000-0005-0000-0000-000062040000}"/>
    <cellStyle name="_투찰(안덕대정)_단지내교통표지판63개소(재수정 메일접수분)_표지판 국도39호선(단가)" xfId="1058" xr:uid="{00000000-0005-0000-0000-000063040000}"/>
    <cellStyle name="_투찰(안덕대정)_도급내역" xfId="1059" xr:uid="{00000000-0005-0000-0000-000064040000}"/>
    <cellStyle name="_투찰(안덕대정)_배전변경실행" xfId="1060" xr:uid="{00000000-0005-0000-0000-000065040000}"/>
    <cellStyle name="_투찰(안덕대정)_복사본 강원견적보고" xfId="1061" xr:uid="{00000000-0005-0000-0000-000066040000}"/>
    <cellStyle name="_투찰(안덕대정)_본실행_매립" xfId="1062" xr:uid="{00000000-0005-0000-0000-000067040000}"/>
    <cellStyle name="_투찰(안덕대정)_산근" xfId="1063" xr:uid="{00000000-0005-0000-0000-000068040000}"/>
    <cellStyle name="_투찰(안덕대정)_산근_금촌월롱_견적" xfId="1064" xr:uid="{00000000-0005-0000-0000-000069040000}"/>
    <cellStyle name="_투찰(안덕대정)_산근_풍덕천_견적" xfId="1065" xr:uid="{00000000-0005-0000-0000-00006A040000}"/>
    <cellStyle name="_투찰(안덕대정)_수정 - 청풍투찰" xfId="1066" xr:uid="{00000000-0005-0000-0000-00006B040000}"/>
    <cellStyle name="_투찰(안덕대정)_실정보고(거적덮기04.2.9)" xfId="1067" xr:uid="{00000000-0005-0000-0000-00006C040000}"/>
    <cellStyle name="_투찰(안덕대정)_실정보고(거적덮기04.2.9)_단지내교통표지판63개소(재수정 메일접수분)" xfId="1068" xr:uid="{00000000-0005-0000-0000-00006D040000}"/>
    <cellStyle name="_투찰(안덕대정)_실정보고(거적덮기04.2.9)_단지내교통표지판63개소(재수정 메일접수분)_표지판 국도39호선(단가)" xfId="1069" xr:uid="{00000000-0005-0000-0000-00006E040000}"/>
    <cellStyle name="_투찰(안덕대정)_실정보고(거적덮기04.2.9)_법면보호공(04.2.17)(재협의공비산출)" xfId="1070" xr:uid="{00000000-0005-0000-0000-00006F040000}"/>
    <cellStyle name="_투찰(안덕대정)_실정보고(거적덮기04.2.9)_법면보호공(04.2.17)(재협의공비산출)_단지내교통표지판63개소(재수정 메일접수분)" xfId="1071" xr:uid="{00000000-0005-0000-0000-000070040000}"/>
    <cellStyle name="_투찰(안덕대정)_실정보고(거적덮기04.2.9)_법면보호공(04.2.17)(재협의공비산출)_단지내교통표지판63개소(재수정 메일접수분)_표지판 국도39호선(단가)" xfId="1072" xr:uid="{00000000-0005-0000-0000-000071040000}"/>
    <cellStyle name="_투찰(안덕대정)_실정보고(거적덮기04.2.9)_법면보호공(04.2.17)(재협의공비산출)_표지판 국도39호선(단가)" xfId="1073" xr:uid="{00000000-0005-0000-0000-000072040000}"/>
    <cellStyle name="_투찰(안덕대정)_실정보고(거적덮기04.2.9)_표지판 국도39호선(단가)" xfId="1074" xr:uid="{00000000-0005-0000-0000-000073040000}"/>
    <cellStyle name="_투찰(안덕대정)_실행예산(변경)" xfId="1075" xr:uid="{00000000-0005-0000-0000-000074040000}"/>
    <cellStyle name="_투찰(안덕대정)_청계천_본실행(10.28)" xfId="1076" xr:uid="{00000000-0005-0000-0000-000075040000}"/>
    <cellStyle name="_투찰(안덕대정)_청풍투찰" xfId="1077" xr:uid="{00000000-0005-0000-0000-000076040000}"/>
    <cellStyle name="_투찰(안덕대정)_투찰_대둔산" xfId="1078" xr:uid="{00000000-0005-0000-0000-000077040000}"/>
    <cellStyle name="_투찰(안덕대정)_투찰_대둔산_금촌월롱_견적" xfId="1079" xr:uid="{00000000-0005-0000-0000-000078040000}"/>
    <cellStyle name="_투찰(안덕대정)_투찰_대둔산_풍덕천_견적" xfId="1080" xr:uid="{00000000-0005-0000-0000-000079040000}"/>
    <cellStyle name="_투찰(안덕대정)_표지판 국도39호선(단가)" xfId="1081" xr:uid="{00000000-0005-0000-0000-00007A040000}"/>
    <cellStyle name="_투찰(안덕대정)_풍덕천_견적" xfId="1082" xr:uid="{00000000-0005-0000-0000-00007B040000}"/>
    <cellStyle name="_투찰(안덕대정)1" xfId="1083" xr:uid="{00000000-0005-0000-0000-00007C040000}"/>
    <cellStyle name="_투찰(안덕대정)1_1차집계(변경)" xfId="1084" xr:uid="{00000000-0005-0000-0000-00007D040000}"/>
    <cellStyle name="_투찰(안덕대정)1_강원실행내역(1028)" xfId="1085" xr:uid="{00000000-0005-0000-0000-00007E040000}"/>
    <cellStyle name="_투찰(안덕대정)1_견적" xfId="1086" xr:uid="{00000000-0005-0000-0000-00007F040000}"/>
    <cellStyle name="_투찰(안덕대정)1_견적_강원실행내역(1028)" xfId="1087" xr:uid="{00000000-0005-0000-0000-000080040000}"/>
    <cellStyle name="_투찰(안덕대정)1_견적_금촌월롱_견적" xfId="1088" xr:uid="{00000000-0005-0000-0000-000081040000}"/>
    <cellStyle name="_투찰(안덕대정)1_견적_도급내역" xfId="1089" xr:uid="{00000000-0005-0000-0000-000082040000}"/>
    <cellStyle name="_투찰(안덕대정)1_견적_복사본 강원견적보고" xfId="1090" xr:uid="{00000000-0005-0000-0000-000083040000}"/>
    <cellStyle name="_투찰(안덕대정)1_견적_청계천_본실행(10.28)" xfId="1091" xr:uid="{00000000-0005-0000-0000-000084040000}"/>
    <cellStyle name="_투찰(안덕대정)1_견적_풍덕천_견적" xfId="1092" xr:uid="{00000000-0005-0000-0000-000085040000}"/>
    <cellStyle name="_투찰(안덕대정)1_금촌월롱_견적" xfId="1093" xr:uid="{00000000-0005-0000-0000-000086040000}"/>
    <cellStyle name="_투찰(안덕대정)1_단지내교통표지판63개소(재수정 메일접수분)" xfId="1094" xr:uid="{00000000-0005-0000-0000-000087040000}"/>
    <cellStyle name="_투찰(안덕대정)1_단지내교통표지판63개소(재수정 메일접수분)_표지판 국도39호선(단가)" xfId="1095" xr:uid="{00000000-0005-0000-0000-000088040000}"/>
    <cellStyle name="_투찰(안덕대정)1_도급내역" xfId="1096" xr:uid="{00000000-0005-0000-0000-000089040000}"/>
    <cellStyle name="_투찰(안덕대정)1_배전변경실행" xfId="1097" xr:uid="{00000000-0005-0000-0000-00008A040000}"/>
    <cellStyle name="_투찰(안덕대정)1_복사본 강원견적보고" xfId="1098" xr:uid="{00000000-0005-0000-0000-00008B040000}"/>
    <cellStyle name="_투찰(안덕대정)1_본실행_매립" xfId="1099" xr:uid="{00000000-0005-0000-0000-00008C040000}"/>
    <cellStyle name="_투찰(안덕대정)1_산근" xfId="1100" xr:uid="{00000000-0005-0000-0000-00008D040000}"/>
    <cellStyle name="_투찰(안덕대정)1_산근_금촌월롱_견적" xfId="1101" xr:uid="{00000000-0005-0000-0000-00008E040000}"/>
    <cellStyle name="_투찰(안덕대정)1_산근_풍덕천_견적" xfId="1102" xr:uid="{00000000-0005-0000-0000-00008F040000}"/>
    <cellStyle name="_투찰(안덕대정)1_수정 - 청풍투찰" xfId="1103" xr:uid="{00000000-0005-0000-0000-000090040000}"/>
    <cellStyle name="_투찰(안덕대정)1_실정보고(거적덮기04.2.9)" xfId="1104" xr:uid="{00000000-0005-0000-0000-000091040000}"/>
    <cellStyle name="_투찰(안덕대정)1_실정보고(거적덮기04.2.9)_단지내교통표지판63개소(재수정 메일접수분)" xfId="1105" xr:uid="{00000000-0005-0000-0000-000092040000}"/>
    <cellStyle name="_투찰(안덕대정)1_실정보고(거적덮기04.2.9)_단지내교통표지판63개소(재수정 메일접수분)_표지판 국도39호선(단가)" xfId="1106" xr:uid="{00000000-0005-0000-0000-000093040000}"/>
    <cellStyle name="_투찰(안덕대정)1_실정보고(거적덮기04.2.9)_법면보호공(04.2.17)(재협의공비산출)" xfId="1107" xr:uid="{00000000-0005-0000-0000-000094040000}"/>
    <cellStyle name="_투찰(안덕대정)1_실정보고(거적덮기04.2.9)_법면보호공(04.2.17)(재협의공비산출)_단지내교통표지판63개소(재수정 메일접수분)" xfId="1108" xr:uid="{00000000-0005-0000-0000-000095040000}"/>
    <cellStyle name="_투찰(안덕대정)1_실정보고(거적덮기04.2.9)_법면보호공(04.2.17)(재협의공비산출)_단지내교통표지판63개소(재수정 메일접수분)_표지판 국도39호선(단가)" xfId="1109" xr:uid="{00000000-0005-0000-0000-000096040000}"/>
    <cellStyle name="_투찰(안덕대정)1_실정보고(거적덮기04.2.9)_법면보호공(04.2.17)(재협의공비산출)_표지판 국도39호선(단가)" xfId="1110" xr:uid="{00000000-0005-0000-0000-000097040000}"/>
    <cellStyle name="_투찰(안덕대정)1_실정보고(거적덮기04.2.9)_표지판 국도39호선(단가)" xfId="1111" xr:uid="{00000000-0005-0000-0000-000098040000}"/>
    <cellStyle name="_투찰(안덕대정)1_실행예산(변경)" xfId="1112" xr:uid="{00000000-0005-0000-0000-000099040000}"/>
    <cellStyle name="_투찰(안덕대정)1_청계천_본실행(10.28)" xfId="1113" xr:uid="{00000000-0005-0000-0000-00009A040000}"/>
    <cellStyle name="_투찰(안덕대정)1_청풍투찰" xfId="1114" xr:uid="{00000000-0005-0000-0000-00009B040000}"/>
    <cellStyle name="_투찰(안덕대정)1_투찰_대둔산" xfId="1115" xr:uid="{00000000-0005-0000-0000-00009C040000}"/>
    <cellStyle name="_투찰(안덕대정)1_투찰_대둔산_금촌월롱_견적" xfId="1116" xr:uid="{00000000-0005-0000-0000-00009D040000}"/>
    <cellStyle name="_투찰(안덕대정)1_투찰_대둔산_풍덕천_견적" xfId="1117" xr:uid="{00000000-0005-0000-0000-00009E040000}"/>
    <cellStyle name="_투찰(안덕대정)1_표지판 국도39호선(단가)" xfId="1118" xr:uid="{00000000-0005-0000-0000-00009F040000}"/>
    <cellStyle name="_투찰(안덕대정)1_풍덕천_견적" xfId="1119" xr:uid="{00000000-0005-0000-0000-0000A0040000}"/>
    <cellStyle name="_투찰내역" xfId="1120" xr:uid="{00000000-0005-0000-0000-0000A1040000}"/>
    <cellStyle name="_투찰내역_1차집계(변경)" xfId="1121" xr:uid="{00000000-0005-0000-0000-0000A2040000}"/>
    <cellStyle name="_투찰내역_금촌월롱_견적" xfId="1122" xr:uid="{00000000-0005-0000-0000-0000A3040000}"/>
    <cellStyle name="_투찰내역_수정 - 청풍투찰" xfId="1123" xr:uid="{00000000-0005-0000-0000-0000A4040000}"/>
    <cellStyle name="_투찰내역_신령영천1_입찰" xfId="1124" xr:uid="{00000000-0005-0000-0000-0000A5040000}"/>
    <cellStyle name="_투찰내역_청풍투찰" xfId="1125" xr:uid="{00000000-0005-0000-0000-0000A6040000}"/>
    <cellStyle name="_투찰내역_풍덕천_견적" xfId="1126" xr:uid="{00000000-0005-0000-0000-0000A7040000}"/>
    <cellStyle name="_투찰내역R1" xfId="1127" xr:uid="{00000000-0005-0000-0000-0000A8040000}"/>
    <cellStyle name="_투찰내역R1_1차집계(변경)" xfId="1128" xr:uid="{00000000-0005-0000-0000-0000A9040000}"/>
    <cellStyle name="_투찰내역R1_금촌월롱_견적" xfId="1129" xr:uid="{00000000-0005-0000-0000-0000AA040000}"/>
    <cellStyle name="_투찰내역R1_수정 - 청풍투찰" xfId="1130" xr:uid="{00000000-0005-0000-0000-0000AB040000}"/>
    <cellStyle name="_투찰내역R1_신령영천1_입찰" xfId="1131" xr:uid="{00000000-0005-0000-0000-0000AC040000}"/>
    <cellStyle name="_투찰내역R1_청풍투찰" xfId="1132" xr:uid="{00000000-0005-0000-0000-0000AD040000}"/>
    <cellStyle name="_투찰내역R1_풍덕천_견적" xfId="1133" xr:uid="{00000000-0005-0000-0000-0000AE040000}"/>
    <cellStyle name="_파주산림욕장설계서(산림조합과동일)" xfId="1134" xr:uid="{00000000-0005-0000-0000-0000AF040000}"/>
    <cellStyle name="_평촌교수량" xfId="1135" xr:uid="{00000000-0005-0000-0000-0000B0040000}"/>
    <cellStyle name="_평촌교수량_걷고싶은 녹화거리 조성 폐기물처리" xfId="1136" xr:uid="{00000000-0005-0000-0000-0000B1040000}"/>
    <cellStyle name="_평촌교수량_걷고싶은 녹화거리 조성공사" xfId="1137" xr:uid="{00000000-0005-0000-0000-0000B2040000}"/>
    <cellStyle name="_평촌교수량_남강어린이공원 현대화사업" xfId="1138" xr:uid="{00000000-0005-0000-0000-0000B3040000}"/>
    <cellStyle name="_평촌교수량_무주골천수량" xfId="1139" xr:uid="{00000000-0005-0000-0000-0000B4040000}"/>
    <cellStyle name="_평촌교수량_무주골천수량_걷고싶은 녹화거리 조성 폐기물처리" xfId="1140" xr:uid="{00000000-0005-0000-0000-0000B5040000}"/>
    <cellStyle name="_평촌교수량_무주골천수량_걷고싶은 녹화거리 조성공사" xfId="1141" xr:uid="{00000000-0005-0000-0000-0000B6040000}"/>
    <cellStyle name="_평촌교수량_무주골천수량_남강어린이공원 현대화사업" xfId="1142" xr:uid="{00000000-0005-0000-0000-0000B7040000}"/>
    <cellStyle name="_평촌교수량_무주골천수량_현석동 1-5번지 일대 마을마당조성" xfId="1143" xr:uid="{00000000-0005-0000-0000-0000B8040000}"/>
    <cellStyle name="_평촌교수량_무주골천수량_현석동 1-5번지 일대 마을마당조성_걷고싶은 녹화거리 조성 폐기물처리" xfId="1144" xr:uid="{00000000-0005-0000-0000-0000B9040000}"/>
    <cellStyle name="_평촌교수량_무주골천수량_현석동 1-5번지 일대 마을마당조성_걷고싶은 녹화거리 조성공사" xfId="1145" xr:uid="{00000000-0005-0000-0000-0000BA040000}"/>
    <cellStyle name="_평촌교수량_무주골천수량_현석동 1-5번지 일대 마을마당조성_남강어린이공원 현대화사업" xfId="1146" xr:uid="{00000000-0005-0000-0000-0000BB040000}"/>
    <cellStyle name="_평촌교수량_현석동 1-5번지 일대 마을마당조성" xfId="1147" xr:uid="{00000000-0005-0000-0000-0000BC040000}"/>
    <cellStyle name="_평촌교수량_현석동 1-5번지 일대 마을마당조성_걷고싶은 녹화거리 조성 폐기물처리" xfId="1148" xr:uid="{00000000-0005-0000-0000-0000BD040000}"/>
    <cellStyle name="_평촌교수량_현석동 1-5번지 일대 마을마당조성_걷고싶은 녹화거리 조성공사" xfId="1149" xr:uid="{00000000-0005-0000-0000-0000BE040000}"/>
    <cellStyle name="_평촌교수량_현석동 1-5번지 일대 마을마당조성_남강어린이공원 현대화사업" xfId="1150" xr:uid="{00000000-0005-0000-0000-0000BF040000}"/>
    <cellStyle name="_평촌교수량_호명12공구" xfId="1151" xr:uid="{00000000-0005-0000-0000-0000C0040000}"/>
    <cellStyle name="_평촌교수량_호명12공구_걷고싶은 녹화거리 조성 폐기물처리" xfId="1152" xr:uid="{00000000-0005-0000-0000-0000C1040000}"/>
    <cellStyle name="_평촌교수량_호명12공구_걷고싶은 녹화거리 조성공사" xfId="1153" xr:uid="{00000000-0005-0000-0000-0000C2040000}"/>
    <cellStyle name="_평촌교수량_호명12공구_남강어린이공원 현대화사업" xfId="1154" xr:uid="{00000000-0005-0000-0000-0000C3040000}"/>
    <cellStyle name="_평촌교수량_호명12공구_현석동 1-5번지 일대 마을마당조성" xfId="1155" xr:uid="{00000000-0005-0000-0000-0000C4040000}"/>
    <cellStyle name="_평촌교수량_호명12공구_현석동 1-5번지 일대 마을마당조성_걷고싶은 녹화거리 조성 폐기물처리" xfId="1156" xr:uid="{00000000-0005-0000-0000-0000C5040000}"/>
    <cellStyle name="_평촌교수량_호명12공구_현석동 1-5번지 일대 마을마당조성_걷고싶은 녹화거리 조성공사" xfId="1157" xr:uid="{00000000-0005-0000-0000-0000C6040000}"/>
    <cellStyle name="_평촌교수량_호명12공구_현석동 1-5번지 일대 마을마당조성_남강어린이공원 현대화사업" xfId="1158" xr:uid="{00000000-0005-0000-0000-0000C7040000}"/>
    <cellStyle name="_평택준설" xfId="1159" xr:uid="{00000000-0005-0000-0000-0000C8040000}"/>
    <cellStyle name="_평택준설_20020924 대산항 공내역서" xfId="1160" xr:uid="{00000000-0005-0000-0000-0000C9040000}"/>
    <cellStyle name="_평택준설_20020924 대산항 공내역서_사본 - 20020924 대산항 공내역서" xfId="1161" xr:uid="{00000000-0005-0000-0000-0000CA040000}"/>
    <cellStyle name="_폐기물내역서--1015" xfId="5622" xr:uid="{00000000-0005-0000-0000-0000CB040000}"/>
    <cellStyle name="_폐기물설계서(2007년)" xfId="2093" xr:uid="{00000000-0005-0000-0000-0000CC040000}"/>
    <cellStyle name="_포장" xfId="1162" xr:uid="{00000000-0005-0000-0000-0000CD040000}"/>
    <cellStyle name="_포장_라멘교 토공" xfId="1163" xr:uid="{00000000-0005-0000-0000-0000CE040000}"/>
    <cellStyle name="_포장수량-2" xfId="1164" xr:uid="{00000000-0005-0000-0000-0000CF040000}"/>
    <cellStyle name="_하도계획서" xfId="1165" xr:uid="{00000000-0005-0000-0000-0000D0040000}"/>
    <cellStyle name="_하도급율" xfId="1166" xr:uid="{00000000-0005-0000-0000-0000D1040000}"/>
    <cellStyle name="_하도변경현황" xfId="1167" xr:uid="{00000000-0005-0000-0000-0000D2040000}"/>
    <cellStyle name="_현곡산업단지-표지판" xfId="1168" xr:uid="{00000000-0005-0000-0000-0000D3040000}"/>
    <cellStyle name="_현장관리비1" xfId="1169" xr:uid="{00000000-0005-0000-0000-0000D4040000}"/>
    <cellStyle name="_현장관리비1_20020924 대산항 공내역서" xfId="1170" xr:uid="{00000000-0005-0000-0000-0000D5040000}"/>
    <cellStyle name="_현장관리비1_20020924 대산항 공내역서_사본 - 20020924 대산항 공내역서" xfId="1171" xr:uid="{00000000-0005-0000-0000-0000D6040000}"/>
    <cellStyle name="_현장관리비1_실행예산서(문산IC)" xfId="1172" xr:uid="{00000000-0005-0000-0000-0000D7040000}"/>
    <cellStyle name="_현장관리비1_실행예산서(문산IC)_20020924 대산항 공내역서" xfId="1173" xr:uid="{00000000-0005-0000-0000-0000D8040000}"/>
    <cellStyle name="_현장관리비1_실행예산서(문산IC)_20020924 대산항 공내역서_사본 - 20020924 대산항 공내역서" xfId="1174" xr:uid="{00000000-0005-0000-0000-0000D9040000}"/>
    <cellStyle name="_현장관리비1_흥산-구룡" xfId="1175" xr:uid="{00000000-0005-0000-0000-0000DA040000}"/>
    <cellStyle name="_현장관리비1_흥산-구룡_20020924 대산항 공내역서" xfId="1176" xr:uid="{00000000-0005-0000-0000-0000DB040000}"/>
    <cellStyle name="_현장관리비1_흥산-구룡_20020924 대산항 공내역서_사본 - 20020924 대산항 공내역서" xfId="1177" xr:uid="{00000000-0005-0000-0000-0000DC040000}"/>
    <cellStyle name="_현장문제점" xfId="1178" xr:uid="{00000000-0005-0000-0000-0000DD040000}"/>
    <cellStyle name="_현장문제점_2002경영전략회의" xfId="1179" xr:uid="{00000000-0005-0000-0000-0000DE040000}"/>
    <cellStyle name="_현장문제점_2002년도경영계획" xfId="1180" xr:uid="{00000000-0005-0000-0000-0000DF040000}"/>
    <cellStyle name="_현장문제점_생산성2002" xfId="1181" xr:uid="{00000000-0005-0000-0000-0000E0040000}"/>
    <cellStyle name="_현장문제점_현장공사현황" xfId="1182" xr:uid="{00000000-0005-0000-0000-0000E1040000}"/>
    <cellStyle name="_현장문제점_현장공사현황(공동사)" xfId="1183" xr:uid="{00000000-0005-0000-0000-0000E2040000}"/>
    <cellStyle name="_현장문제점_현장공사현황(대내)" xfId="1184" xr:uid="{00000000-0005-0000-0000-0000E3040000}"/>
    <cellStyle name="_현장문제점_현장공사현황_2002년도경영계획" xfId="1185" xr:uid="{00000000-0005-0000-0000-0000E4040000}"/>
    <cellStyle name="_현장문제점_현장조직표" xfId="1186" xr:uid="{00000000-0005-0000-0000-0000E5040000}"/>
    <cellStyle name="_현장문제점_현장조직표_2002년도경영계획" xfId="1187" xr:uid="{00000000-0005-0000-0000-0000E6040000}"/>
    <cellStyle name="_현장문제점_현장현황(공동사)" xfId="1188" xr:uid="{00000000-0005-0000-0000-0000E7040000}"/>
    <cellStyle name="_현장문제점_현장현황(사장님)" xfId="1189" xr:uid="{00000000-0005-0000-0000-0000E8040000}"/>
    <cellStyle name="_현황" xfId="1190" xr:uid="{00000000-0005-0000-0000-0000E9040000}"/>
    <cellStyle name="_현황_2002경영전략회의" xfId="1191" xr:uid="{00000000-0005-0000-0000-0000EA040000}"/>
    <cellStyle name="_현황_2002년도경영계획" xfId="1192" xr:uid="{00000000-0005-0000-0000-0000EB040000}"/>
    <cellStyle name="_현황_생산성2002" xfId="1193" xr:uid="{00000000-0005-0000-0000-0000EC040000}"/>
    <cellStyle name="_현황_현장공사현황" xfId="1194" xr:uid="{00000000-0005-0000-0000-0000ED040000}"/>
    <cellStyle name="_현황_현장공사현황(공동사)" xfId="1195" xr:uid="{00000000-0005-0000-0000-0000EE040000}"/>
    <cellStyle name="_현황_현장공사현황(대내)" xfId="1196" xr:uid="{00000000-0005-0000-0000-0000EF040000}"/>
    <cellStyle name="_현황_현장공사현황_2002년도경영계획" xfId="1197" xr:uid="{00000000-0005-0000-0000-0000F0040000}"/>
    <cellStyle name="_현황_현장조직표" xfId="1198" xr:uid="{00000000-0005-0000-0000-0000F1040000}"/>
    <cellStyle name="_현황_현장조직표_2002년도경영계획" xfId="1199" xr:uid="{00000000-0005-0000-0000-0000F2040000}"/>
    <cellStyle name="_현황_현장현황(공동사)" xfId="1200" xr:uid="{00000000-0005-0000-0000-0000F3040000}"/>
    <cellStyle name="_현황_현장현황(사장님)" xfId="1201" xr:uid="{00000000-0005-0000-0000-0000F4040000}"/>
    <cellStyle name="_호수SS내역서040920" xfId="2094" xr:uid="{00000000-0005-0000-0000-0000F5040000}"/>
    <cellStyle name="_홍보관수량참고(특성화설계서)" xfId="2095" xr:uid="{00000000-0005-0000-0000-0000F6040000}"/>
    <cellStyle name="¡¾¨u￠￢ⓒ÷A¨u," xfId="5623" xr:uid="{00000000-0005-0000-0000-0000F7040000}"/>
    <cellStyle name="’E‰Y [0.00]_laroux" xfId="1212" xr:uid="{00000000-0005-0000-0000-0000F8040000}"/>
    <cellStyle name="’E‰Y_laroux" xfId="1213" xr:uid="{00000000-0005-0000-0000-0000F9040000}"/>
    <cellStyle name="¤@?e_TEST-1 " xfId="1219" xr:uid="{00000000-0005-0000-0000-0000FA040000}"/>
    <cellStyle name="+,-,0" xfId="1214" xr:uid="{00000000-0005-0000-0000-0000FB040000}"/>
    <cellStyle name="△ []" xfId="1215" xr:uid="{00000000-0005-0000-0000-0000FC040000}"/>
    <cellStyle name="△ [0]" xfId="1216" xr:uid="{00000000-0005-0000-0000-0000FD040000}"/>
    <cellStyle name="△백분율" xfId="1217" xr:uid="{00000000-0005-0000-0000-0000FE040000}"/>
    <cellStyle name="△콤마" xfId="1218" xr:uid="{00000000-0005-0000-0000-0000FF040000}"/>
    <cellStyle name="0" xfId="1220" xr:uid="{00000000-0005-0000-0000-000000050000}"/>
    <cellStyle name="0.0" xfId="1221" xr:uid="{00000000-0005-0000-0000-000001050000}"/>
    <cellStyle name="0.00" xfId="1222" xr:uid="{00000000-0005-0000-0000-000002050000}"/>
    <cellStyle name="0_1215_폐기물처리설계서-백련-(철거)" xfId="2096" xr:uid="{00000000-0005-0000-0000-000003050000}"/>
    <cellStyle name="0_내역서" xfId="1223" xr:uid="{00000000-0005-0000-0000-000004050000}"/>
    <cellStyle name="0_내역서_2005년학교숲" xfId="1224" xr:uid="{00000000-0005-0000-0000-000005050000}"/>
    <cellStyle name="0_내역서_2005년학교숲_2006년학교숲내역서(폐기물)1" xfId="1225" xr:uid="{00000000-0005-0000-0000-000006050000}"/>
    <cellStyle name="0_내역서_2005년학교숲_2006년학교숲내역서(폐기물)1_청록일위대가2006" xfId="1226" xr:uid="{00000000-0005-0000-0000-000007050000}"/>
    <cellStyle name="0_내역서_2005년학교숲_2006년학교숲내역서1" xfId="1227" xr:uid="{00000000-0005-0000-0000-000008050000}"/>
    <cellStyle name="0_내역서_2005년학교숲_2006년학교숲내역서1_내역(금빛초)" xfId="1228" xr:uid="{00000000-0005-0000-0000-000009050000}"/>
    <cellStyle name="0_내역서_2005년학교숲_2006년학교숲내역서1_내역(금빛초)_청록일위대가2006" xfId="1229" xr:uid="{00000000-0005-0000-0000-00000A050000}"/>
    <cellStyle name="0_내역서_2005년학교숲_2006년학교숲내역서1_내역(성남서초)" xfId="1230" xr:uid="{00000000-0005-0000-0000-00000B050000}"/>
    <cellStyle name="0_내역서_2005년학교숲_2006년학교숲내역서1_내역(성남서초)_청록일위대가2006" xfId="1231" xr:uid="{00000000-0005-0000-0000-00000C050000}"/>
    <cellStyle name="0_내역서_2005년학교숲_2006년학교숲내역서1_청록일위대가2006" xfId="1232" xr:uid="{00000000-0005-0000-0000-00000D050000}"/>
    <cellStyle name="0_내역서_2005년학교숲_기초일위" xfId="1233" xr:uid="{00000000-0005-0000-0000-00000E050000}"/>
    <cellStyle name="0_내역서_2005년학교숲_기초일위_청록일위대가2006" xfId="1234" xr:uid="{00000000-0005-0000-0000-00000F050000}"/>
    <cellStyle name="0_내역서_2005년학교숲_내역서" xfId="1235" xr:uid="{00000000-0005-0000-0000-000010050000}"/>
    <cellStyle name="0_내역서_2005년학교숲_내역서_청록일위대가2006" xfId="1236" xr:uid="{00000000-0005-0000-0000-000011050000}"/>
    <cellStyle name="0_내역서_2005년학교숲_도심속 소공원 조성공사" xfId="1237" xr:uid="{00000000-0005-0000-0000-000012050000}"/>
    <cellStyle name="0_내역서_2005년학교숲_도심속 소공원 조성공사_청록일위대가2006" xfId="1238" xr:uid="{00000000-0005-0000-0000-000013050000}"/>
    <cellStyle name="0_내역서_2005년학교숲_성남시 보행자도로 휴게 녹지공간 조성공사" xfId="1239" xr:uid="{00000000-0005-0000-0000-000014050000}"/>
    <cellStyle name="0_내역서_2005년학교숲_성남시 보행자도로 휴게 녹지공간 조성공사_청록일위대가2006" xfId="1240" xr:uid="{00000000-0005-0000-0000-000015050000}"/>
    <cellStyle name="0_내역서_2005년학교숲_용인데시앙내역서" xfId="1241" xr:uid="{00000000-0005-0000-0000-000016050000}"/>
    <cellStyle name="0_내역서_2005년학교숲_용인데시앙내역서_청록일위대가2006" xfId="1242" xr:uid="{00000000-0005-0000-0000-000017050000}"/>
    <cellStyle name="0_내역서_2005년학교숲_중기단가" xfId="1243" xr:uid="{00000000-0005-0000-0000-000018050000}"/>
    <cellStyle name="0_내역서_2005년학교숲_중기단가_청록일위대가2006" xfId="1244" xr:uid="{00000000-0005-0000-0000-000019050000}"/>
    <cellStyle name="0_내역서_2005년학교숲_철거수량산출" xfId="1245" xr:uid="{00000000-0005-0000-0000-00001A050000}"/>
    <cellStyle name="0_내역서_2005년학교숲_철거수량산출_청록일위대가2006" xfId="1246" xr:uid="{00000000-0005-0000-0000-00001B050000}"/>
    <cellStyle name="0_내역서_2005년학교숲_청록일위대가2006" xfId="1247" xr:uid="{00000000-0005-0000-0000-00001C050000}"/>
    <cellStyle name="0_내역서_2005년학교숲_청록일위대가2006_청록일위대가2006" xfId="1248" xr:uid="{00000000-0005-0000-0000-00001D050000}"/>
    <cellStyle name="0_내역서_2006년학교숲내역서1" xfId="1249" xr:uid="{00000000-0005-0000-0000-00001E050000}"/>
    <cellStyle name="0_내역서_2006년학교숲내역서1_2006년학교숲내역서(폐기물)1" xfId="1250" xr:uid="{00000000-0005-0000-0000-00001F050000}"/>
    <cellStyle name="0_내역서_2006년학교숲내역서1_2006년학교숲내역서(폐기물)1_청록일위대가2006" xfId="1251" xr:uid="{00000000-0005-0000-0000-000020050000}"/>
    <cellStyle name="0_내역서_2006년학교숲내역서1_2006년학교숲내역서1" xfId="1252" xr:uid="{00000000-0005-0000-0000-000021050000}"/>
    <cellStyle name="0_내역서_2006년학교숲내역서1_2006년학교숲내역서1_내역(금빛초)" xfId="1253" xr:uid="{00000000-0005-0000-0000-000022050000}"/>
    <cellStyle name="0_내역서_2006년학교숲내역서1_2006년학교숲내역서1_내역(금빛초)_청록일위대가2006" xfId="1254" xr:uid="{00000000-0005-0000-0000-000023050000}"/>
    <cellStyle name="0_내역서_2006년학교숲내역서1_2006년학교숲내역서1_내역(성남서초)" xfId="1255" xr:uid="{00000000-0005-0000-0000-000024050000}"/>
    <cellStyle name="0_내역서_2006년학교숲내역서1_2006년학교숲내역서1_내역(성남서초)_청록일위대가2006" xfId="1256" xr:uid="{00000000-0005-0000-0000-000025050000}"/>
    <cellStyle name="0_내역서_2006년학교숲내역서1_2006년학교숲내역서1_청록일위대가2006" xfId="1257" xr:uid="{00000000-0005-0000-0000-000026050000}"/>
    <cellStyle name="0_내역서_2006년학교숲내역서1_기초일위" xfId="1258" xr:uid="{00000000-0005-0000-0000-000027050000}"/>
    <cellStyle name="0_내역서_2006년학교숲내역서1_기초일위_청록일위대가2006" xfId="1259" xr:uid="{00000000-0005-0000-0000-000028050000}"/>
    <cellStyle name="0_내역서_2006년학교숲내역서1_내역서" xfId="1260" xr:uid="{00000000-0005-0000-0000-000029050000}"/>
    <cellStyle name="0_내역서_2006년학교숲내역서1_내역서_청록일위대가2006" xfId="1261" xr:uid="{00000000-0005-0000-0000-00002A050000}"/>
    <cellStyle name="0_내역서_2006년학교숲내역서1_도심속 소공원 조성공사" xfId="1262" xr:uid="{00000000-0005-0000-0000-00002B050000}"/>
    <cellStyle name="0_내역서_2006년학교숲내역서1_도심속 소공원 조성공사_청록일위대가2006" xfId="1263" xr:uid="{00000000-0005-0000-0000-00002C050000}"/>
    <cellStyle name="0_내역서_2006년학교숲내역서1_성남시 보행자도로 휴게 녹지공간 조성공사" xfId="1264" xr:uid="{00000000-0005-0000-0000-00002D050000}"/>
    <cellStyle name="0_내역서_2006년학교숲내역서1_성남시 보행자도로 휴게 녹지공간 조성공사_청록일위대가2006" xfId="1265" xr:uid="{00000000-0005-0000-0000-00002E050000}"/>
    <cellStyle name="0_내역서_2006년학교숲내역서1_용인데시앙내역서" xfId="1266" xr:uid="{00000000-0005-0000-0000-00002F050000}"/>
    <cellStyle name="0_내역서_2006년학교숲내역서1_용인데시앙내역서_청록일위대가2006" xfId="1267" xr:uid="{00000000-0005-0000-0000-000030050000}"/>
    <cellStyle name="0_내역서_2006년학교숲내역서1_중기단가" xfId="1268" xr:uid="{00000000-0005-0000-0000-000031050000}"/>
    <cellStyle name="0_내역서_2006년학교숲내역서1_중기단가_청록일위대가2006" xfId="1269" xr:uid="{00000000-0005-0000-0000-000032050000}"/>
    <cellStyle name="0_내역서_2006년학교숲내역서1_철거수량산출" xfId="1270" xr:uid="{00000000-0005-0000-0000-000033050000}"/>
    <cellStyle name="0_내역서_2006년학교숲내역서1_철거수량산출_청록일위대가2006" xfId="1271" xr:uid="{00000000-0005-0000-0000-000034050000}"/>
    <cellStyle name="0_내역서_2006년학교숲내역서1_청록일위대가2006" xfId="1272" xr:uid="{00000000-0005-0000-0000-000035050000}"/>
    <cellStyle name="0_내역서_2006년학교숲내역서1_청록일위대가2006_청록일위대가2006" xfId="1273" xr:uid="{00000000-0005-0000-0000-000036050000}"/>
    <cellStyle name="0_내역서_2차내역서-0222-제출용" xfId="1274" xr:uid="{00000000-0005-0000-0000-000037050000}"/>
    <cellStyle name="0_내역서_2차내역서-0222-제출용_내역(금빛초)" xfId="1275" xr:uid="{00000000-0005-0000-0000-000038050000}"/>
    <cellStyle name="0_내역서_2차내역서-0222-제출용_내역(금빛초)_청록일위대가2006" xfId="1276" xr:uid="{00000000-0005-0000-0000-000039050000}"/>
    <cellStyle name="0_내역서_2차내역서-0222-제출용_내역(성남서초)" xfId="1277" xr:uid="{00000000-0005-0000-0000-00003A050000}"/>
    <cellStyle name="0_내역서_2차내역서-0222-제출용_내역(성남서초)_청록일위대가2006" xfId="1278" xr:uid="{00000000-0005-0000-0000-00003B050000}"/>
    <cellStyle name="0_내역서_2차내역서-0222-제출용_청록일위대가2006" xfId="1279" xr:uid="{00000000-0005-0000-0000-00003C050000}"/>
    <cellStyle name="0_내역서_내역(금빛초)" xfId="1280" xr:uid="{00000000-0005-0000-0000-00003D050000}"/>
    <cellStyle name="0_내역서_내역(금빛초)_청록일위대가2006" xfId="1281" xr:uid="{00000000-0005-0000-0000-00003E050000}"/>
    <cellStyle name="0_내역서_내역(성남서초)" xfId="1282" xr:uid="{00000000-0005-0000-0000-00003F050000}"/>
    <cellStyle name="0_내역서_내역(성남서초)_청록일위대가2006" xfId="1283" xr:uid="{00000000-0005-0000-0000-000040050000}"/>
    <cellStyle name="0_내역서_내역서-0223조경-제출용" xfId="1284" xr:uid="{00000000-0005-0000-0000-000041050000}"/>
    <cellStyle name="0_내역서_내역서-0223조경-제출용_2006년학교숲내역서(폐기물)1" xfId="1285" xr:uid="{00000000-0005-0000-0000-000042050000}"/>
    <cellStyle name="0_내역서_내역서-0223조경-제출용_2006년학교숲내역서(폐기물)1_청록일위대가2006" xfId="1286" xr:uid="{00000000-0005-0000-0000-000043050000}"/>
    <cellStyle name="0_내역서_내역서-0223조경-제출용_2006년학교숲내역서1" xfId="1287" xr:uid="{00000000-0005-0000-0000-000044050000}"/>
    <cellStyle name="0_내역서_내역서-0223조경-제출용_2006년학교숲내역서1_내역(금빛초)" xfId="1288" xr:uid="{00000000-0005-0000-0000-000045050000}"/>
    <cellStyle name="0_내역서_내역서-0223조경-제출용_2006년학교숲내역서1_내역(금빛초)_청록일위대가2006" xfId="1289" xr:uid="{00000000-0005-0000-0000-000046050000}"/>
    <cellStyle name="0_내역서_내역서-0223조경-제출용_2006년학교숲내역서1_내역(성남서초)" xfId="1290" xr:uid="{00000000-0005-0000-0000-000047050000}"/>
    <cellStyle name="0_내역서_내역서-0223조경-제출용_2006년학교숲내역서1_내역(성남서초)_청록일위대가2006" xfId="1291" xr:uid="{00000000-0005-0000-0000-000048050000}"/>
    <cellStyle name="0_내역서_내역서-0223조경-제출용_2006년학교숲내역서1_청록일위대가2006" xfId="1292" xr:uid="{00000000-0005-0000-0000-000049050000}"/>
    <cellStyle name="0_내역서_내역서-0223조경-제출용_8단지-제출용" xfId="1293" xr:uid="{00000000-0005-0000-0000-00004A050000}"/>
    <cellStyle name="0_내역서_내역서-0223조경-제출용_8단지-제출용_내역(금빛초)" xfId="1294" xr:uid="{00000000-0005-0000-0000-00004B050000}"/>
    <cellStyle name="0_내역서_내역서-0223조경-제출용_8단지-제출용_내역(금빛초)_청록일위대가2006" xfId="1295" xr:uid="{00000000-0005-0000-0000-00004C050000}"/>
    <cellStyle name="0_내역서_내역서-0223조경-제출용_8단지-제출용_내역(성남서초)" xfId="1296" xr:uid="{00000000-0005-0000-0000-00004D050000}"/>
    <cellStyle name="0_내역서_내역서-0223조경-제출용_8단지-제출용_내역(성남서초)_청록일위대가2006" xfId="1297" xr:uid="{00000000-0005-0000-0000-00004E050000}"/>
    <cellStyle name="0_내역서_내역서-0223조경-제출용_8단지-제출용_청록일위대가2006" xfId="1298" xr:uid="{00000000-0005-0000-0000-00004F050000}"/>
    <cellStyle name="0_내역서_내역서-0223조경-제출용_기초일위" xfId="1299" xr:uid="{00000000-0005-0000-0000-000050050000}"/>
    <cellStyle name="0_내역서_내역서-0223조경-제출용_기초일위_청록일위대가2006" xfId="1300" xr:uid="{00000000-0005-0000-0000-000051050000}"/>
    <cellStyle name="0_내역서_내역서-0223조경-제출용_내역서" xfId="1301" xr:uid="{00000000-0005-0000-0000-000052050000}"/>
    <cellStyle name="0_내역서_내역서-0223조경-제출용_내역서_청록일위대가2006" xfId="1302" xr:uid="{00000000-0005-0000-0000-000053050000}"/>
    <cellStyle name="0_내역서_내역서-0223조경-제출용_내역서-0309조경-제출용" xfId="1303" xr:uid="{00000000-0005-0000-0000-000054050000}"/>
    <cellStyle name="0_내역서_내역서-0223조경-제출용_내역서-0309조경-제출용_내역(금빛초)" xfId="1304" xr:uid="{00000000-0005-0000-0000-000055050000}"/>
    <cellStyle name="0_내역서_내역서-0223조경-제출용_내역서-0309조경-제출용_내역(금빛초)_청록일위대가2006" xfId="1305" xr:uid="{00000000-0005-0000-0000-000056050000}"/>
    <cellStyle name="0_내역서_내역서-0223조경-제출용_내역서-0309조경-제출용_내역(성남서초)" xfId="1306" xr:uid="{00000000-0005-0000-0000-000057050000}"/>
    <cellStyle name="0_내역서_내역서-0223조경-제출용_내역서-0309조경-제출용_내역(성남서초)_청록일위대가2006" xfId="1307" xr:uid="{00000000-0005-0000-0000-000058050000}"/>
    <cellStyle name="0_내역서_내역서-0223조경-제출용_내역서-0309조경-제출용_청록일위대가2006" xfId="1308" xr:uid="{00000000-0005-0000-0000-000059050000}"/>
    <cellStyle name="0_내역서_내역서-0223조경-제출용_내역서0331" xfId="1309" xr:uid="{00000000-0005-0000-0000-00005A050000}"/>
    <cellStyle name="0_내역서_내역서-0223조경-제출용_내역서0331_내역(금빛초)" xfId="1310" xr:uid="{00000000-0005-0000-0000-00005B050000}"/>
    <cellStyle name="0_내역서_내역서-0223조경-제출용_내역서0331_내역(금빛초)_청록일위대가2006" xfId="1311" xr:uid="{00000000-0005-0000-0000-00005C050000}"/>
    <cellStyle name="0_내역서_내역서-0223조경-제출용_내역서0331_내역(성남서초)" xfId="1312" xr:uid="{00000000-0005-0000-0000-00005D050000}"/>
    <cellStyle name="0_내역서_내역서-0223조경-제출용_내역서0331_내역(성남서초)_청록일위대가2006" xfId="1313" xr:uid="{00000000-0005-0000-0000-00005E050000}"/>
    <cellStyle name="0_내역서_내역서-0223조경-제출용_내역서0331_청록일위대가2006" xfId="1314" xr:uid="{00000000-0005-0000-0000-00005F050000}"/>
    <cellStyle name="0_내역서_내역서-0223조경-제출용_내역서0331-제출" xfId="1315" xr:uid="{00000000-0005-0000-0000-000060050000}"/>
    <cellStyle name="0_내역서_내역서-0223조경-제출용_내역서0331-제출_내역(금빛초)" xfId="1316" xr:uid="{00000000-0005-0000-0000-000061050000}"/>
    <cellStyle name="0_내역서_내역서-0223조경-제출용_내역서0331-제출_내역(금빛초)_청록일위대가2006" xfId="1317" xr:uid="{00000000-0005-0000-0000-000062050000}"/>
    <cellStyle name="0_내역서_내역서-0223조경-제출용_내역서0331-제출_내역(성남서초)" xfId="1318" xr:uid="{00000000-0005-0000-0000-000063050000}"/>
    <cellStyle name="0_내역서_내역서-0223조경-제출용_내역서0331-제출_내역(성남서초)_청록일위대가2006" xfId="1319" xr:uid="{00000000-0005-0000-0000-000064050000}"/>
    <cellStyle name="0_내역서_내역서-0223조경-제출용_내역서0331-제출_청록일위대가2006" xfId="1320" xr:uid="{00000000-0005-0000-0000-000065050000}"/>
    <cellStyle name="0_내역서_내역서-0223조경-제출용_내역서0421" xfId="1321" xr:uid="{00000000-0005-0000-0000-000066050000}"/>
    <cellStyle name="0_내역서_내역서-0223조경-제출용_내역서0421_내역(금빛초)" xfId="1322" xr:uid="{00000000-0005-0000-0000-000067050000}"/>
    <cellStyle name="0_내역서_내역서-0223조경-제출용_내역서0421_내역(금빛초)_청록일위대가2006" xfId="1323" xr:uid="{00000000-0005-0000-0000-000068050000}"/>
    <cellStyle name="0_내역서_내역서-0223조경-제출용_내역서0421_내역(성남서초)" xfId="1324" xr:uid="{00000000-0005-0000-0000-000069050000}"/>
    <cellStyle name="0_내역서_내역서-0223조경-제출용_내역서0421_내역(성남서초)_청록일위대가2006" xfId="1325" xr:uid="{00000000-0005-0000-0000-00006A050000}"/>
    <cellStyle name="0_내역서_내역서-0223조경-제출용_내역서0421_청록일위대가2006" xfId="1326" xr:uid="{00000000-0005-0000-0000-00006B050000}"/>
    <cellStyle name="0_내역서_내역서-0223조경-제출용_도심속 소공원 조성공사" xfId="1327" xr:uid="{00000000-0005-0000-0000-00006C050000}"/>
    <cellStyle name="0_내역서_내역서-0223조경-제출용_도심속 소공원 조성공사_청록일위대가2006" xfId="1328" xr:uid="{00000000-0005-0000-0000-00006D050000}"/>
    <cellStyle name="0_내역서_내역서-0223조경-제출용_설계서갑지" xfId="1329" xr:uid="{00000000-0005-0000-0000-00006E050000}"/>
    <cellStyle name="0_내역서_내역서-0223조경-제출용_설계서갑지_청록일위대가2006" xfId="1330" xr:uid="{00000000-0005-0000-0000-00006F050000}"/>
    <cellStyle name="0_내역서_내역서-0223조경-제출용_성남시 보행자도로 휴게 녹지공간 조성공사" xfId="1331" xr:uid="{00000000-0005-0000-0000-000070050000}"/>
    <cellStyle name="0_내역서_내역서-0223조경-제출용_성남시 보행자도로 휴게 녹지공간 조성공사_청록일위대가2006" xfId="1332" xr:uid="{00000000-0005-0000-0000-000071050000}"/>
    <cellStyle name="0_내역서_내역서-0223조경-제출용_수량산출" xfId="1333" xr:uid="{00000000-0005-0000-0000-000072050000}"/>
    <cellStyle name="0_내역서_내역서-0223조경-제출용_수량산출_내역(금빛초)" xfId="1334" xr:uid="{00000000-0005-0000-0000-000073050000}"/>
    <cellStyle name="0_내역서_내역서-0223조경-제출용_수량산출_내역(금빛초)_청록일위대가2006" xfId="1335" xr:uid="{00000000-0005-0000-0000-000074050000}"/>
    <cellStyle name="0_내역서_내역서-0223조경-제출용_수량산출_내역(성남서초)" xfId="1336" xr:uid="{00000000-0005-0000-0000-000075050000}"/>
    <cellStyle name="0_내역서_내역서-0223조경-제출용_수량산출_내역(성남서초)_청록일위대가2006" xfId="1337" xr:uid="{00000000-0005-0000-0000-000076050000}"/>
    <cellStyle name="0_내역서_내역서-0223조경-제출용_수량산출_청록일위대가2006" xfId="1338" xr:uid="{00000000-0005-0000-0000-000077050000}"/>
    <cellStyle name="0_내역서_내역서-0223조경-제출용_시설물일위" xfId="1339" xr:uid="{00000000-0005-0000-0000-000078050000}"/>
    <cellStyle name="0_내역서_내역서-0223조경-제출용_시설물일위_내역(금빛초)" xfId="1340" xr:uid="{00000000-0005-0000-0000-000079050000}"/>
    <cellStyle name="0_내역서_내역서-0223조경-제출용_시설물일위_내역(금빛초)_청록일위대가2006" xfId="1341" xr:uid="{00000000-0005-0000-0000-00007A050000}"/>
    <cellStyle name="0_내역서_내역서-0223조경-제출용_시설물일위_내역(성남서초)" xfId="1342" xr:uid="{00000000-0005-0000-0000-00007B050000}"/>
    <cellStyle name="0_내역서_내역서-0223조경-제출용_시설물일위_내역(성남서초)_청록일위대가2006" xfId="1343" xr:uid="{00000000-0005-0000-0000-00007C050000}"/>
    <cellStyle name="0_내역서_내역서-0223조경-제출용_시설물일위_청록일위대가2006" xfId="1344" xr:uid="{00000000-0005-0000-0000-00007D050000}"/>
    <cellStyle name="0_내역서_내역서-0223조경-제출용_식재일위" xfId="1345" xr:uid="{00000000-0005-0000-0000-00007E050000}"/>
    <cellStyle name="0_내역서_내역서-0223조경-제출용_식재일위_내역(금빛초)" xfId="1346" xr:uid="{00000000-0005-0000-0000-00007F050000}"/>
    <cellStyle name="0_내역서_내역서-0223조경-제출용_식재일위_내역(금빛초)_청록일위대가2006" xfId="1347" xr:uid="{00000000-0005-0000-0000-000080050000}"/>
    <cellStyle name="0_내역서_내역서-0223조경-제출용_식재일위_내역(성남서초)" xfId="1348" xr:uid="{00000000-0005-0000-0000-000081050000}"/>
    <cellStyle name="0_내역서_내역서-0223조경-제출용_식재일위_내역(성남서초)_청록일위대가2006" xfId="1349" xr:uid="{00000000-0005-0000-0000-000082050000}"/>
    <cellStyle name="0_내역서_내역서-0223조경-제출용_식재일위_청록일위대가2006" xfId="1350" xr:uid="{00000000-0005-0000-0000-000083050000}"/>
    <cellStyle name="0_내역서_내역서-0223조경-제출용_용인데시앙내역서" xfId="1351" xr:uid="{00000000-0005-0000-0000-000084050000}"/>
    <cellStyle name="0_내역서_내역서-0223조경-제출용_용인데시앙내역서_청록일위대가2006" xfId="1352" xr:uid="{00000000-0005-0000-0000-000085050000}"/>
    <cellStyle name="0_내역서_내역서-0223조경-제출용_중기단가" xfId="1353" xr:uid="{00000000-0005-0000-0000-000086050000}"/>
    <cellStyle name="0_내역서_내역서-0223조경-제출용_중기단가_내역(금빛초)" xfId="1354" xr:uid="{00000000-0005-0000-0000-000087050000}"/>
    <cellStyle name="0_내역서_내역서-0223조경-제출용_중기단가_내역(금빛초)_청록일위대가2006" xfId="1355" xr:uid="{00000000-0005-0000-0000-000088050000}"/>
    <cellStyle name="0_내역서_내역서-0223조경-제출용_중기단가_내역(성남서초)" xfId="1356" xr:uid="{00000000-0005-0000-0000-000089050000}"/>
    <cellStyle name="0_내역서_내역서-0223조경-제출용_중기단가_내역(성남서초)_청록일위대가2006" xfId="1357" xr:uid="{00000000-0005-0000-0000-00008A050000}"/>
    <cellStyle name="0_내역서_내역서-0223조경-제출용_중기단가_청록일위대가2006" xfId="1358" xr:uid="{00000000-0005-0000-0000-00008B050000}"/>
    <cellStyle name="0_내역서_내역서-0223조경-제출용_철거수량산출" xfId="1359" xr:uid="{00000000-0005-0000-0000-00008C050000}"/>
    <cellStyle name="0_내역서_내역서-0223조경-제출용_철거수량산출_내역(금빛초)" xfId="1360" xr:uid="{00000000-0005-0000-0000-00008D050000}"/>
    <cellStyle name="0_내역서_내역서-0223조경-제출용_철거수량산출_내역(금빛초)_청록일위대가2006" xfId="1361" xr:uid="{00000000-0005-0000-0000-00008E050000}"/>
    <cellStyle name="0_내역서_내역서-0223조경-제출용_철거수량산출_내역(성남서초)" xfId="1362" xr:uid="{00000000-0005-0000-0000-00008F050000}"/>
    <cellStyle name="0_내역서_내역서-0223조경-제출용_철거수량산출_내역(성남서초)_청록일위대가2006" xfId="1363" xr:uid="{00000000-0005-0000-0000-000090050000}"/>
    <cellStyle name="0_내역서_내역서-0223조경-제출용_철거수량산출_청록일위대가2006" xfId="1364" xr:uid="{00000000-0005-0000-0000-000091050000}"/>
    <cellStyle name="0_내역서_내역서-0223조경-제출용_청록일위대가2006" xfId="1365" xr:uid="{00000000-0005-0000-0000-000092050000}"/>
    <cellStyle name="0_내역서_내역서-0223조경-제출용_청록일위대가2006_청록일위대가2006" xfId="1366" xr:uid="{00000000-0005-0000-0000-000093050000}"/>
    <cellStyle name="0_내역서_내역서-0308조경-제출용" xfId="1367" xr:uid="{00000000-0005-0000-0000-000094050000}"/>
    <cellStyle name="0_내역서_내역서-0308조경-제출용_내역(금빛초)" xfId="1368" xr:uid="{00000000-0005-0000-0000-000095050000}"/>
    <cellStyle name="0_내역서_내역서-0308조경-제출용_내역(금빛초)_청록일위대가2006" xfId="1369" xr:uid="{00000000-0005-0000-0000-000096050000}"/>
    <cellStyle name="0_내역서_내역서-0308조경-제출용_내역(성남서초)" xfId="1370" xr:uid="{00000000-0005-0000-0000-000097050000}"/>
    <cellStyle name="0_내역서_내역서-0308조경-제출용_내역(성남서초)_청록일위대가2006" xfId="1371" xr:uid="{00000000-0005-0000-0000-000098050000}"/>
    <cellStyle name="0_내역서_내역서-0308조경-제출용_청록일위대가2006" xfId="1372" xr:uid="{00000000-0005-0000-0000-000099050000}"/>
    <cellStyle name="0_내역서_청록일위대가2006" xfId="1373" xr:uid="{00000000-0005-0000-0000-00009A050000}"/>
    <cellStyle name="0_내역서_학교숲관리내역서-0222-제출용" xfId="1374" xr:uid="{00000000-0005-0000-0000-00009B050000}"/>
    <cellStyle name="0_내역서_학교숲관리내역서-0222-제출용_내역(금빛초)" xfId="1375" xr:uid="{00000000-0005-0000-0000-00009C050000}"/>
    <cellStyle name="0_내역서_학교숲관리내역서-0222-제출용_내역(금빛초)_청록일위대가2006" xfId="1376" xr:uid="{00000000-0005-0000-0000-00009D050000}"/>
    <cellStyle name="0_내역서_학교숲관리내역서-0222-제출용_내역(성남서초)" xfId="1377" xr:uid="{00000000-0005-0000-0000-00009E050000}"/>
    <cellStyle name="0_내역서_학교숲관리내역서-0222-제출용_내역(성남서초)_청록일위대가2006" xfId="1378" xr:uid="{00000000-0005-0000-0000-00009F050000}"/>
    <cellStyle name="0_내역서_학교숲관리내역서-0222-제출용_청록일위대가2006" xfId="1379" xr:uid="{00000000-0005-0000-0000-0000A0050000}"/>
    <cellStyle name="0_내역서_학교숲관리내역서-최종" xfId="1380" xr:uid="{00000000-0005-0000-0000-0000A1050000}"/>
    <cellStyle name="0_내역서_학교숲관리내역서-최종_내역(금빛초)" xfId="1381" xr:uid="{00000000-0005-0000-0000-0000A2050000}"/>
    <cellStyle name="0_내역서_학교숲관리내역서-최종_내역(금빛초)_청록일위대가2006" xfId="1382" xr:uid="{00000000-0005-0000-0000-0000A3050000}"/>
    <cellStyle name="0_내역서_학교숲관리내역서-최종_내역(성남서초)" xfId="1383" xr:uid="{00000000-0005-0000-0000-0000A4050000}"/>
    <cellStyle name="0_내역서_학교숲관리내역서-최종_내역(성남서초)_청록일위대가2006" xfId="1384" xr:uid="{00000000-0005-0000-0000-0000A5050000}"/>
    <cellStyle name="0_내역서_학교숲관리내역서-최종_청록일위대가2006" xfId="1385" xr:uid="{00000000-0005-0000-0000-0000A6050000}"/>
    <cellStyle name="0_내역서2" xfId="1386" xr:uid="{00000000-0005-0000-0000-0000A7050000}"/>
    <cellStyle name="0_단가산출서" xfId="1387" xr:uid="{00000000-0005-0000-0000-0000A8050000}"/>
    <cellStyle name="0_수량산출서" xfId="1388" xr:uid="{00000000-0005-0000-0000-0000A9050000}"/>
    <cellStyle name="0_수량산출서철거" xfId="2097" xr:uid="{00000000-0005-0000-0000-0000AA050000}"/>
    <cellStyle name="0_숭실대학교 걷고싶은 거리 녹화사업" xfId="1389" xr:uid="{00000000-0005-0000-0000-0000AB050000}"/>
    <cellStyle name="0_숭실대학교 걷고싶은 거리 녹화사업_1" xfId="1390" xr:uid="{00000000-0005-0000-0000-0000AC050000}"/>
    <cellStyle name="0_숭실대학교 걷고싶은 거리 녹화사업_2005년학교숲" xfId="1391" xr:uid="{00000000-0005-0000-0000-0000AD050000}"/>
    <cellStyle name="0_숭실대학교 걷고싶은 거리 녹화사업_2005년학교숲_2006년학교숲내역서(폐기물)1" xfId="1392" xr:uid="{00000000-0005-0000-0000-0000AE050000}"/>
    <cellStyle name="0_숭실대학교 걷고싶은 거리 녹화사업_2005년학교숲_2006년학교숲내역서(폐기물)1_청록일위대가2006" xfId="1393" xr:uid="{00000000-0005-0000-0000-0000AF050000}"/>
    <cellStyle name="0_숭실대학교 걷고싶은 거리 녹화사업_2005년학교숲_2006년학교숲내역서1" xfId="1394" xr:uid="{00000000-0005-0000-0000-0000B0050000}"/>
    <cellStyle name="0_숭실대학교 걷고싶은 거리 녹화사업_2005년학교숲_2006년학교숲내역서1_내역(금빛초)" xfId="1395" xr:uid="{00000000-0005-0000-0000-0000B1050000}"/>
    <cellStyle name="0_숭실대학교 걷고싶은 거리 녹화사업_2005년학교숲_2006년학교숲내역서1_내역(금빛초)_청록일위대가2006" xfId="1396" xr:uid="{00000000-0005-0000-0000-0000B2050000}"/>
    <cellStyle name="0_숭실대학교 걷고싶은 거리 녹화사업_2005년학교숲_2006년학교숲내역서1_내역(성남서초)" xfId="1397" xr:uid="{00000000-0005-0000-0000-0000B3050000}"/>
    <cellStyle name="0_숭실대학교 걷고싶은 거리 녹화사업_2005년학교숲_2006년학교숲내역서1_내역(성남서초)_청록일위대가2006" xfId="1398" xr:uid="{00000000-0005-0000-0000-0000B4050000}"/>
    <cellStyle name="0_숭실대학교 걷고싶은 거리 녹화사업_2005년학교숲_2006년학교숲내역서1_청록일위대가2006" xfId="1399" xr:uid="{00000000-0005-0000-0000-0000B5050000}"/>
    <cellStyle name="0_숭실대학교 걷고싶은 거리 녹화사업_2005년학교숲_기초일위" xfId="1400" xr:uid="{00000000-0005-0000-0000-0000B6050000}"/>
    <cellStyle name="0_숭실대학교 걷고싶은 거리 녹화사업_2005년학교숲_기초일위_청록일위대가2006" xfId="1401" xr:uid="{00000000-0005-0000-0000-0000B7050000}"/>
    <cellStyle name="0_숭실대학교 걷고싶은 거리 녹화사업_2005년학교숲_내역서" xfId="1402" xr:uid="{00000000-0005-0000-0000-0000B8050000}"/>
    <cellStyle name="0_숭실대학교 걷고싶은 거리 녹화사업_2005년학교숲_내역서_청록일위대가2006" xfId="1403" xr:uid="{00000000-0005-0000-0000-0000B9050000}"/>
    <cellStyle name="0_숭실대학교 걷고싶은 거리 녹화사업_2005년학교숲_도심속 소공원 조성공사" xfId="1404" xr:uid="{00000000-0005-0000-0000-0000BA050000}"/>
    <cellStyle name="0_숭실대학교 걷고싶은 거리 녹화사업_2005년학교숲_도심속 소공원 조성공사_청록일위대가2006" xfId="1405" xr:uid="{00000000-0005-0000-0000-0000BB050000}"/>
    <cellStyle name="0_숭실대학교 걷고싶은 거리 녹화사업_2005년학교숲_성남시 보행자도로 휴게 녹지공간 조성공사" xfId="1406" xr:uid="{00000000-0005-0000-0000-0000BC050000}"/>
    <cellStyle name="0_숭실대학교 걷고싶은 거리 녹화사업_2005년학교숲_성남시 보행자도로 휴게 녹지공간 조성공사_청록일위대가2006" xfId="1407" xr:uid="{00000000-0005-0000-0000-0000BD050000}"/>
    <cellStyle name="0_숭실대학교 걷고싶은 거리 녹화사업_2005년학교숲_용인데시앙내역서" xfId="1408" xr:uid="{00000000-0005-0000-0000-0000BE050000}"/>
    <cellStyle name="0_숭실대학교 걷고싶은 거리 녹화사업_2005년학교숲_용인데시앙내역서_청록일위대가2006" xfId="1409" xr:uid="{00000000-0005-0000-0000-0000BF050000}"/>
    <cellStyle name="0_숭실대학교 걷고싶은 거리 녹화사업_2005년학교숲_중기단가" xfId="1410" xr:uid="{00000000-0005-0000-0000-0000C0050000}"/>
    <cellStyle name="0_숭실대학교 걷고싶은 거리 녹화사업_2005년학교숲_중기단가_청록일위대가2006" xfId="1411" xr:uid="{00000000-0005-0000-0000-0000C1050000}"/>
    <cellStyle name="0_숭실대학교 걷고싶은 거리 녹화사업_2005년학교숲_철거수량산출" xfId="1412" xr:uid="{00000000-0005-0000-0000-0000C2050000}"/>
    <cellStyle name="0_숭실대학교 걷고싶은 거리 녹화사업_2005년학교숲_철거수량산출_청록일위대가2006" xfId="1413" xr:uid="{00000000-0005-0000-0000-0000C3050000}"/>
    <cellStyle name="0_숭실대학교 걷고싶은 거리 녹화사업_2005년학교숲_청록일위대가2006" xfId="1414" xr:uid="{00000000-0005-0000-0000-0000C4050000}"/>
    <cellStyle name="0_숭실대학교 걷고싶은 거리 녹화사업_2005년학교숲_청록일위대가2006_청록일위대가2006" xfId="1415" xr:uid="{00000000-0005-0000-0000-0000C5050000}"/>
    <cellStyle name="0_숭실대학교 걷고싶은 거리 녹화사업_2006년학교숲내역서1" xfId="1416" xr:uid="{00000000-0005-0000-0000-0000C6050000}"/>
    <cellStyle name="0_숭실대학교 걷고싶은 거리 녹화사업_2006년학교숲내역서1_2006년학교숲내역서(폐기물)1" xfId="1417" xr:uid="{00000000-0005-0000-0000-0000C7050000}"/>
    <cellStyle name="0_숭실대학교 걷고싶은 거리 녹화사업_2006년학교숲내역서1_2006년학교숲내역서(폐기물)1_청록일위대가2006" xfId="1418" xr:uid="{00000000-0005-0000-0000-0000C8050000}"/>
    <cellStyle name="0_숭실대학교 걷고싶은 거리 녹화사업_2006년학교숲내역서1_2006년학교숲내역서1" xfId="1419" xr:uid="{00000000-0005-0000-0000-0000C9050000}"/>
    <cellStyle name="0_숭실대학교 걷고싶은 거리 녹화사업_2006년학교숲내역서1_2006년학교숲내역서1_내역(금빛초)" xfId="1420" xr:uid="{00000000-0005-0000-0000-0000CA050000}"/>
    <cellStyle name="0_숭실대학교 걷고싶은 거리 녹화사업_2006년학교숲내역서1_2006년학교숲내역서1_내역(금빛초)_청록일위대가2006" xfId="1421" xr:uid="{00000000-0005-0000-0000-0000CB050000}"/>
    <cellStyle name="0_숭실대학교 걷고싶은 거리 녹화사업_2006년학교숲내역서1_2006년학교숲내역서1_내역(성남서초)" xfId="1422" xr:uid="{00000000-0005-0000-0000-0000CC050000}"/>
    <cellStyle name="0_숭실대학교 걷고싶은 거리 녹화사업_2006년학교숲내역서1_2006년학교숲내역서1_내역(성남서초)_청록일위대가2006" xfId="1423" xr:uid="{00000000-0005-0000-0000-0000CD050000}"/>
    <cellStyle name="0_숭실대학교 걷고싶은 거리 녹화사업_2006년학교숲내역서1_2006년학교숲내역서1_청록일위대가2006" xfId="1424" xr:uid="{00000000-0005-0000-0000-0000CE050000}"/>
    <cellStyle name="0_숭실대학교 걷고싶은 거리 녹화사업_2006년학교숲내역서1_기초일위" xfId="1425" xr:uid="{00000000-0005-0000-0000-0000CF050000}"/>
    <cellStyle name="0_숭실대학교 걷고싶은 거리 녹화사업_2006년학교숲내역서1_기초일위_청록일위대가2006" xfId="1426" xr:uid="{00000000-0005-0000-0000-0000D0050000}"/>
    <cellStyle name="0_숭실대학교 걷고싶은 거리 녹화사업_2006년학교숲내역서1_내역서" xfId="1427" xr:uid="{00000000-0005-0000-0000-0000D1050000}"/>
    <cellStyle name="0_숭실대학교 걷고싶은 거리 녹화사업_2006년학교숲내역서1_내역서_청록일위대가2006" xfId="1428" xr:uid="{00000000-0005-0000-0000-0000D2050000}"/>
    <cellStyle name="0_숭실대학교 걷고싶은 거리 녹화사업_2006년학교숲내역서1_도심속 소공원 조성공사" xfId="1429" xr:uid="{00000000-0005-0000-0000-0000D3050000}"/>
    <cellStyle name="0_숭실대학교 걷고싶은 거리 녹화사업_2006년학교숲내역서1_도심속 소공원 조성공사_청록일위대가2006" xfId="1430" xr:uid="{00000000-0005-0000-0000-0000D4050000}"/>
    <cellStyle name="0_숭실대학교 걷고싶은 거리 녹화사업_2006년학교숲내역서1_성남시 보행자도로 휴게 녹지공간 조성공사" xfId="1431" xr:uid="{00000000-0005-0000-0000-0000D5050000}"/>
    <cellStyle name="0_숭실대학교 걷고싶은 거리 녹화사업_2006년학교숲내역서1_성남시 보행자도로 휴게 녹지공간 조성공사_청록일위대가2006" xfId="1432" xr:uid="{00000000-0005-0000-0000-0000D6050000}"/>
    <cellStyle name="0_숭실대학교 걷고싶은 거리 녹화사업_2006년학교숲내역서1_용인데시앙내역서" xfId="1433" xr:uid="{00000000-0005-0000-0000-0000D7050000}"/>
    <cellStyle name="0_숭실대학교 걷고싶은 거리 녹화사업_2006년학교숲내역서1_용인데시앙내역서_청록일위대가2006" xfId="1434" xr:uid="{00000000-0005-0000-0000-0000D8050000}"/>
    <cellStyle name="0_숭실대학교 걷고싶은 거리 녹화사업_2006년학교숲내역서1_중기단가" xfId="1435" xr:uid="{00000000-0005-0000-0000-0000D9050000}"/>
    <cellStyle name="0_숭실대학교 걷고싶은 거리 녹화사업_2006년학교숲내역서1_중기단가_청록일위대가2006" xfId="1436" xr:uid="{00000000-0005-0000-0000-0000DA050000}"/>
    <cellStyle name="0_숭실대학교 걷고싶은 거리 녹화사업_2006년학교숲내역서1_철거수량산출" xfId="1437" xr:uid="{00000000-0005-0000-0000-0000DB050000}"/>
    <cellStyle name="0_숭실대학교 걷고싶은 거리 녹화사업_2006년학교숲내역서1_철거수량산출_청록일위대가2006" xfId="1438" xr:uid="{00000000-0005-0000-0000-0000DC050000}"/>
    <cellStyle name="0_숭실대학교 걷고싶은 거리 녹화사업_2006년학교숲내역서1_청록일위대가2006" xfId="1439" xr:uid="{00000000-0005-0000-0000-0000DD050000}"/>
    <cellStyle name="0_숭실대학교 걷고싶은 거리 녹화사업_2006년학교숲내역서1_청록일위대가2006_청록일위대가2006" xfId="1440" xr:uid="{00000000-0005-0000-0000-0000DE050000}"/>
    <cellStyle name="0_숭실대학교 걷고싶은 거리 녹화사업_2차내역서-0222-제출용" xfId="1441" xr:uid="{00000000-0005-0000-0000-0000DF050000}"/>
    <cellStyle name="0_숭실대학교 걷고싶은 거리 녹화사업_2차내역서-0222-제출용_내역(금빛초)" xfId="1442" xr:uid="{00000000-0005-0000-0000-0000E0050000}"/>
    <cellStyle name="0_숭실대학교 걷고싶은 거리 녹화사업_2차내역서-0222-제출용_내역(금빛초)_청록일위대가2006" xfId="1443" xr:uid="{00000000-0005-0000-0000-0000E1050000}"/>
    <cellStyle name="0_숭실대학교 걷고싶은 거리 녹화사업_2차내역서-0222-제출용_내역(성남서초)" xfId="1444" xr:uid="{00000000-0005-0000-0000-0000E2050000}"/>
    <cellStyle name="0_숭실대학교 걷고싶은 거리 녹화사업_2차내역서-0222-제출용_내역(성남서초)_청록일위대가2006" xfId="1445" xr:uid="{00000000-0005-0000-0000-0000E3050000}"/>
    <cellStyle name="0_숭실대학교 걷고싶은 거리 녹화사업_2차내역서-0222-제출용_청록일위대가2006" xfId="1446" xr:uid="{00000000-0005-0000-0000-0000E4050000}"/>
    <cellStyle name="0_숭실대학교 걷고싶은 거리 녹화사업_내역(금빛초)" xfId="1447" xr:uid="{00000000-0005-0000-0000-0000E5050000}"/>
    <cellStyle name="0_숭실대학교 걷고싶은 거리 녹화사업_내역(금빛초)_청록일위대가2006" xfId="1448" xr:uid="{00000000-0005-0000-0000-0000E6050000}"/>
    <cellStyle name="0_숭실대학교 걷고싶은 거리 녹화사업_내역(성남서초)" xfId="1449" xr:uid="{00000000-0005-0000-0000-0000E7050000}"/>
    <cellStyle name="0_숭실대학교 걷고싶은 거리 녹화사업_내역(성남서초)_청록일위대가2006" xfId="1450" xr:uid="{00000000-0005-0000-0000-0000E8050000}"/>
    <cellStyle name="0_숭실대학교 걷고싶은 거리 녹화사업_내역서-0223조경-제출용" xfId="1451" xr:uid="{00000000-0005-0000-0000-0000E9050000}"/>
    <cellStyle name="0_숭실대학교 걷고싶은 거리 녹화사업_내역서-0223조경-제출용_2006년학교숲내역서(폐기물)1" xfId="1452" xr:uid="{00000000-0005-0000-0000-0000EA050000}"/>
    <cellStyle name="0_숭실대학교 걷고싶은 거리 녹화사업_내역서-0223조경-제출용_2006년학교숲내역서(폐기물)1_청록일위대가2006" xfId="1453" xr:uid="{00000000-0005-0000-0000-0000EB050000}"/>
    <cellStyle name="0_숭실대학교 걷고싶은 거리 녹화사업_내역서-0223조경-제출용_2006년학교숲내역서1" xfId="1454" xr:uid="{00000000-0005-0000-0000-0000EC050000}"/>
    <cellStyle name="0_숭실대학교 걷고싶은 거리 녹화사업_내역서-0223조경-제출용_2006년학교숲내역서1_내역(금빛초)" xfId="1455" xr:uid="{00000000-0005-0000-0000-0000ED050000}"/>
    <cellStyle name="0_숭실대학교 걷고싶은 거리 녹화사업_내역서-0223조경-제출용_2006년학교숲내역서1_내역(금빛초)_청록일위대가2006" xfId="1456" xr:uid="{00000000-0005-0000-0000-0000EE050000}"/>
    <cellStyle name="0_숭실대학교 걷고싶은 거리 녹화사업_내역서-0223조경-제출용_2006년학교숲내역서1_내역(성남서초)" xfId="1457" xr:uid="{00000000-0005-0000-0000-0000EF050000}"/>
    <cellStyle name="0_숭실대학교 걷고싶은 거리 녹화사업_내역서-0223조경-제출용_2006년학교숲내역서1_내역(성남서초)_청록일위대가2006" xfId="1458" xr:uid="{00000000-0005-0000-0000-0000F0050000}"/>
    <cellStyle name="0_숭실대학교 걷고싶은 거리 녹화사업_내역서-0223조경-제출용_2006년학교숲내역서1_청록일위대가2006" xfId="1459" xr:uid="{00000000-0005-0000-0000-0000F1050000}"/>
    <cellStyle name="0_숭실대학교 걷고싶은 거리 녹화사업_내역서-0223조경-제출용_8단지-제출용" xfId="1460" xr:uid="{00000000-0005-0000-0000-0000F2050000}"/>
    <cellStyle name="0_숭실대학교 걷고싶은 거리 녹화사업_내역서-0223조경-제출용_8단지-제출용_내역(금빛초)" xfId="1461" xr:uid="{00000000-0005-0000-0000-0000F3050000}"/>
    <cellStyle name="0_숭실대학교 걷고싶은 거리 녹화사업_내역서-0223조경-제출용_8단지-제출용_내역(금빛초)_청록일위대가2006" xfId="1462" xr:uid="{00000000-0005-0000-0000-0000F4050000}"/>
    <cellStyle name="0_숭실대학교 걷고싶은 거리 녹화사업_내역서-0223조경-제출용_8단지-제출용_내역(성남서초)" xfId="1463" xr:uid="{00000000-0005-0000-0000-0000F5050000}"/>
    <cellStyle name="0_숭실대학교 걷고싶은 거리 녹화사업_내역서-0223조경-제출용_8단지-제출용_내역(성남서초)_청록일위대가2006" xfId="1464" xr:uid="{00000000-0005-0000-0000-0000F6050000}"/>
    <cellStyle name="0_숭실대학교 걷고싶은 거리 녹화사업_내역서-0223조경-제출용_8단지-제출용_청록일위대가2006" xfId="1465" xr:uid="{00000000-0005-0000-0000-0000F7050000}"/>
    <cellStyle name="0_숭실대학교 걷고싶은 거리 녹화사업_내역서-0223조경-제출용_기초일위" xfId="1466" xr:uid="{00000000-0005-0000-0000-0000F8050000}"/>
    <cellStyle name="0_숭실대학교 걷고싶은 거리 녹화사업_내역서-0223조경-제출용_기초일위_청록일위대가2006" xfId="1467" xr:uid="{00000000-0005-0000-0000-0000F9050000}"/>
    <cellStyle name="0_숭실대학교 걷고싶은 거리 녹화사업_내역서-0223조경-제출용_내역서" xfId="1468" xr:uid="{00000000-0005-0000-0000-0000FA050000}"/>
    <cellStyle name="0_숭실대학교 걷고싶은 거리 녹화사업_내역서-0223조경-제출용_내역서_청록일위대가2006" xfId="1469" xr:uid="{00000000-0005-0000-0000-0000FB050000}"/>
    <cellStyle name="0_숭실대학교 걷고싶은 거리 녹화사업_내역서-0223조경-제출용_내역서-0309조경-제출용" xfId="1470" xr:uid="{00000000-0005-0000-0000-0000FC050000}"/>
    <cellStyle name="0_숭실대학교 걷고싶은 거리 녹화사업_내역서-0223조경-제출용_내역서-0309조경-제출용_내역(금빛초)" xfId="1471" xr:uid="{00000000-0005-0000-0000-0000FD050000}"/>
    <cellStyle name="0_숭실대학교 걷고싶은 거리 녹화사업_내역서-0223조경-제출용_내역서-0309조경-제출용_내역(금빛초)_청록일위대가2006" xfId="1472" xr:uid="{00000000-0005-0000-0000-0000FE050000}"/>
    <cellStyle name="0_숭실대학교 걷고싶은 거리 녹화사업_내역서-0223조경-제출용_내역서-0309조경-제출용_내역(성남서초)" xfId="1473" xr:uid="{00000000-0005-0000-0000-0000FF050000}"/>
    <cellStyle name="0_숭실대학교 걷고싶은 거리 녹화사업_내역서-0223조경-제출용_내역서-0309조경-제출용_내역(성남서초)_청록일위대가2006" xfId="1474" xr:uid="{00000000-0005-0000-0000-000000060000}"/>
    <cellStyle name="0_숭실대학교 걷고싶은 거리 녹화사업_내역서-0223조경-제출용_내역서-0309조경-제출용_청록일위대가2006" xfId="1475" xr:uid="{00000000-0005-0000-0000-000001060000}"/>
    <cellStyle name="0_숭실대학교 걷고싶은 거리 녹화사업_내역서-0223조경-제출용_내역서0331" xfId="1476" xr:uid="{00000000-0005-0000-0000-000002060000}"/>
    <cellStyle name="0_숭실대학교 걷고싶은 거리 녹화사업_내역서-0223조경-제출용_내역서0331_내역(금빛초)" xfId="1477" xr:uid="{00000000-0005-0000-0000-000003060000}"/>
    <cellStyle name="0_숭실대학교 걷고싶은 거리 녹화사업_내역서-0223조경-제출용_내역서0331_내역(금빛초)_청록일위대가2006" xfId="1478" xr:uid="{00000000-0005-0000-0000-000004060000}"/>
    <cellStyle name="0_숭실대학교 걷고싶은 거리 녹화사업_내역서-0223조경-제출용_내역서0331_내역(성남서초)" xfId="1479" xr:uid="{00000000-0005-0000-0000-000005060000}"/>
    <cellStyle name="0_숭실대학교 걷고싶은 거리 녹화사업_내역서-0223조경-제출용_내역서0331_내역(성남서초)_청록일위대가2006" xfId="1480" xr:uid="{00000000-0005-0000-0000-000006060000}"/>
    <cellStyle name="0_숭실대학교 걷고싶은 거리 녹화사업_내역서-0223조경-제출용_내역서0331_청록일위대가2006" xfId="1481" xr:uid="{00000000-0005-0000-0000-000007060000}"/>
    <cellStyle name="0_숭실대학교 걷고싶은 거리 녹화사업_내역서-0223조경-제출용_내역서0331-제출" xfId="1482" xr:uid="{00000000-0005-0000-0000-000008060000}"/>
    <cellStyle name="0_숭실대학교 걷고싶은 거리 녹화사업_내역서-0223조경-제출용_내역서0331-제출_내역(금빛초)" xfId="1483" xr:uid="{00000000-0005-0000-0000-000009060000}"/>
    <cellStyle name="0_숭실대학교 걷고싶은 거리 녹화사업_내역서-0223조경-제출용_내역서0331-제출_내역(금빛초)_청록일위대가2006" xfId="1484" xr:uid="{00000000-0005-0000-0000-00000A060000}"/>
    <cellStyle name="0_숭실대학교 걷고싶은 거리 녹화사업_내역서-0223조경-제출용_내역서0331-제출_내역(성남서초)" xfId="1485" xr:uid="{00000000-0005-0000-0000-00000B060000}"/>
    <cellStyle name="0_숭실대학교 걷고싶은 거리 녹화사업_내역서-0223조경-제출용_내역서0331-제출_내역(성남서초)_청록일위대가2006" xfId="1486" xr:uid="{00000000-0005-0000-0000-00000C060000}"/>
    <cellStyle name="0_숭실대학교 걷고싶은 거리 녹화사업_내역서-0223조경-제출용_내역서0331-제출_청록일위대가2006" xfId="1487" xr:uid="{00000000-0005-0000-0000-00000D060000}"/>
    <cellStyle name="0_숭실대학교 걷고싶은 거리 녹화사업_내역서-0223조경-제출용_내역서0421" xfId="1488" xr:uid="{00000000-0005-0000-0000-00000E060000}"/>
    <cellStyle name="0_숭실대학교 걷고싶은 거리 녹화사업_내역서-0223조경-제출용_내역서0421_내역(금빛초)" xfId="1489" xr:uid="{00000000-0005-0000-0000-00000F060000}"/>
    <cellStyle name="0_숭실대학교 걷고싶은 거리 녹화사업_내역서-0223조경-제출용_내역서0421_내역(금빛초)_청록일위대가2006" xfId="1490" xr:uid="{00000000-0005-0000-0000-000010060000}"/>
    <cellStyle name="0_숭실대학교 걷고싶은 거리 녹화사업_내역서-0223조경-제출용_내역서0421_내역(성남서초)" xfId="1491" xr:uid="{00000000-0005-0000-0000-000011060000}"/>
    <cellStyle name="0_숭실대학교 걷고싶은 거리 녹화사업_내역서-0223조경-제출용_내역서0421_내역(성남서초)_청록일위대가2006" xfId="1492" xr:uid="{00000000-0005-0000-0000-000012060000}"/>
    <cellStyle name="0_숭실대학교 걷고싶은 거리 녹화사업_내역서-0223조경-제출용_내역서0421_청록일위대가2006" xfId="1493" xr:uid="{00000000-0005-0000-0000-000013060000}"/>
    <cellStyle name="0_숭실대학교 걷고싶은 거리 녹화사업_내역서-0223조경-제출용_도심속 소공원 조성공사" xfId="1494" xr:uid="{00000000-0005-0000-0000-000014060000}"/>
    <cellStyle name="0_숭실대학교 걷고싶은 거리 녹화사업_내역서-0223조경-제출용_도심속 소공원 조성공사_청록일위대가2006" xfId="1495" xr:uid="{00000000-0005-0000-0000-000015060000}"/>
    <cellStyle name="0_숭실대학교 걷고싶은 거리 녹화사업_내역서-0223조경-제출용_설계서갑지" xfId="1496" xr:uid="{00000000-0005-0000-0000-000016060000}"/>
    <cellStyle name="0_숭실대학교 걷고싶은 거리 녹화사업_내역서-0223조경-제출용_설계서갑지_청록일위대가2006" xfId="1497" xr:uid="{00000000-0005-0000-0000-000017060000}"/>
    <cellStyle name="0_숭실대학교 걷고싶은 거리 녹화사업_내역서-0223조경-제출용_성남시 보행자도로 휴게 녹지공간 조성공사" xfId="1498" xr:uid="{00000000-0005-0000-0000-000018060000}"/>
    <cellStyle name="0_숭실대학교 걷고싶은 거리 녹화사업_내역서-0223조경-제출용_성남시 보행자도로 휴게 녹지공간 조성공사_청록일위대가2006" xfId="1499" xr:uid="{00000000-0005-0000-0000-000019060000}"/>
    <cellStyle name="0_숭실대학교 걷고싶은 거리 녹화사업_내역서-0223조경-제출용_수량산출" xfId="1500" xr:uid="{00000000-0005-0000-0000-00001A060000}"/>
    <cellStyle name="0_숭실대학교 걷고싶은 거리 녹화사업_내역서-0223조경-제출용_수량산출_내역(금빛초)" xfId="1501" xr:uid="{00000000-0005-0000-0000-00001B060000}"/>
    <cellStyle name="0_숭실대학교 걷고싶은 거리 녹화사업_내역서-0223조경-제출용_수량산출_내역(금빛초)_청록일위대가2006" xfId="1502" xr:uid="{00000000-0005-0000-0000-00001C060000}"/>
    <cellStyle name="0_숭실대학교 걷고싶은 거리 녹화사업_내역서-0223조경-제출용_수량산출_내역(성남서초)" xfId="1503" xr:uid="{00000000-0005-0000-0000-00001D060000}"/>
    <cellStyle name="0_숭실대학교 걷고싶은 거리 녹화사업_내역서-0223조경-제출용_수량산출_내역(성남서초)_청록일위대가2006" xfId="1504" xr:uid="{00000000-0005-0000-0000-00001E060000}"/>
    <cellStyle name="0_숭실대학교 걷고싶은 거리 녹화사업_내역서-0223조경-제출용_수량산출_청록일위대가2006" xfId="1505" xr:uid="{00000000-0005-0000-0000-00001F060000}"/>
    <cellStyle name="0_숭실대학교 걷고싶은 거리 녹화사업_내역서-0223조경-제출용_시설물일위" xfId="1506" xr:uid="{00000000-0005-0000-0000-000020060000}"/>
    <cellStyle name="0_숭실대학교 걷고싶은 거리 녹화사업_내역서-0223조경-제출용_시설물일위_내역(금빛초)" xfId="1507" xr:uid="{00000000-0005-0000-0000-000021060000}"/>
    <cellStyle name="0_숭실대학교 걷고싶은 거리 녹화사업_내역서-0223조경-제출용_시설물일위_내역(금빛초)_청록일위대가2006" xfId="1508" xr:uid="{00000000-0005-0000-0000-000022060000}"/>
    <cellStyle name="0_숭실대학교 걷고싶은 거리 녹화사업_내역서-0223조경-제출용_시설물일위_내역(성남서초)" xfId="1509" xr:uid="{00000000-0005-0000-0000-000023060000}"/>
    <cellStyle name="0_숭실대학교 걷고싶은 거리 녹화사업_내역서-0223조경-제출용_시설물일위_내역(성남서초)_청록일위대가2006" xfId="1510" xr:uid="{00000000-0005-0000-0000-000024060000}"/>
    <cellStyle name="0_숭실대학교 걷고싶은 거리 녹화사업_내역서-0223조경-제출용_시설물일위_청록일위대가2006" xfId="1511" xr:uid="{00000000-0005-0000-0000-000025060000}"/>
    <cellStyle name="0_숭실대학교 걷고싶은 거리 녹화사업_내역서-0223조경-제출용_식재일위" xfId="1512" xr:uid="{00000000-0005-0000-0000-000026060000}"/>
    <cellStyle name="0_숭실대학교 걷고싶은 거리 녹화사업_내역서-0223조경-제출용_식재일위_내역(금빛초)" xfId="1513" xr:uid="{00000000-0005-0000-0000-000027060000}"/>
    <cellStyle name="0_숭실대학교 걷고싶은 거리 녹화사업_내역서-0223조경-제출용_식재일위_내역(금빛초)_청록일위대가2006" xfId="1514" xr:uid="{00000000-0005-0000-0000-000028060000}"/>
    <cellStyle name="0_숭실대학교 걷고싶은 거리 녹화사업_내역서-0223조경-제출용_식재일위_내역(성남서초)" xfId="1515" xr:uid="{00000000-0005-0000-0000-000029060000}"/>
    <cellStyle name="0_숭실대학교 걷고싶은 거리 녹화사업_내역서-0223조경-제출용_식재일위_내역(성남서초)_청록일위대가2006" xfId="1516" xr:uid="{00000000-0005-0000-0000-00002A060000}"/>
    <cellStyle name="0_숭실대학교 걷고싶은 거리 녹화사업_내역서-0223조경-제출용_식재일위_청록일위대가2006" xfId="1517" xr:uid="{00000000-0005-0000-0000-00002B060000}"/>
    <cellStyle name="0_숭실대학교 걷고싶은 거리 녹화사업_내역서-0223조경-제출용_용인데시앙내역서" xfId="1518" xr:uid="{00000000-0005-0000-0000-00002C060000}"/>
    <cellStyle name="0_숭실대학교 걷고싶은 거리 녹화사업_내역서-0223조경-제출용_용인데시앙내역서_청록일위대가2006" xfId="1519" xr:uid="{00000000-0005-0000-0000-00002D060000}"/>
    <cellStyle name="0_숭실대학교 걷고싶은 거리 녹화사업_내역서-0223조경-제출용_중기단가" xfId="1520" xr:uid="{00000000-0005-0000-0000-00002E060000}"/>
    <cellStyle name="0_숭실대학교 걷고싶은 거리 녹화사업_내역서-0223조경-제출용_중기단가_내역(금빛초)" xfId="1521" xr:uid="{00000000-0005-0000-0000-00002F060000}"/>
    <cellStyle name="0_숭실대학교 걷고싶은 거리 녹화사업_내역서-0223조경-제출용_중기단가_내역(금빛초)_청록일위대가2006" xfId="1522" xr:uid="{00000000-0005-0000-0000-000030060000}"/>
    <cellStyle name="0_숭실대학교 걷고싶은 거리 녹화사업_내역서-0223조경-제출용_중기단가_내역(성남서초)" xfId="1523" xr:uid="{00000000-0005-0000-0000-000031060000}"/>
    <cellStyle name="0_숭실대학교 걷고싶은 거리 녹화사업_내역서-0223조경-제출용_중기단가_내역(성남서초)_청록일위대가2006" xfId="1524" xr:uid="{00000000-0005-0000-0000-000032060000}"/>
    <cellStyle name="0_숭실대학교 걷고싶은 거리 녹화사업_내역서-0223조경-제출용_중기단가_청록일위대가2006" xfId="1525" xr:uid="{00000000-0005-0000-0000-000033060000}"/>
    <cellStyle name="0_숭실대학교 걷고싶은 거리 녹화사업_내역서-0223조경-제출용_철거수량산출" xfId="1526" xr:uid="{00000000-0005-0000-0000-000034060000}"/>
    <cellStyle name="0_숭실대학교 걷고싶은 거리 녹화사업_내역서-0223조경-제출용_철거수량산출_내역(금빛초)" xfId="1527" xr:uid="{00000000-0005-0000-0000-000035060000}"/>
    <cellStyle name="0_숭실대학교 걷고싶은 거리 녹화사업_내역서-0223조경-제출용_철거수량산출_내역(금빛초)_청록일위대가2006" xfId="1528" xr:uid="{00000000-0005-0000-0000-000036060000}"/>
    <cellStyle name="0_숭실대학교 걷고싶은 거리 녹화사업_내역서-0223조경-제출용_철거수량산출_내역(성남서초)" xfId="1529" xr:uid="{00000000-0005-0000-0000-000037060000}"/>
    <cellStyle name="0_숭실대학교 걷고싶은 거리 녹화사업_내역서-0223조경-제출용_철거수량산출_내역(성남서초)_청록일위대가2006" xfId="1530" xr:uid="{00000000-0005-0000-0000-000038060000}"/>
    <cellStyle name="0_숭실대학교 걷고싶은 거리 녹화사업_내역서-0223조경-제출용_철거수량산출_청록일위대가2006" xfId="1531" xr:uid="{00000000-0005-0000-0000-000039060000}"/>
    <cellStyle name="0_숭실대학교 걷고싶은 거리 녹화사업_내역서-0223조경-제출용_청록일위대가2006" xfId="1532" xr:uid="{00000000-0005-0000-0000-00003A060000}"/>
    <cellStyle name="0_숭실대학교 걷고싶은 거리 녹화사업_내역서-0223조경-제출용_청록일위대가2006_청록일위대가2006" xfId="1533" xr:uid="{00000000-0005-0000-0000-00003B060000}"/>
    <cellStyle name="0_숭실대학교 걷고싶은 거리 녹화사업_내역서-0308조경-제출용" xfId="1534" xr:uid="{00000000-0005-0000-0000-00003C060000}"/>
    <cellStyle name="0_숭실대학교 걷고싶은 거리 녹화사업_내역서-0308조경-제출용_내역(금빛초)" xfId="1535" xr:uid="{00000000-0005-0000-0000-00003D060000}"/>
    <cellStyle name="0_숭실대학교 걷고싶은 거리 녹화사업_내역서-0308조경-제출용_내역(금빛초)_청록일위대가2006" xfId="1536" xr:uid="{00000000-0005-0000-0000-00003E060000}"/>
    <cellStyle name="0_숭실대학교 걷고싶은 거리 녹화사업_내역서-0308조경-제출용_내역(성남서초)" xfId="1537" xr:uid="{00000000-0005-0000-0000-00003F060000}"/>
    <cellStyle name="0_숭실대학교 걷고싶은 거리 녹화사업_내역서-0308조경-제출용_내역(성남서초)_청록일위대가2006" xfId="1538" xr:uid="{00000000-0005-0000-0000-000040060000}"/>
    <cellStyle name="0_숭실대학교 걷고싶은 거리 녹화사업_내역서-0308조경-제출용_청록일위대가2006" xfId="1539" xr:uid="{00000000-0005-0000-0000-000041060000}"/>
    <cellStyle name="0_숭실대학교 걷고싶은 거리 녹화사업_청록일위대가2006" xfId="1540" xr:uid="{00000000-0005-0000-0000-000042060000}"/>
    <cellStyle name="0_숭실대학교 걷고싶은 거리 녹화사업_학교숲관리내역서-0222-제출용" xfId="1541" xr:uid="{00000000-0005-0000-0000-000043060000}"/>
    <cellStyle name="0_숭실대학교 걷고싶은 거리 녹화사업_학교숲관리내역서-0222-제출용_내역(금빛초)" xfId="1542" xr:uid="{00000000-0005-0000-0000-000044060000}"/>
    <cellStyle name="0_숭실대학교 걷고싶은 거리 녹화사업_학교숲관리내역서-0222-제출용_내역(금빛초)_청록일위대가2006" xfId="1543" xr:uid="{00000000-0005-0000-0000-000045060000}"/>
    <cellStyle name="0_숭실대학교 걷고싶은 거리 녹화사업_학교숲관리내역서-0222-제출용_내역(성남서초)" xfId="1544" xr:uid="{00000000-0005-0000-0000-000046060000}"/>
    <cellStyle name="0_숭실대학교 걷고싶은 거리 녹화사업_학교숲관리내역서-0222-제출용_내역(성남서초)_청록일위대가2006" xfId="1545" xr:uid="{00000000-0005-0000-0000-000047060000}"/>
    <cellStyle name="0_숭실대학교 걷고싶은 거리 녹화사업_학교숲관리내역서-0222-제출용_청록일위대가2006" xfId="1546" xr:uid="{00000000-0005-0000-0000-000048060000}"/>
    <cellStyle name="0_숭실대학교 걷고싶은 거리 녹화사업_학교숲관리내역서-최종" xfId="1547" xr:uid="{00000000-0005-0000-0000-000049060000}"/>
    <cellStyle name="0_숭실대학교 걷고싶은 거리 녹화사업_학교숲관리내역서-최종_내역(금빛초)" xfId="1548" xr:uid="{00000000-0005-0000-0000-00004A060000}"/>
    <cellStyle name="0_숭실대학교 걷고싶은 거리 녹화사업_학교숲관리내역서-최종_내역(금빛초)_청록일위대가2006" xfId="1549" xr:uid="{00000000-0005-0000-0000-00004B060000}"/>
    <cellStyle name="0_숭실대학교 걷고싶은 거리 녹화사업_학교숲관리내역서-최종_내역(성남서초)" xfId="1550" xr:uid="{00000000-0005-0000-0000-00004C060000}"/>
    <cellStyle name="0_숭실대학교 걷고싶은 거리 녹화사업_학교숲관리내역서-최종_내역(성남서초)_청록일위대가2006" xfId="1551" xr:uid="{00000000-0005-0000-0000-00004D060000}"/>
    <cellStyle name="0_숭실대학교 걷고싶은 거리 녹화사업_학교숲관리내역서-최종_청록일위대가2006" xfId="1552" xr:uid="{00000000-0005-0000-0000-00004E060000}"/>
    <cellStyle name="00" xfId="1553" xr:uid="{00000000-0005-0000-0000-00004F060000}"/>
    <cellStyle name="1" xfId="1554" xr:uid="{00000000-0005-0000-0000-000050060000}"/>
    <cellStyle name="1_00-예산서양식100" xfId="2098" xr:uid="{00000000-0005-0000-0000-000051060000}"/>
    <cellStyle name="1_0314 학동로 전체분-수량산출서" xfId="2099" xr:uid="{00000000-0005-0000-0000-000052060000}"/>
    <cellStyle name="1_0314 학동로 전체분-수량산출서_수량산출서철거" xfId="2100" xr:uid="{00000000-0005-0000-0000-000053060000}"/>
    <cellStyle name="1_1215_폐기물처리설계서-백련-(철거)" xfId="2101" xr:uid="{00000000-0005-0000-0000-000054060000}"/>
    <cellStyle name="1_2004년 추기 근교산 정비공사(11-19)" xfId="1555" xr:uid="{00000000-0005-0000-0000-000055060000}"/>
    <cellStyle name="1_2005. 가로변 녹지량 확충사업" xfId="1556" xr:uid="{00000000-0005-0000-0000-000056060000}"/>
    <cellStyle name="1_Book1" xfId="1637" xr:uid="{00000000-0005-0000-0000-000057060000}"/>
    <cellStyle name="1_Book1_1" xfId="1638" xr:uid="{00000000-0005-0000-0000-000058060000}"/>
    <cellStyle name="1_kkk" xfId="5624" xr:uid="{00000000-0005-0000-0000-000059060000}"/>
    <cellStyle name="1_laroux" xfId="1639" xr:uid="{00000000-0005-0000-0000-00005A060000}"/>
    <cellStyle name="1_laroux_1215_폐기물처리설계서-백련-(철거)" xfId="2102" xr:uid="{00000000-0005-0000-0000-00005B060000}"/>
    <cellStyle name="1_laroux_ATC-YOON1" xfId="1640" xr:uid="{00000000-0005-0000-0000-00005C060000}"/>
    <cellStyle name="1_laroux_ATC-YOON1_1215_폐기물처리설계서-백련-(철거)" xfId="2103" xr:uid="{00000000-0005-0000-0000-00005D060000}"/>
    <cellStyle name="1_laroux_ATC-YOON1_수량산출서철거" xfId="2104" xr:uid="{00000000-0005-0000-0000-00005E060000}"/>
    <cellStyle name="1_laroux_수량산출서철거" xfId="2105" xr:uid="{00000000-0005-0000-0000-00005F060000}"/>
    <cellStyle name="1_total" xfId="1641" xr:uid="{00000000-0005-0000-0000-000060060000}"/>
    <cellStyle name="1_total_00-설계서양식" xfId="2106" xr:uid="{00000000-0005-0000-0000-000061060000}"/>
    <cellStyle name="1_total_00-설계서양식_00-수량산출서양식" xfId="2107" xr:uid="{00000000-0005-0000-0000-000062060000}"/>
    <cellStyle name="1_total_00-설계서양식_00-수량산출서양식_수량산출서-yuna" xfId="2108" xr:uid="{00000000-0005-0000-0000-000063060000}"/>
    <cellStyle name="1_total_00-설계서양식_00-수량산출서양식_신길6수량산출" xfId="2109" xr:uid="{00000000-0005-0000-0000-000064060000}"/>
    <cellStyle name="1_total_00-설계서양식_녹화마대녹화끈수량산출-예원" xfId="2110" xr:uid="{00000000-0005-0000-0000-000065060000}"/>
    <cellStyle name="1_total_00-설계서양식_녹화마대녹화끈수량산출-예원_수량산출서-yuna" xfId="2111" xr:uid="{00000000-0005-0000-0000-000066060000}"/>
    <cellStyle name="1_total_00-설계서양식_녹화마대녹화끈수량산출-예원_신길6수량산출" xfId="2112" xr:uid="{00000000-0005-0000-0000-000067060000}"/>
    <cellStyle name="1_total_00-설계서양식_수량산출서-yuna" xfId="2113" xr:uid="{00000000-0005-0000-0000-000068060000}"/>
    <cellStyle name="1_total_00-설계서양식_신길6수량산출" xfId="2114" xr:uid="{00000000-0005-0000-0000-000069060000}"/>
    <cellStyle name="1_total_00-수량산출서양식" xfId="2115" xr:uid="{00000000-0005-0000-0000-00006A060000}"/>
    <cellStyle name="1_total_00-수량산출서양식_수량산출서-yuna" xfId="2116" xr:uid="{00000000-0005-0000-0000-00006B060000}"/>
    <cellStyle name="1_total_00-수량산출서양식_신길6수량산출" xfId="2117" xr:uid="{00000000-0005-0000-0000-00006C060000}"/>
    <cellStyle name="1_total_00-예산서양식100" xfId="2118" xr:uid="{00000000-0005-0000-0000-00006D060000}"/>
    <cellStyle name="1_total_00-예산서양식100_00-수량산출서양식" xfId="2119" xr:uid="{00000000-0005-0000-0000-00006E060000}"/>
    <cellStyle name="1_total_00-예산서양식100_00-수량산출서양식_수량산출서-yuna" xfId="2120" xr:uid="{00000000-0005-0000-0000-00006F060000}"/>
    <cellStyle name="1_total_00-예산서양식100_00-수량산출서양식_신길6수량산출" xfId="2121" xr:uid="{00000000-0005-0000-0000-000070060000}"/>
    <cellStyle name="1_total_00-예산서양식100_녹화마대녹화끈수량산출-예원" xfId="2122" xr:uid="{00000000-0005-0000-0000-000071060000}"/>
    <cellStyle name="1_total_00-예산서양식100_녹화마대녹화끈수량산출-예원_수량산출서-yuna" xfId="2123" xr:uid="{00000000-0005-0000-0000-000072060000}"/>
    <cellStyle name="1_total_00-예산서양식100_녹화마대녹화끈수량산출-예원_신길6수량산출" xfId="2124" xr:uid="{00000000-0005-0000-0000-000073060000}"/>
    <cellStyle name="1_total_00-예산서양식100_대전가오-설계서" xfId="2125" xr:uid="{00000000-0005-0000-0000-000074060000}"/>
    <cellStyle name="1_total_00-예산서양식100_대전가오-설계서(관리)" xfId="2126" xr:uid="{00000000-0005-0000-0000-000075060000}"/>
    <cellStyle name="1_total_00-예산서양식100_대전가오-설계서(관리)_00-설계서양식" xfId="2127" xr:uid="{00000000-0005-0000-0000-000076060000}"/>
    <cellStyle name="1_total_00-예산서양식100_대전가오-설계서(관리)_00-설계서양식_00-수량산출서양식" xfId="2128" xr:uid="{00000000-0005-0000-0000-000077060000}"/>
    <cellStyle name="1_total_00-예산서양식100_대전가오-설계서(관리)_00-설계서양식_00-수량산출서양식_수량산출서-yuna" xfId="2129" xr:uid="{00000000-0005-0000-0000-000078060000}"/>
    <cellStyle name="1_total_00-예산서양식100_대전가오-설계서(관리)_00-설계서양식_00-수량산출서양식_신길6수량산출" xfId="2130" xr:uid="{00000000-0005-0000-0000-000079060000}"/>
    <cellStyle name="1_total_00-예산서양식100_대전가오-설계서(관리)_00-설계서양식_녹화마대녹화끈수량산출-예원" xfId="2131" xr:uid="{00000000-0005-0000-0000-00007A060000}"/>
    <cellStyle name="1_total_00-예산서양식100_대전가오-설계서(관리)_00-설계서양식_녹화마대녹화끈수량산출-예원_수량산출서-yuna" xfId="2132" xr:uid="{00000000-0005-0000-0000-00007B060000}"/>
    <cellStyle name="1_total_00-예산서양식100_대전가오-설계서(관리)_00-설계서양식_녹화마대녹화끈수량산출-예원_신길6수량산출" xfId="2133" xr:uid="{00000000-0005-0000-0000-00007C060000}"/>
    <cellStyle name="1_total_00-예산서양식100_대전가오-설계서(관리)_00-설계서양식_수량산출서-yuna" xfId="2134" xr:uid="{00000000-0005-0000-0000-00007D060000}"/>
    <cellStyle name="1_total_00-예산서양식100_대전가오-설계서(관리)_00-설계서양식_신길6수량산출" xfId="2135" xr:uid="{00000000-0005-0000-0000-00007E060000}"/>
    <cellStyle name="1_total_00-예산서양식100_대전가오-설계서(관리)_00-수량산출서양식" xfId="2136" xr:uid="{00000000-0005-0000-0000-00007F060000}"/>
    <cellStyle name="1_total_00-예산서양식100_대전가오-설계서(관리)_00-수량산출서양식_수량산출서-yuna" xfId="2137" xr:uid="{00000000-0005-0000-0000-000080060000}"/>
    <cellStyle name="1_total_00-예산서양식100_대전가오-설계서(관리)_00-수량산출서양식_신길6수량산출" xfId="2138" xr:uid="{00000000-0005-0000-0000-000081060000}"/>
    <cellStyle name="1_total_00-예산서양식100_대전가오-설계서(관리)_녹화마대녹화끈수량산출-예원" xfId="2139" xr:uid="{00000000-0005-0000-0000-000082060000}"/>
    <cellStyle name="1_total_00-예산서양식100_대전가오-설계서(관리)_녹화마대녹화끈수량산출-예원_수량산출서-yuna" xfId="2140" xr:uid="{00000000-0005-0000-0000-000083060000}"/>
    <cellStyle name="1_total_00-예산서양식100_대전가오-설계서(관리)_녹화마대녹화끈수량산출-예원_신길6수량산출" xfId="2141" xr:uid="{00000000-0005-0000-0000-000084060000}"/>
    <cellStyle name="1_total_00-예산서양식100_대전가오-설계서(관리)_수량산출서-yuna" xfId="2142" xr:uid="{00000000-0005-0000-0000-000085060000}"/>
    <cellStyle name="1_total_00-예산서양식100_대전가오-설계서(관리)_신길6수량산출" xfId="2143" xr:uid="{00000000-0005-0000-0000-000086060000}"/>
    <cellStyle name="1_total_00-예산서양식100_대전가오-설계서_00-설계서양식" xfId="2144" xr:uid="{00000000-0005-0000-0000-000087060000}"/>
    <cellStyle name="1_total_00-예산서양식100_대전가오-설계서_00-설계서양식_00-수량산출서양식" xfId="2145" xr:uid="{00000000-0005-0000-0000-000088060000}"/>
    <cellStyle name="1_total_00-예산서양식100_대전가오-설계서_00-설계서양식_00-수량산출서양식_수량산출서-yuna" xfId="2146" xr:uid="{00000000-0005-0000-0000-000089060000}"/>
    <cellStyle name="1_total_00-예산서양식100_대전가오-설계서_00-설계서양식_00-수량산출서양식_신길6수량산출" xfId="2147" xr:uid="{00000000-0005-0000-0000-00008A060000}"/>
    <cellStyle name="1_total_00-예산서양식100_대전가오-설계서_00-설계서양식_녹화마대녹화끈수량산출-예원" xfId="2148" xr:uid="{00000000-0005-0000-0000-00008B060000}"/>
    <cellStyle name="1_total_00-예산서양식100_대전가오-설계서_00-설계서양식_녹화마대녹화끈수량산출-예원_수량산출서-yuna" xfId="2149" xr:uid="{00000000-0005-0000-0000-00008C060000}"/>
    <cellStyle name="1_total_00-예산서양식100_대전가오-설계서_00-설계서양식_녹화마대녹화끈수량산출-예원_신길6수량산출" xfId="2150" xr:uid="{00000000-0005-0000-0000-00008D060000}"/>
    <cellStyle name="1_total_00-예산서양식100_대전가오-설계서_00-설계서양식_수량산출서-yuna" xfId="2151" xr:uid="{00000000-0005-0000-0000-00008E060000}"/>
    <cellStyle name="1_total_00-예산서양식100_대전가오-설계서_00-설계서양식_신길6수량산출" xfId="2152" xr:uid="{00000000-0005-0000-0000-00008F060000}"/>
    <cellStyle name="1_total_00-예산서양식100_대전가오-설계서_00-수량산출서양식" xfId="2153" xr:uid="{00000000-0005-0000-0000-000090060000}"/>
    <cellStyle name="1_total_00-예산서양식100_대전가오-설계서_00-수량산출서양식_수량산출서-yuna" xfId="2154" xr:uid="{00000000-0005-0000-0000-000091060000}"/>
    <cellStyle name="1_total_00-예산서양식100_대전가오-설계서_00-수량산출서양식_신길6수량산출" xfId="2155" xr:uid="{00000000-0005-0000-0000-000092060000}"/>
    <cellStyle name="1_total_00-예산서양식100_대전가오-설계서_녹화마대녹화끈수량산출-예원" xfId="2156" xr:uid="{00000000-0005-0000-0000-000093060000}"/>
    <cellStyle name="1_total_00-예산서양식100_대전가오-설계서_녹화마대녹화끈수량산출-예원_수량산출서-yuna" xfId="2157" xr:uid="{00000000-0005-0000-0000-000094060000}"/>
    <cellStyle name="1_total_00-예산서양식100_대전가오-설계서_녹화마대녹화끈수량산출-예원_신길6수량산출" xfId="2158" xr:uid="{00000000-0005-0000-0000-000095060000}"/>
    <cellStyle name="1_total_00-예산서양식100_대전가오-설계서_수량산출서-yuna" xfId="2159" xr:uid="{00000000-0005-0000-0000-000096060000}"/>
    <cellStyle name="1_total_00-예산서양식100_대전가오-설계서_신길6수량산출" xfId="2160" xr:uid="{00000000-0005-0000-0000-000097060000}"/>
    <cellStyle name="1_total_00-예산서양식100_대전가오-설계서1" xfId="2161" xr:uid="{00000000-0005-0000-0000-000098060000}"/>
    <cellStyle name="1_total_00-예산서양식100_대전가오-설계서1_00-설계서양식" xfId="2162" xr:uid="{00000000-0005-0000-0000-000099060000}"/>
    <cellStyle name="1_total_00-예산서양식100_대전가오-설계서1_00-설계서양식_00-수량산출서양식" xfId="2163" xr:uid="{00000000-0005-0000-0000-00009A060000}"/>
    <cellStyle name="1_total_00-예산서양식100_대전가오-설계서1_00-설계서양식_00-수량산출서양식_수량산출서-yuna" xfId="2164" xr:uid="{00000000-0005-0000-0000-00009B060000}"/>
    <cellStyle name="1_total_00-예산서양식100_대전가오-설계서1_00-설계서양식_00-수량산출서양식_신길6수량산출" xfId="2165" xr:uid="{00000000-0005-0000-0000-00009C060000}"/>
    <cellStyle name="1_total_00-예산서양식100_대전가오-설계서1_00-설계서양식_녹화마대녹화끈수량산출-예원" xfId="2166" xr:uid="{00000000-0005-0000-0000-00009D060000}"/>
    <cellStyle name="1_total_00-예산서양식100_대전가오-설계서1_00-설계서양식_녹화마대녹화끈수량산출-예원_수량산출서-yuna" xfId="2167" xr:uid="{00000000-0005-0000-0000-00009E060000}"/>
    <cellStyle name="1_total_00-예산서양식100_대전가오-설계서1_00-설계서양식_녹화마대녹화끈수량산출-예원_신길6수량산출" xfId="2168" xr:uid="{00000000-0005-0000-0000-00009F060000}"/>
    <cellStyle name="1_total_00-예산서양식100_대전가오-설계서1_00-설계서양식_수량산출서-yuna" xfId="2169" xr:uid="{00000000-0005-0000-0000-0000A0060000}"/>
    <cellStyle name="1_total_00-예산서양식100_대전가오-설계서1_00-설계서양식_신길6수량산출" xfId="2170" xr:uid="{00000000-0005-0000-0000-0000A1060000}"/>
    <cellStyle name="1_total_00-예산서양식100_대전가오-설계서1_00-수량산출서양식" xfId="2171" xr:uid="{00000000-0005-0000-0000-0000A2060000}"/>
    <cellStyle name="1_total_00-예산서양식100_대전가오-설계서1_00-수량산출서양식_수량산출서-yuna" xfId="2172" xr:uid="{00000000-0005-0000-0000-0000A3060000}"/>
    <cellStyle name="1_total_00-예산서양식100_대전가오-설계서1_00-수량산출서양식_신길6수량산출" xfId="2173" xr:uid="{00000000-0005-0000-0000-0000A4060000}"/>
    <cellStyle name="1_total_00-예산서양식100_대전가오-설계서1_녹화마대녹화끈수량산출-예원" xfId="2174" xr:uid="{00000000-0005-0000-0000-0000A5060000}"/>
    <cellStyle name="1_total_00-예산서양식100_대전가오-설계서1_녹화마대녹화끈수량산출-예원_수량산출서-yuna" xfId="2175" xr:uid="{00000000-0005-0000-0000-0000A6060000}"/>
    <cellStyle name="1_total_00-예산서양식100_대전가오-설계서1_녹화마대녹화끈수량산출-예원_신길6수량산출" xfId="2176" xr:uid="{00000000-0005-0000-0000-0000A7060000}"/>
    <cellStyle name="1_total_00-예산서양식100_대전가오-설계서1_수량산출서-yuna" xfId="2177" xr:uid="{00000000-0005-0000-0000-0000A8060000}"/>
    <cellStyle name="1_total_00-예산서양식100_대전가오-설계서1_신길6수량산출" xfId="2178" xr:uid="{00000000-0005-0000-0000-0000A9060000}"/>
    <cellStyle name="1_total_00-예산서양식100_북아현-폐기물예산서" xfId="2179" xr:uid="{00000000-0005-0000-0000-0000AA060000}"/>
    <cellStyle name="1_total_00-예산서양식100_수량산출서-yuna" xfId="2180" xr:uid="{00000000-0005-0000-0000-0000AB060000}"/>
    <cellStyle name="1_total_00-예산서양식100_신길6수량산출" xfId="2181" xr:uid="{00000000-0005-0000-0000-0000AC060000}"/>
    <cellStyle name="1_total_00-폐기물예산서양식2" xfId="2182" xr:uid="{00000000-0005-0000-0000-0000AD060000}"/>
    <cellStyle name="1_total_00-폐기물예산서양식2_북아현-폐기물예산서" xfId="2183" xr:uid="{00000000-0005-0000-0000-0000AE060000}"/>
    <cellStyle name="1_total_00-표지" xfId="2184" xr:uid="{00000000-0005-0000-0000-0000AF060000}"/>
    <cellStyle name="1_total_00-표지예정공정표" xfId="2185" xr:uid="{00000000-0005-0000-0000-0000B0060000}"/>
    <cellStyle name="1_total_00-표지예정공정표_북아현-폐기물예산서" xfId="2186" xr:uid="{00000000-0005-0000-0000-0000B1060000}"/>
    <cellStyle name="1_total_0314 학동로 1차분-폐기물설계서" xfId="2187" xr:uid="{00000000-0005-0000-0000-0000B2060000}"/>
    <cellStyle name="1_total_0314 학동로 전체분-수량산출서" xfId="2188" xr:uid="{00000000-0005-0000-0000-0000B3060000}"/>
    <cellStyle name="1_total_2004가로환경 개선사업(10-13)" xfId="1642" xr:uid="{00000000-0005-0000-0000-0000B4060000}"/>
    <cellStyle name="1_total_2004가로환경 개선사업(10-18)" xfId="1643" xr:uid="{00000000-0005-0000-0000-0000B5060000}"/>
    <cellStyle name="1_total_2005 가로수아래 수목식재공사" xfId="1644" xr:uid="{00000000-0005-0000-0000-0000B6060000}"/>
    <cellStyle name="1_total_2005가로환경 개선사업" xfId="1645" xr:uid="{00000000-0005-0000-0000-0000B7060000}"/>
    <cellStyle name="1_total_2005봉제산 생태림 조성공사(직영)" xfId="1646" xr:uid="{00000000-0005-0000-0000-0000B8060000}"/>
    <cellStyle name="1_total_2005봉제산 생태림 조성공사(직영)10-17" xfId="1647" xr:uid="{00000000-0005-0000-0000-0000B9060000}"/>
    <cellStyle name="1_total_2005봉제산 생태림 조성공사(직영)10-20" xfId="1648" xr:uid="{00000000-0005-0000-0000-0000BA060000}"/>
    <cellStyle name="1_total_2005봉제산철쭉동산조성공사" xfId="1649" xr:uid="{00000000-0005-0000-0000-0000BB060000}"/>
    <cellStyle name="1_total_Book1" xfId="1659" xr:uid="{00000000-0005-0000-0000-0000BC060000}"/>
    <cellStyle name="1_total_가로수수종교체사업" xfId="1650" xr:uid="{00000000-0005-0000-0000-0000BD060000}"/>
    <cellStyle name="1_total_가로수수종교체사업7-11" xfId="1651" xr:uid="{00000000-0005-0000-0000-0000BE060000}"/>
    <cellStyle name="1_total_가로수수종교체사업7-27" xfId="1652" xr:uid="{00000000-0005-0000-0000-0000BF060000}"/>
    <cellStyle name="1_total_가로수아래휀스설치,관목식재 설계서" xfId="1653" xr:uid="{00000000-0005-0000-0000-0000C0060000}"/>
    <cellStyle name="1_total_공원정비수량산출" xfId="5625" xr:uid="{00000000-0005-0000-0000-0000C1060000}"/>
    <cellStyle name="1_total_공원정비수량산출_수량산출" xfId="5626" xr:uid="{00000000-0005-0000-0000-0000C2060000}"/>
    <cellStyle name="1_total_관악고수량산출서" xfId="2189" xr:uid="{00000000-0005-0000-0000-0000C3060000}"/>
    <cellStyle name="1_total_구로리총괄내역" xfId="2190" xr:uid="{00000000-0005-0000-0000-0000C4060000}"/>
    <cellStyle name="1_total_구로리총괄내역_00-설계서양식" xfId="2191" xr:uid="{00000000-0005-0000-0000-0000C5060000}"/>
    <cellStyle name="1_total_구로리총괄내역_00-설계서양식_00-수량산출서양식" xfId="2192" xr:uid="{00000000-0005-0000-0000-0000C6060000}"/>
    <cellStyle name="1_total_구로리총괄내역_00-설계서양식_00-수량산출서양식_수량산출서-yuna" xfId="2193" xr:uid="{00000000-0005-0000-0000-0000C7060000}"/>
    <cellStyle name="1_total_구로리총괄내역_00-설계서양식_00-수량산출서양식_신길6수량산출" xfId="2194" xr:uid="{00000000-0005-0000-0000-0000C8060000}"/>
    <cellStyle name="1_total_구로리총괄내역_00-설계서양식_녹화마대녹화끈수량산출-예원" xfId="2195" xr:uid="{00000000-0005-0000-0000-0000C9060000}"/>
    <cellStyle name="1_total_구로리총괄내역_00-설계서양식_녹화마대녹화끈수량산출-예원_수량산출서-yuna" xfId="2196" xr:uid="{00000000-0005-0000-0000-0000CA060000}"/>
    <cellStyle name="1_total_구로리총괄내역_00-설계서양식_녹화마대녹화끈수량산출-예원_신길6수량산출" xfId="2197" xr:uid="{00000000-0005-0000-0000-0000CB060000}"/>
    <cellStyle name="1_total_구로리총괄내역_00-설계서양식_수량산출서-yuna" xfId="2198" xr:uid="{00000000-0005-0000-0000-0000CC060000}"/>
    <cellStyle name="1_total_구로리총괄내역_00-설계서양식_신길6수량산출" xfId="2199" xr:uid="{00000000-0005-0000-0000-0000CD060000}"/>
    <cellStyle name="1_total_구로리총괄내역_00-수량산출서양식" xfId="2200" xr:uid="{00000000-0005-0000-0000-0000CE060000}"/>
    <cellStyle name="1_total_구로리총괄내역_00-수량산출서양식_수량산출서-yuna" xfId="2201" xr:uid="{00000000-0005-0000-0000-0000CF060000}"/>
    <cellStyle name="1_total_구로리총괄내역_00-수량산출서양식_신길6수량산출" xfId="2202" xr:uid="{00000000-0005-0000-0000-0000D0060000}"/>
    <cellStyle name="1_total_구로리총괄내역_구로리설계예산서1029" xfId="2203" xr:uid="{00000000-0005-0000-0000-0000D1060000}"/>
    <cellStyle name="1_total_구로리총괄내역_구로리설계예산서1029_00-설계서양식" xfId="2204" xr:uid="{00000000-0005-0000-0000-0000D2060000}"/>
    <cellStyle name="1_total_구로리총괄내역_구로리설계예산서1029_00-설계서양식_00-수량산출서양식" xfId="2205" xr:uid="{00000000-0005-0000-0000-0000D3060000}"/>
    <cellStyle name="1_total_구로리총괄내역_구로리설계예산서1029_00-설계서양식_00-수량산출서양식_수량산출서-yuna" xfId="2206" xr:uid="{00000000-0005-0000-0000-0000D4060000}"/>
    <cellStyle name="1_total_구로리총괄내역_구로리설계예산서1029_00-설계서양식_00-수량산출서양식_신길6수량산출" xfId="2207" xr:uid="{00000000-0005-0000-0000-0000D5060000}"/>
    <cellStyle name="1_total_구로리총괄내역_구로리설계예산서1029_00-설계서양식_녹화마대녹화끈수량산출-예원" xfId="2208" xr:uid="{00000000-0005-0000-0000-0000D6060000}"/>
    <cellStyle name="1_total_구로리총괄내역_구로리설계예산서1029_00-설계서양식_녹화마대녹화끈수량산출-예원_수량산출서-yuna" xfId="2209" xr:uid="{00000000-0005-0000-0000-0000D7060000}"/>
    <cellStyle name="1_total_구로리총괄내역_구로리설계예산서1029_00-설계서양식_녹화마대녹화끈수량산출-예원_신길6수량산출" xfId="2210" xr:uid="{00000000-0005-0000-0000-0000D8060000}"/>
    <cellStyle name="1_total_구로리총괄내역_구로리설계예산서1029_00-설계서양식_수량산출서-yuna" xfId="2211" xr:uid="{00000000-0005-0000-0000-0000D9060000}"/>
    <cellStyle name="1_total_구로리총괄내역_구로리설계예산서1029_00-설계서양식_신길6수량산출" xfId="2212" xr:uid="{00000000-0005-0000-0000-0000DA060000}"/>
    <cellStyle name="1_total_구로리총괄내역_구로리설계예산서1029_00-수량산출서양식" xfId="2213" xr:uid="{00000000-0005-0000-0000-0000DB060000}"/>
    <cellStyle name="1_total_구로리총괄내역_구로리설계예산서1029_00-수량산출서양식_수량산출서-yuna" xfId="2214" xr:uid="{00000000-0005-0000-0000-0000DC060000}"/>
    <cellStyle name="1_total_구로리총괄내역_구로리설계예산서1029_00-수량산출서양식_신길6수량산출" xfId="2215" xr:uid="{00000000-0005-0000-0000-0000DD060000}"/>
    <cellStyle name="1_total_구로리총괄내역_구로리설계예산서1029_내역서1128" xfId="5627" xr:uid="{00000000-0005-0000-0000-0000DE060000}"/>
    <cellStyle name="1_total_구로리총괄내역_구로리설계예산서1029_녹화마대녹화끈수량산출-예원" xfId="2216" xr:uid="{00000000-0005-0000-0000-0000DF060000}"/>
    <cellStyle name="1_total_구로리총괄내역_구로리설계예산서1029_녹화마대녹화끈수량산출-예원_수량산출서-yuna" xfId="2217" xr:uid="{00000000-0005-0000-0000-0000E0060000}"/>
    <cellStyle name="1_total_구로리총괄내역_구로리설계예산서1029_녹화마대녹화끈수량산출-예원_신길6수량산출" xfId="2218" xr:uid="{00000000-0005-0000-0000-0000E1060000}"/>
    <cellStyle name="1_total_구로리총괄내역_구로리설계예산서1029_수량산출서(1025)" xfId="5628" xr:uid="{00000000-0005-0000-0000-0000E2060000}"/>
    <cellStyle name="1_total_구로리총괄내역_구로리설계예산서1029_수량산출서(1025)_추가수량산출" xfId="5629" xr:uid="{00000000-0005-0000-0000-0000E3060000}"/>
    <cellStyle name="1_total_구로리총괄내역_구로리설계예산서1029_수량산출서-yuna" xfId="2219" xr:uid="{00000000-0005-0000-0000-0000E4060000}"/>
    <cellStyle name="1_total_구로리총괄내역_구로리설계예산서1029_신길6수량산출" xfId="2220" xr:uid="{00000000-0005-0000-0000-0000E5060000}"/>
    <cellStyle name="1_total_구로리총괄내역_구로리설계예산서1029_지주목" xfId="2221" xr:uid="{00000000-0005-0000-0000-0000E6060000}"/>
    <cellStyle name="1_total_구로리총괄내역_구로리설계예산서1029_지주목_00-수량산출서양식" xfId="2222" xr:uid="{00000000-0005-0000-0000-0000E7060000}"/>
    <cellStyle name="1_total_구로리총괄내역_구로리설계예산서1029_지주목_00-수량산출서양식_수량산출서-yuna" xfId="2223" xr:uid="{00000000-0005-0000-0000-0000E8060000}"/>
    <cellStyle name="1_total_구로리총괄내역_구로리설계예산서1029_지주목_00-수량산출서양식_신길6수량산출" xfId="2224" xr:uid="{00000000-0005-0000-0000-0000E9060000}"/>
    <cellStyle name="1_total_구로리총괄내역_구로리설계예산서1029_지주목_녹화마대녹화끈수량산출-예원" xfId="2225" xr:uid="{00000000-0005-0000-0000-0000EA060000}"/>
    <cellStyle name="1_total_구로리총괄내역_구로리설계예산서1029_지주목_녹화마대녹화끈수량산출-예원_수량산출서-yuna" xfId="2226" xr:uid="{00000000-0005-0000-0000-0000EB060000}"/>
    <cellStyle name="1_total_구로리총괄내역_구로리설계예산서1029_지주목_녹화마대녹화끈수량산출-예원_신길6수량산출" xfId="2227" xr:uid="{00000000-0005-0000-0000-0000EC060000}"/>
    <cellStyle name="1_total_구로리총괄내역_구로리설계예산서1029_지주목_수량산출서-yuna" xfId="2228" xr:uid="{00000000-0005-0000-0000-0000ED060000}"/>
    <cellStyle name="1_total_구로리총괄내역_구로리설계예산서1029_지주목_신길6수량산출" xfId="2229" xr:uid="{00000000-0005-0000-0000-0000EE060000}"/>
    <cellStyle name="1_total_구로리총괄내역_구로리설계예산서1118준공" xfId="2230" xr:uid="{00000000-0005-0000-0000-0000EF060000}"/>
    <cellStyle name="1_total_구로리총괄내역_구로리설계예산서1118준공_00-설계서양식" xfId="2231" xr:uid="{00000000-0005-0000-0000-0000F0060000}"/>
    <cellStyle name="1_total_구로리총괄내역_구로리설계예산서1118준공_00-설계서양식_00-수량산출서양식" xfId="2232" xr:uid="{00000000-0005-0000-0000-0000F1060000}"/>
    <cellStyle name="1_total_구로리총괄내역_구로리설계예산서1118준공_00-설계서양식_00-수량산출서양식_수량산출서-yuna" xfId="2233" xr:uid="{00000000-0005-0000-0000-0000F2060000}"/>
    <cellStyle name="1_total_구로리총괄내역_구로리설계예산서1118준공_00-설계서양식_00-수량산출서양식_신길6수량산출" xfId="2234" xr:uid="{00000000-0005-0000-0000-0000F3060000}"/>
    <cellStyle name="1_total_구로리총괄내역_구로리설계예산서1118준공_00-설계서양식_녹화마대녹화끈수량산출-예원" xfId="2235" xr:uid="{00000000-0005-0000-0000-0000F4060000}"/>
    <cellStyle name="1_total_구로리총괄내역_구로리설계예산서1118준공_00-설계서양식_녹화마대녹화끈수량산출-예원_수량산출서-yuna" xfId="2236" xr:uid="{00000000-0005-0000-0000-0000F5060000}"/>
    <cellStyle name="1_total_구로리총괄내역_구로리설계예산서1118준공_00-설계서양식_녹화마대녹화끈수량산출-예원_신길6수량산출" xfId="2237" xr:uid="{00000000-0005-0000-0000-0000F6060000}"/>
    <cellStyle name="1_total_구로리총괄내역_구로리설계예산서1118준공_00-설계서양식_수량산출서-yuna" xfId="2238" xr:uid="{00000000-0005-0000-0000-0000F7060000}"/>
    <cellStyle name="1_total_구로리총괄내역_구로리설계예산서1118준공_00-설계서양식_신길6수량산출" xfId="2239" xr:uid="{00000000-0005-0000-0000-0000F8060000}"/>
    <cellStyle name="1_total_구로리총괄내역_구로리설계예산서1118준공_00-수량산출서양식" xfId="2240" xr:uid="{00000000-0005-0000-0000-0000F9060000}"/>
    <cellStyle name="1_total_구로리총괄내역_구로리설계예산서1118준공_00-수량산출서양식_수량산출서-yuna" xfId="2241" xr:uid="{00000000-0005-0000-0000-0000FA060000}"/>
    <cellStyle name="1_total_구로리총괄내역_구로리설계예산서1118준공_00-수량산출서양식_신길6수량산출" xfId="2242" xr:uid="{00000000-0005-0000-0000-0000FB060000}"/>
    <cellStyle name="1_total_구로리총괄내역_구로리설계예산서1118준공_내역서1128" xfId="5630" xr:uid="{00000000-0005-0000-0000-0000FC060000}"/>
    <cellStyle name="1_total_구로리총괄내역_구로리설계예산서1118준공_녹화마대녹화끈수량산출-예원" xfId="2243" xr:uid="{00000000-0005-0000-0000-0000FD060000}"/>
    <cellStyle name="1_total_구로리총괄내역_구로리설계예산서1118준공_녹화마대녹화끈수량산출-예원_수량산출서-yuna" xfId="2244" xr:uid="{00000000-0005-0000-0000-0000FE060000}"/>
    <cellStyle name="1_total_구로리총괄내역_구로리설계예산서1118준공_녹화마대녹화끈수량산출-예원_신길6수량산출" xfId="2245" xr:uid="{00000000-0005-0000-0000-0000FF060000}"/>
    <cellStyle name="1_total_구로리총괄내역_구로리설계예산서1118준공_수량산출서(1025)" xfId="5631" xr:uid="{00000000-0005-0000-0000-000000070000}"/>
    <cellStyle name="1_total_구로리총괄내역_구로리설계예산서1118준공_수량산출서(1025)_추가수량산출" xfId="5632" xr:uid="{00000000-0005-0000-0000-000001070000}"/>
    <cellStyle name="1_total_구로리총괄내역_구로리설계예산서1118준공_수량산출서-yuna" xfId="2246" xr:uid="{00000000-0005-0000-0000-000002070000}"/>
    <cellStyle name="1_total_구로리총괄내역_구로리설계예산서1118준공_신길6수량산출" xfId="2247" xr:uid="{00000000-0005-0000-0000-000003070000}"/>
    <cellStyle name="1_total_구로리총괄내역_구로리설계예산서1118준공_지주목" xfId="2248" xr:uid="{00000000-0005-0000-0000-000004070000}"/>
    <cellStyle name="1_total_구로리총괄내역_구로리설계예산서1118준공_지주목_00-수량산출서양식" xfId="2249" xr:uid="{00000000-0005-0000-0000-000005070000}"/>
    <cellStyle name="1_total_구로리총괄내역_구로리설계예산서1118준공_지주목_00-수량산출서양식_수량산출서-yuna" xfId="2250" xr:uid="{00000000-0005-0000-0000-000006070000}"/>
    <cellStyle name="1_total_구로리총괄내역_구로리설계예산서1118준공_지주목_00-수량산출서양식_신길6수량산출" xfId="2251" xr:uid="{00000000-0005-0000-0000-000007070000}"/>
    <cellStyle name="1_total_구로리총괄내역_구로리설계예산서1118준공_지주목_녹화마대녹화끈수량산출-예원" xfId="2252" xr:uid="{00000000-0005-0000-0000-000008070000}"/>
    <cellStyle name="1_total_구로리총괄내역_구로리설계예산서1118준공_지주목_녹화마대녹화끈수량산출-예원_수량산출서-yuna" xfId="2253" xr:uid="{00000000-0005-0000-0000-000009070000}"/>
    <cellStyle name="1_total_구로리총괄내역_구로리설계예산서1118준공_지주목_녹화마대녹화끈수량산출-예원_신길6수량산출" xfId="2254" xr:uid="{00000000-0005-0000-0000-00000A070000}"/>
    <cellStyle name="1_total_구로리총괄내역_구로리설계예산서1118준공_지주목_수량산출서-yuna" xfId="2255" xr:uid="{00000000-0005-0000-0000-00000B070000}"/>
    <cellStyle name="1_total_구로리총괄내역_구로리설계예산서1118준공_지주목_신길6수량산출" xfId="2256" xr:uid="{00000000-0005-0000-0000-00000C070000}"/>
    <cellStyle name="1_total_구로리총괄내역_구로리설계예산서조경" xfId="2257" xr:uid="{00000000-0005-0000-0000-00000D070000}"/>
    <cellStyle name="1_total_구로리총괄내역_구로리설계예산서조경_00-설계서양식" xfId="2258" xr:uid="{00000000-0005-0000-0000-00000E070000}"/>
    <cellStyle name="1_total_구로리총괄내역_구로리설계예산서조경_00-설계서양식_00-수량산출서양식" xfId="2259" xr:uid="{00000000-0005-0000-0000-00000F070000}"/>
    <cellStyle name="1_total_구로리총괄내역_구로리설계예산서조경_00-설계서양식_00-수량산출서양식_수량산출서-yuna" xfId="2260" xr:uid="{00000000-0005-0000-0000-000010070000}"/>
    <cellStyle name="1_total_구로리총괄내역_구로리설계예산서조경_00-설계서양식_00-수량산출서양식_신길6수량산출" xfId="2261" xr:uid="{00000000-0005-0000-0000-000011070000}"/>
    <cellStyle name="1_total_구로리총괄내역_구로리설계예산서조경_00-설계서양식_녹화마대녹화끈수량산출-예원" xfId="2262" xr:uid="{00000000-0005-0000-0000-000012070000}"/>
    <cellStyle name="1_total_구로리총괄내역_구로리설계예산서조경_00-설계서양식_녹화마대녹화끈수량산출-예원_수량산출서-yuna" xfId="2263" xr:uid="{00000000-0005-0000-0000-000013070000}"/>
    <cellStyle name="1_total_구로리총괄내역_구로리설계예산서조경_00-설계서양식_녹화마대녹화끈수량산출-예원_신길6수량산출" xfId="2264" xr:uid="{00000000-0005-0000-0000-000014070000}"/>
    <cellStyle name="1_total_구로리총괄내역_구로리설계예산서조경_00-설계서양식_수량산출서-yuna" xfId="2265" xr:uid="{00000000-0005-0000-0000-000015070000}"/>
    <cellStyle name="1_total_구로리총괄내역_구로리설계예산서조경_00-설계서양식_신길6수량산출" xfId="2266" xr:uid="{00000000-0005-0000-0000-000016070000}"/>
    <cellStyle name="1_total_구로리총괄내역_구로리설계예산서조경_00-수량산출서양식" xfId="2267" xr:uid="{00000000-0005-0000-0000-000017070000}"/>
    <cellStyle name="1_total_구로리총괄내역_구로리설계예산서조경_00-수량산출서양식_수량산출서-yuna" xfId="2268" xr:uid="{00000000-0005-0000-0000-000018070000}"/>
    <cellStyle name="1_total_구로리총괄내역_구로리설계예산서조경_00-수량산출서양식_신길6수량산출" xfId="2269" xr:uid="{00000000-0005-0000-0000-000019070000}"/>
    <cellStyle name="1_total_구로리총괄내역_구로리설계예산서조경_내역서1128" xfId="5633" xr:uid="{00000000-0005-0000-0000-00001A070000}"/>
    <cellStyle name="1_total_구로리총괄내역_구로리설계예산서조경_녹화마대녹화끈수량산출-예원" xfId="2270" xr:uid="{00000000-0005-0000-0000-00001B070000}"/>
    <cellStyle name="1_total_구로리총괄내역_구로리설계예산서조경_녹화마대녹화끈수량산출-예원_수량산출서-yuna" xfId="2271" xr:uid="{00000000-0005-0000-0000-00001C070000}"/>
    <cellStyle name="1_total_구로리총괄내역_구로리설계예산서조경_녹화마대녹화끈수량산출-예원_신길6수량산출" xfId="2272" xr:uid="{00000000-0005-0000-0000-00001D070000}"/>
    <cellStyle name="1_total_구로리총괄내역_구로리설계예산서조경_수량산출서(1025)" xfId="5634" xr:uid="{00000000-0005-0000-0000-00001E070000}"/>
    <cellStyle name="1_total_구로리총괄내역_구로리설계예산서조경_수량산출서(1025)_추가수량산출" xfId="5635" xr:uid="{00000000-0005-0000-0000-00001F070000}"/>
    <cellStyle name="1_total_구로리총괄내역_구로리설계예산서조경_수량산출서-yuna" xfId="2273" xr:uid="{00000000-0005-0000-0000-000020070000}"/>
    <cellStyle name="1_total_구로리총괄내역_구로리설계예산서조경_신길6수량산출" xfId="2274" xr:uid="{00000000-0005-0000-0000-000021070000}"/>
    <cellStyle name="1_total_구로리총괄내역_구로리설계예산서조경_지주목" xfId="2275" xr:uid="{00000000-0005-0000-0000-000022070000}"/>
    <cellStyle name="1_total_구로리총괄내역_구로리설계예산서조경_지주목_00-수량산출서양식" xfId="2276" xr:uid="{00000000-0005-0000-0000-000023070000}"/>
    <cellStyle name="1_total_구로리총괄내역_구로리설계예산서조경_지주목_00-수량산출서양식_수량산출서-yuna" xfId="2277" xr:uid="{00000000-0005-0000-0000-000024070000}"/>
    <cellStyle name="1_total_구로리총괄내역_구로리설계예산서조경_지주목_00-수량산출서양식_신길6수량산출" xfId="2278" xr:uid="{00000000-0005-0000-0000-000025070000}"/>
    <cellStyle name="1_total_구로리총괄내역_구로리설계예산서조경_지주목_녹화마대녹화끈수량산출-예원" xfId="2279" xr:uid="{00000000-0005-0000-0000-000026070000}"/>
    <cellStyle name="1_total_구로리총괄내역_구로리설계예산서조경_지주목_녹화마대녹화끈수량산출-예원_수량산출서-yuna" xfId="2280" xr:uid="{00000000-0005-0000-0000-000027070000}"/>
    <cellStyle name="1_total_구로리총괄내역_구로리설계예산서조경_지주목_녹화마대녹화끈수량산출-예원_신길6수량산출" xfId="2281" xr:uid="{00000000-0005-0000-0000-000028070000}"/>
    <cellStyle name="1_total_구로리총괄내역_구로리설계예산서조경_지주목_수량산출서-yuna" xfId="2282" xr:uid="{00000000-0005-0000-0000-000029070000}"/>
    <cellStyle name="1_total_구로리총괄내역_구로리설계예산서조경_지주목_신길6수량산출" xfId="2283" xr:uid="{00000000-0005-0000-0000-00002A070000}"/>
    <cellStyle name="1_total_구로리총괄내역_구로리어린이공원예산서(조경)1125" xfId="2284" xr:uid="{00000000-0005-0000-0000-00002B070000}"/>
    <cellStyle name="1_total_구로리총괄내역_구로리어린이공원예산서(조경)1125_00-설계서양식" xfId="2285" xr:uid="{00000000-0005-0000-0000-00002C070000}"/>
    <cellStyle name="1_total_구로리총괄내역_구로리어린이공원예산서(조경)1125_00-설계서양식_00-수량산출서양식" xfId="2286" xr:uid="{00000000-0005-0000-0000-00002D070000}"/>
    <cellStyle name="1_total_구로리총괄내역_구로리어린이공원예산서(조경)1125_00-설계서양식_00-수량산출서양식_수량산출서-yuna" xfId="2287" xr:uid="{00000000-0005-0000-0000-00002E070000}"/>
    <cellStyle name="1_total_구로리총괄내역_구로리어린이공원예산서(조경)1125_00-설계서양식_00-수량산출서양식_신길6수량산출" xfId="2288" xr:uid="{00000000-0005-0000-0000-00002F070000}"/>
    <cellStyle name="1_total_구로리총괄내역_구로리어린이공원예산서(조경)1125_00-설계서양식_녹화마대녹화끈수량산출-예원" xfId="2289" xr:uid="{00000000-0005-0000-0000-000030070000}"/>
    <cellStyle name="1_total_구로리총괄내역_구로리어린이공원예산서(조경)1125_00-설계서양식_녹화마대녹화끈수량산출-예원_수량산출서-yuna" xfId="2290" xr:uid="{00000000-0005-0000-0000-000031070000}"/>
    <cellStyle name="1_total_구로리총괄내역_구로리어린이공원예산서(조경)1125_00-설계서양식_녹화마대녹화끈수량산출-예원_신길6수량산출" xfId="2291" xr:uid="{00000000-0005-0000-0000-000032070000}"/>
    <cellStyle name="1_total_구로리총괄내역_구로리어린이공원예산서(조경)1125_00-설계서양식_수량산출서-yuna" xfId="2292" xr:uid="{00000000-0005-0000-0000-000033070000}"/>
    <cellStyle name="1_total_구로리총괄내역_구로리어린이공원예산서(조경)1125_00-설계서양식_신길6수량산출" xfId="2293" xr:uid="{00000000-0005-0000-0000-000034070000}"/>
    <cellStyle name="1_total_구로리총괄내역_구로리어린이공원예산서(조경)1125_00-수량산출서양식" xfId="2294" xr:uid="{00000000-0005-0000-0000-000035070000}"/>
    <cellStyle name="1_total_구로리총괄내역_구로리어린이공원예산서(조경)1125_00-수량산출서양식_수량산출서-yuna" xfId="2295" xr:uid="{00000000-0005-0000-0000-000036070000}"/>
    <cellStyle name="1_total_구로리총괄내역_구로리어린이공원예산서(조경)1125_00-수량산출서양식_신길6수량산출" xfId="2296" xr:uid="{00000000-0005-0000-0000-000037070000}"/>
    <cellStyle name="1_total_구로리총괄내역_구로리어린이공원예산서(조경)1125_내역서1128" xfId="5636" xr:uid="{00000000-0005-0000-0000-000038070000}"/>
    <cellStyle name="1_total_구로리총괄내역_구로리어린이공원예산서(조경)1125_녹화마대녹화끈수량산출-예원" xfId="2297" xr:uid="{00000000-0005-0000-0000-000039070000}"/>
    <cellStyle name="1_total_구로리총괄내역_구로리어린이공원예산서(조경)1125_녹화마대녹화끈수량산출-예원_수량산출서-yuna" xfId="2298" xr:uid="{00000000-0005-0000-0000-00003A070000}"/>
    <cellStyle name="1_total_구로리총괄내역_구로리어린이공원예산서(조경)1125_녹화마대녹화끈수량산출-예원_신길6수량산출" xfId="2299" xr:uid="{00000000-0005-0000-0000-00003B070000}"/>
    <cellStyle name="1_total_구로리총괄내역_구로리어린이공원예산서(조경)1125_수량산출서(1025)" xfId="5637" xr:uid="{00000000-0005-0000-0000-00003C070000}"/>
    <cellStyle name="1_total_구로리총괄내역_구로리어린이공원예산서(조경)1125_수량산출서(1025)_추가수량산출" xfId="5638" xr:uid="{00000000-0005-0000-0000-00003D070000}"/>
    <cellStyle name="1_total_구로리총괄내역_구로리어린이공원예산서(조경)1125_수량산출서-yuna" xfId="2300" xr:uid="{00000000-0005-0000-0000-00003E070000}"/>
    <cellStyle name="1_total_구로리총괄내역_구로리어린이공원예산서(조경)1125_신길6수량산출" xfId="2301" xr:uid="{00000000-0005-0000-0000-00003F070000}"/>
    <cellStyle name="1_total_구로리총괄내역_구로리어린이공원예산서(조경)1125_지주목" xfId="2302" xr:uid="{00000000-0005-0000-0000-000040070000}"/>
    <cellStyle name="1_total_구로리총괄내역_구로리어린이공원예산서(조경)1125_지주목_00-수량산출서양식" xfId="2303" xr:uid="{00000000-0005-0000-0000-000041070000}"/>
    <cellStyle name="1_total_구로리총괄내역_구로리어린이공원예산서(조경)1125_지주목_00-수량산출서양식_수량산출서-yuna" xfId="2304" xr:uid="{00000000-0005-0000-0000-000042070000}"/>
    <cellStyle name="1_total_구로리총괄내역_구로리어린이공원예산서(조경)1125_지주목_00-수량산출서양식_신길6수량산출" xfId="2305" xr:uid="{00000000-0005-0000-0000-000043070000}"/>
    <cellStyle name="1_total_구로리총괄내역_구로리어린이공원예산서(조경)1125_지주목_녹화마대녹화끈수량산출-예원" xfId="2306" xr:uid="{00000000-0005-0000-0000-000044070000}"/>
    <cellStyle name="1_total_구로리총괄내역_구로리어린이공원예산서(조경)1125_지주목_녹화마대녹화끈수량산출-예원_수량산출서-yuna" xfId="2307" xr:uid="{00000000-0005-0000-0000-000045070000}"/>
    <cellStyle name="1_total_구로리총괄내역_구로리어린이공원예산서(조경)1125_지주목_녹화마대녹화끈수량산출-예원_신길6수량산출" xfId="2308" xr:uid="{00000000-0005-0000-0000-000046070000}"/>
    <cellStyle name="1_total_구로리총괄내역_구로리어린이공원예산서(조경)1125_지주목_수량산출서-yuna" xfId="2309" xr:uid="{00000000-0005-0000-0000-000047070000}"/>
    <cellStyle name="1_total_구로리총괄내역_구로리어린이공원예산서(조경)1125_지주목_신길6수량산출" xfId="2310" xr:uid="{00000000-0005-0000-0000-000048070000}"/>
    <cellStyle name="1_total_구로리총괄내역_내역서" xfId="2311" xr:uid="{00000000-0005-0000-0000-000049070000}"/>
    <cellStyle name="1_total_구로리총괄내역_내역서_00-설계서양식" xfId="2312" xr:uid="{00000000-0005-0000-0000-00004A070000}"/>
    <cellStyle name="1_total_구로리총괄내역_내역서_00-설계서양식_00-수량산출서양식" xfId="2313" xr:uid="{00000000-0005-0000-0000-00004B070000}"/>
    <cellStyle name="1_total_구로리총괄내역_내역서_00-설계서양식_00-수량산출서양식_수량산출서-yuna" xfId="2314" xr:uid="{00000000-0005-0000-0000-00004C070000}"/>
    <cellStyle name="1_total_구로리총괄내역_내역서_00-설계서양식_00-수량산출서양식_신길6수량산출" xfId="2315" xr:uid="{00000000-0005-0000-0000-00004D070000}"/>
    <cellStyle name="1_total_구로리총괄내역_내역서_00-설계서양식_녹화마대녹화끈수량산출-예원" xfId="2316" xr:uid="{00000000-0005-0000-0000-00004E070000}"/>
    <cellStyle name="1_total_구로리총괄내역_내역서_00-설계서양식_녹화마대녹화끈수량산출-예원_수량산출서-yuna" xfId="2317" xr:uid="{00000000-0005-0000-0000-00004F070000}"/>
    <cellStyle name="1_total_구로리총괄내역_내역서_00-설계서양식_녹화마대녹화끈수량산출-예원_신길6수량산출" xfId="2318" xr:uid="{00000000-0005-0000-0000-000050070000}"/>
    <cellStyle name="1_total_구로리총괄내역_내역서_00-설계서양식_수량산출서-yuna" xfId="2319" xr:uid="{00000000-0005-0000-0000-000051070000}"/>
    <cellStyle name="1_total_구로리총괄내역_내역서_00-설계서양식_신길6수량산출" xfId="2320" xr:uid="{00000000-0005-0000-0000-000052070000}"/>
    <cellStyle name="1_total_구로리총괄내역_내역서_00-수량산출서양식" xfId="2321" xr:uid="{00000000-0005-0000-0000-000053070000}"/>
    <cellStyle name="1_total_구로리총괄내역_내역서_00-수량산출서양식_수량산출서-yuna" xfId="2322" xr:uid="{00000000-0005-0000-0000-000054070000}"/>
    <cellStyle name="1_total_구로리총괄내역_내역서_00-수량산출서양식_신길6수량산출" xfId="2323" xr:uid="{00000000-0005-0000-0000-000055070000}"/>
    <cellStyle name="1_total_구로리총괄내역_내역서_내역서1128" xfId="5639" xr:uid="{00000000-0005-0000-0000-000056070000}"/>
    <cellStyle name="1_total_구로리총괄내역_내역서_녹화마대녹화끈수량산출-예원" xfId="2324" xr:uid="{00000000-0005-0000-0000-000057070000}"/>
    <cellStyle name="1_total_구로리총괄내역_내역서_녹화마대녹화끈수량산출-예원_수량산출서-yuna" xfId="2325" xr:uid="{00000000-0005-0000-0000-000058070000}"/>
    <cellStyle name="1_total_구로리총괄내역_내역서_녹화마대녹화끈수량산출-예원_신길6수량산출" xfId="2326" xr:uid="{00000000-0005-0000-0000-000059070000}"/>
    <cellStyle name="1_total_구로리총괄내역_내역서_수량산출서(1025)" xfId="5640" xr:uid="{00000000-0005-0000-0000-00005A070000}"/>
    <cellStyle name="1_total_구로리총괄내역_내역서_수량산출서(1025)_추가수량산출" xfId="5641" xr:uid="{00000000-0005-0000-0000-00005B070000}"/>
    <cellStyle name="1_total_구로리총괄내역_내역서_수량산출서-yuna" xfId="2327" xr:uid="{00000000-0005-0000-0000-00005C070000}"/>
    <cellStyle name="1_total_구로리총괄내역_내역서_신길6수량산출" xfId="2328" xr:uid="{00000000-0005-0000-0000-00005D070000}"/>
    <cellStyle name="1_total_구로리총괄내역_내역서_지주목" xfId="2329" xr:uid="{00000000-0005-0000-0000-00005E070000}"/>
    <cellStyle name="1_total_구로리총괄내역_내역서_지주목_00-수량산출서양식" xfId="2330" xr:uid="{00000000-0005-0000-0000-00005F070000}"/>
    <cellStyle name="1_total_구로리총괄내역_내역서_지주목_00-수량산출서양식_수량산출서-yuna" xfId="2331" xr:uid="{00000000-0005-0000-0000-000060070000}"/>
    <cellStyle name="1_total_구로리총괄내역_내역서_지주목_00-수량산출서양식_신길6수량산출" xfId="2332" xr:uid="{00000000-0005-0000-0000-000061070000}"/>
    <cellStyle name="1_total_구로리총괄내역_내역서_지주목_녹화마대녹화끈수량산출-예원" xfId="2333" xr:uid="{00000000-0005-0000-0000-000062070000}"/>
    <cellStyle name="1_total_구로리총괄내역_내역서_지주목_녹화마대녹화끈수량산출-예원_수량산출서-yuna" xfId="2334" xr:uid="{00000000-0005-0000-0000-000063070000}"/>
    <cellStyle name="1_total_구로리총괄내역_내역서_지주목_녹화마대녹화끈수량산출-예원_신길6수량산출" xfId="2335" xr:uid="{00000000-0005-0000-0000-000064070000}"/>
    <cellStyle name="1_total_구로리총괄내역_내역서_지주목_수량산출서-yuna" xfId="2336" xr:uid="{00000000-0005-0000-0000-000065070000}"/>
    <cellStyle name="1_total_구로리총괄내역_내역서_지주목_신길6수량산출" xfId="2337" xr:uid="{00000000-0005-0000-0000-000066070000}"/>
    <cellStyle name="1_total_구로리총괄내역_내역서1128" xfId="5642" xr:uid="{00000000-0005-0000-0000-000067070000}"/>
    <cellStyle name="1_total_구로리총괄내역_노임단가표" xfId="2338" xr:uid="{00000000-0005-0000-0000-000068070000}"/>
    <cellStyle name="1_total_구로리총괄내역_노임단가표_00-설계서양식" xfId="2339" xr:uid="{00000000-0005-0000-0000-000069070000}"/>
    <cellStyle name="1_total_구로리총괄내역_노임단가표_00-설계서양식_00-수량산출서양식" xfId="2340" xr:uid="{00000000-0005-0000-0000-00006A070000}"/>
    <cellStyle name="1_total_구로리총괄내역_노임단가표_00-설계서양식_00-수량산출서양식_수량산출서-yuna" xfId="2341" xr:uid="{00000000-0005-0000-0000-00006B070000}"/>
    <cellStyle name="1_total_구로리총괄내역_노임단가표_00-설계서양식_00-수량산출서양식_신길6수량산출" xfId="2342" xr:uid="{00000000-0005-0000-0000-00006C070000}"/>
    <cellStyle name="1_total_구로리총괄내역_노임단가표_00-설계서양식_녹화마대녹화끈수량산출-예원" xfId="2343" xr:uid="{00000000-0005-0000-0000-00006D070000}"/>
    <cellStyle name="1_total_구로리총괄내역_노임단가표_00-설계서양식_녹화마대녹화끈수량산출-예원_수량산출서-yuna" xfId="2344" xr:uid="{00000000-0005-0000-0000-00006E070000}"/>
    <cellStyle name="1_total_구로리총괄내역_노임단가표_00-설계서양식_녹화마대녹화끈수량산출-예원_신길6수량산출" xfId="2345" xr:uid="{00000000-0005-0000-0000-00006F070000}"/>
    <cellStyle name="1_total_구로리총괄내역_노임단가표_00-설계서양식_수량산출서-yuna" xfId="2346" xr:uid="{00000000-0005-0000-0000-000070070000}"/>
    <cellStyle name="1_total_구로리총괄내역_노임단가표_00-설계서양식_신길6수량산출" xfId="2347" xr:uid="{00000000-0005-0000-0000-000071070000}"/>
    <cellStyle name="1_total_구로리총괄내역_노임단가표_00-수량산출서양식" xfId="2348" xr:uid="{00000000-0005-0000-0000-000072070000}"/>
    <cellStyle name="1_total_구로리총괄내역_노임단가표_00-수량산출서양식_수량산출서-yuna" xfId="2349" xr:uid="{00000000-0005-0000-0000-000073070000}"/>
    <cellStyle name="1_total_구로리총괄내역_노임단가표_00-수량산출서양식_신길6수량산출" xfId="2350" xr:uid="{00000000-0005-0000-0000-000074070000}"/>
    <cellStyle name="1_total_구로리총괄내역_노임단가표_내역서1128" xfId="5643" xr:uid="{00000000-0005-0000-0000-000075070000}"/>
    <cellStyle name="1_total_구로리총괄내역_노임단가표_녹화마대녹화끈수량산출-예원" xfId="2351" xr:uid="{00000000-0005-0000-0000-000076070000}"/>
    <cellStyle name="1_total_구로리총괄내역_노임단가표_녹화마대녹화끈수량산출-예원_수량산출서-yuna" xfId="2352" xr:uid="{00000000-0005-0000-0000-000077070000}"/>
    <cellStyle name="1_total_구로리총괄내역_노임단가표_녹화마대녹화끈수량산출-예원_신길6수량산출" xfId="2353" xr:uid="{00000000-0005-0000-0000-000078070000}"/>
    <cellStyle name="1_total_구로리총괄내역_노임단가표_수량산출서(1025)" xfId="5644" xr:uid="{00000000-0005-0000-0000-000079070000}"/>
    <cellStyle name="1_total_구로리총괄내역_노임단가표_수량산출서(1025)_추가수량산출" xfId="5645" xr:uid="{00000000-0005-0000-0000-00007A070000}"/>
    <cellStyle name="1_total_구로리총괄내역_노임단가표_수량산출서-yuna" xfId="2354" xr:uid="{00000000-0005-0000-0000-00007B070000}"/>
    <cellStyle name="1_total_구로리총괄내역_노임단가표_신길6수량산출" xfId="2355" xr:uid="{00000000-0005-0000-0000-00007C070000}"/>
    <cellStyle name="1_total_구로리총괄내역_노임단가표_지주목" xfId="2356" xr:uid="{00000000-0005-0000-0000-00007D070000}"/>
    <cellStyle name="1_total_구로리총괄내역_노임단가표_지주목_00-수량산출서양식" xfId="2357" xr:uid="{00000000-0005-0000-0000-00007E070000}"/>
    <cellStyle name="1_total_구로리총괄내역_노임단가표_지주목_00-수량산출서양식_수량산출서-yuna" xfId="2358" xr:uid="{00000000-0005-0000-0000-00007F070000}"/>
    <cellStyle name="1_total_구로리총괄내역_노임단가표_지주목_00-수량산출서양식_신길6수량산출" xfId="2359" xr:uid="{00000000-0005-0000-0000-000080070000}"/>
    <cellStyle name="1_total_구로리총괄내역_노임단가표_지주목_녹화마대녹화끈수량산출-예원" xfId="2360" xr:uid="{00000000-0005-0000-0000-000081070000}"/>
    <cellStyle name="1_total_구로리총괄내역_노임단가표_지주목_녹화마대녹화끈수량산출-예원_수량산출서-yuna" xfId="2361" xr:uid="{00000000-0005-0000-0000-000082070000}"/>
    <cellStyle name="1_total_구로리총괄내역_노임단가표_지주목_녹화마대녹화끈수량산출-예원_신길6수량산출" xfId="2362" xr:uid="{00000000-0005-0000-0000-000083070000}"/>
    <cellStyle name="1_total_구로리총괄내역_노임단가표_지주목_수량산출서-yuna" xfId="2363" xr:uid="{00000000-0005-0000-0000-000084070000}"/>
    <cellStyle name="1_total_구로리총괄내역_노임단가표_지주목_신길6수량산출" xfId="2364" xr:uid="{00000000-0005-0000-0000-000085070000}"/>
    <cellStyle name="1_total_구로리총괄내역_녹화마대녹화끈수량산출-예원" xfId="2365" xr:uid="{00000000-0005-0000-0000-000086070000}"/>
    <cellStyle name="1_total_구로리총괄내역_녹화마대녹화끈수량산출-예원_수량산출서-yuna" xfId="2366" xr:uid="{00000000-0005-0000-0000-000087070000}"/>
    <cellStyle name="1_total_구로리총괄내역_녹화마대녹화끈수량산출-예원_신길6수량산출" xfId="2367" xr:uid="{00000000-0005-0000-0000-000088070000}"/>
    <cellStyle name="1_total_구로리총괄내역_배밭계약내역" xfId="2368" xr:uid="{00000000-0005-0000-0000-000089070000}"/>
    <cellStyle name="1_total_구로리총괄내역_설계내역서" xfId="2369" xr:uid="{00000000-0005-0000-0000-00008A070000}"/>
    <cellStyle name="1_total_구로리총괄내역_수도권매립지" xfId="2370" xr:uid="{00000000-0005-0000-0000-00008B070000}"/>
    <cellStyle name="1_total_구로리총괄내역_수도권매립지_00-설계서양식" xfId="2371" xr:uid="{00000000-0005-0000-0000-00008C070000}"/>
    <cellStyle name="1_total_구로리총괄내역_수도권매립지_00-설계서양식_00-수량산출서양식" xfId="2372" xr:uid="{00000000-0005-0000-0000-00008D070000}"/>
    <cellStyle name="1_total_구로리총괄내역_수도권매립지_00-설계서양식_00-수량산출서양식_수량산출서-yuna" xfId="2373" xr:uid="{00000000-0005-0000-0000-00008E070000}"/>
    <cellStyle name="1_total_구로리총괄내역_수도권매립지_00-설계서양식_00-수량산출서양식_신길6수량산출" xfId="2374" xr:uid="{00000000-0005-0000-0000-00008F070000}"/>
    <cellStyle name="1_total_구로리총괄내역_수도권매립지_00-설계서양식_녹화마대녹화끈수량산출-예원" xfId="2375" xr:uid="{00000000-0005-0000-0000-000090070000}"/>
    <cellStyle name="1_total_구로리총괄내역_수도권매립지_00-설계서양식_녹화마대녹화끈수량산출-예원_수량산출서-yuna" xfId="2376" xr:uid="{00000000-0005-0000-0000-000091070000}"/>
    <cellStyle name="1_total_구로리총괄내역_수도권매립지_00-설계서양식_녹화마대녹화끈수량산출-예원_신길6수량산출" xfId="2377" xr:uid="{00000000-0005-0000-0000-000092070000}"/>
    <cellStyle name="1_total_구로리총괄내역_수도권매립지_00-설계서양식_수량산출서-yuna" xfId="2378" xr:uid="{00000000-0005-0000-0000-000093070000}"/>
    <cellStyle name="1_total_구로리총괄내역_수도권매립지_00-설계서양식_신길6수량산출" xfId="2379" xr:uid="{00000000-0005-0000-0000-000094070000}"/>
    <cellStyle name="1_total_구로리총괄내역_수도권매립지_00-수량산출서양식" xfId="2380" xr:uid="{00000000-0005-0000-0000-000095070000}"/>
    <cellStyle name="1_total_구로리총괄내역_수도권매립지_00-수량산출서양식_수량산출서-yuna" xfId="2381" xr:uid="{00000000-0005-0000-0000-000096070000}"/>
    <cellStyle name="1_total_구로리총괄내역_수도권매립지_00-수량산출서양식_신길6수량산출" xfId="2382" xr:uid="{00000000-0005-0000-0000-000097070000}"/>
    <cellStyle name="1_total_구로리총괄내역_수도권매립지_내역서1128" xfId="5646" xr:uid="{00000000-0005-0000-0000-000098070000}"/>
    <cellStyle name="1_total_구로리총괄내역_수도권매립지_녹화마대녹화끈수량산출-예원" xfId="2383" xr:uid="{00000000-0005-0000-0000-000099070000}"/>
    <cellStyle name="1_total_구로리총괄내역_수도권매립지_녹화마대녹화끈수량산출-예원_수량산출서-yuna" xfId="2384" xr:uid="{00000000-0005-0000-0000-00009A070000}"/>
    <cellStyle name="1_total_구로리총괄내역_수도권매립지_녹화마대녹화끈수량산출-예원_신길6수량산출" xfId="2385" xr:uid="{00000000-0005-0000-0000-00009B070000}"/>
    <cellStyle name="1_total_구로리총괄내역_수도권매립지_수량산출서(1025)" xfId="5647" xr:uid="{00000000-0005-0000-0000-00009C070000}"/>
    <cellStyle name="1_total_구로리총괄내역_수도권매립지_수량산출서(1025)_추가수량산출" xfId="5648" xr:uid="{00000000-0005-0000-0000-00009D070000}"/>
    <cellStyle name="1_total_구로리총괄내역_수도권매립지_수량산출서-yuna" xfId="2386" xr:uid="{00000000-0005-0000-0000-00009E070000}"/>
    <cellStyle name="1_total_구로리총괄내역_수도권매립지_신길6수량산출" xfId="2387" xr:uid="{00000000-0005-0000-0000-00009F070000}"/>
    <cellStyle name="1_total_구로리총괄내역_수도권매립지_지주목" xfId="2388" xr:uid="{00000000-0005-0000-0000-0000A0070000}"/>
    <cellStyle name="1_total_구로리총괄내역_수도권매립지_지주목_00-수량산출서양식" xfId="2389" xr:uid="{00000000-0005-0000-0000-0000A1070000}"/>
    <cellStyle name="1_total_구로리총괄내역_수도권매립지_지주목_00-수량산출서양식_수량산출서-yuna" xfId="2390" xr:uid="{00000000-0005-0000-0000-0000A2070000}"/>
    <cellStyle name="1_total_구로리총괄내역_수도권매립지_지주목_00-수량산출서양식_신길6수량산출" xfId="2391" xr:uid="{00000000-0005-0000-0000-0000A3070000}"/>
    <cellStyle name="1_total_구로리총괄내역_수도권매립지_지주목_녹화마대녹화끈수량산출-예원" xfId="2392" xr:uid="{00000000-0005-0000-0000-0000A4070000}"/>
    <cellStyle name="1_total_구로리총괄내역_수도권매립지_지주목_녹화마대녹화끈수량산출-예원_수량산출서-yuna" xfId="2393" xr:uid="{00000000-0005-0000-0000-0000A5070000}"/>
    <cellStyle name="1_total_구로리총괄내역_수도권매립지_지주목_녹화마대녹화끈수량산출-예원_신길6수량산출" xfId="2394" xr:uid="{00000000-0005-0000-0000-0000A6070000}"/>
    <cellStyle name="1_total_구로리총괄내역_수도권매립지_지주목_수량산출서-yuna" xfId="2395" xr:uid="{00000000-0005-0000-0000-0000A7070000}"/>
    <cellStyle name="1_total_구로리총괄내역_수도권매립지_지주목_신길6수량산출" xfId="2396" xr:uid="{00000000-0005-0000-0000-0000A8070000}"/>
    <cellStyle name="1_total_구로리총괄내역_수도권매립지1004(발주용)" xfId="2397" xr:uid="{00000000-0005-0000-0000-0000A9070000}"/>
    <cellStyle name="1_total_구로리총괄내역_수도권매립지1004(발주용)_00-설계서양식" xfId="2398" xr:uid="{00000000-0005-0000-0000-0000AA070000}"/>
    <cellStyle name="1_total_구로리총괄내역_수도권매립지1004(발주용)_00-설계서양식_00-수량산출서양식" xfId="2399" xr:uid="{00000000-0005-0000-0000-0000AB070000}"/>
    <cellStyle name="1_total_구로리총괄내역_수도권매립지1004(발주용)_00-설계서양식_00-수량산출서양식_수량산출서-yuna" xfId="2400" xr:uid="{00000000-0005-0000-0000-0000AC070000}"/>
    <cellStyle name="1_total_구로리총괄내역_수도권매립지1004(발주용)_00-설계서양식_00-수량산출서양식_신길6수량산출" xfId="2401" xr:uid="{00000000-0005-0000-0000-0000AD070000}"/>
    <cellStyle name="1_total_구로리총괄내역_수도권매립지1004(발주용)_00-설계서양식_녹화마대녹화끈수량산출-예원" xfId="2402" xr:uid="{00000000-0005-0000-0000-0000AE070000}"/>
    <cellStyle name="1_total_구로리총괄내역_수도권매립지1004(발주용)_00-설계서양식_녹화마대녹화끈수량산출-예원_수량산출서-yuna" xfId="2403" xr:uid="{00000000-0005-0000-0000-0000AF070000}"/>
    <cellStyle name="1_total_구로리총괄내역_수도권매립지1004(발주용)_00-설계서양식_녹화마대녹화끈수량산출-예원_신길6수량산출" xfId="2404" xr:uid="{00000000-0005-0000-0000-0000B0070000}"/>
    <cellStyle name="1_total_구로리총괄내역_수도권매립지1004(발주용)_00-설계서양식_수량산출서-yuna" xfId="2405" xr:uid="{00000000-0005-0000-0000-0000B1070000}"/>
    <cellStyle name="1_total_구로리총괄내역_수도권매립지1004(발주용)_00-설계서양식_신길6수량산출" xfId="2406" xr:uid="{00000000-0005-0000-0000-0000B2070000}"/>
    <cellStyle name="1_total_구로리총괄내역_수도권매립지1004(발주용)_00-수량산출서양식" xfId="2407" xr:uid="{00000000-0005-0000-0000-0000B3070000}"/>
    <cellStyle name="1_total_구로리총괄내역_수도권매립지1004(발주용)_00-수량산출서양식_수량산출서-yuna" xfId="2408" xr:uid="{00000000-0005-0000-0000-0000B4070000}"/>
    <cellStyle name="1_total_구로리총괄내역_수도권매립지1004(발주용)_00-수량산출서양식_신길6수량산출" xfId="2409" xr:uid="{00000000-0005-0000-0000-0000B5070000}"/>
    <cellStyle name="1_total_구로리총괄내역_수도권매립지1004(발주용)_내역서1128" xfId="5649" xr:uid="{00000000-0005-0000-0000-0000B6070000}"/>
    <cellStyle name="1_total_구로리총괄내역_수도권매립지1004(발주용)_녹화마대녹화끈수량산출-예원" xfId="2410" xr:uid="{00000000-0005-0000-0000-0000B7070000}"/>
    <cellStyle name="1_total_구로리총괄내역_수도권매립지1004(발주용)_녹화마대녹화끈수량산출-예원_수량산출서-yuna" xfId="2411" xr:uid="{00000000-0005-0000-0000-0000B8070000}"/>
    <cellStyle name="1_total_구로리총괄내역_수도권매립지1004(발주용)_녹화마대녹화끈수량산출-예원_신길6수량산출" xfId="2412" xr:uid="{00000000-0005-0000-0000-0000B9070000}"/>
    <cellStyle name="1_total_구로리총괄내역_수도권매립지1004(발주용)_수량산출서(1025)" xfId="5650" xr:uid="{00000000-0005-0000-0000-0000BA070000}"/>
    <cellStyle name="1_total_구로리총괄내역_수도권매립지1004(발주용)_수량산출서(1025)_추가수량산출" xfId="5651" xr:uid="{00000000-0005-0000-0000-0000BB070000}"/>
    <cellStyle name="1_total_구로리총괄내역_수도권매립지1004(발주용)_수량산출서-yuna" xfId="2413" xr:uid="{00000000-0005-0000-0000-0000BC070000}"/>
    <cellStyle name="1_total_구로리총괄내역_수도권매립지1004(발주용)_신길6수량산출" xfId="2414" xr:uid="{00000000-0005-0000-0000-0000BD070000}"/>
    <cellStyle name="1_total_구로리총괄내역_수도권매립지1004(발주용)_지주목" xfId="2415" xr:uid="{00000000-0005-0000-0000-0000BE070000}"/>
    <cellStyle name="1_total_구로리총괄내역_수도권매립지1004(발주용)_지주목_00-수량산출서양식" xfId="2416" xr:uid="{00000000-0005-0000-0000-0000BF070000}"/>
    <cellStyle name="1_total_구로리총괄내역_수도권매립지1004(발주용)_지주목_00-수량산출서양식_수량산출서-yuna" xfId="2417" xr:uid="{00000000-0005-0000-0000-0000C0070000}"/>
    <cellStyle name="1_total_구로리총괄내역_수도권매립지1004(발주용)_지주목_00-수량산출서양식_신길6수량산출" xfId="2418" xr:uid="{00000000-0005-0000-0000-0000C1070000}"/>
    <cellStyle name="1_total_구로리총괄내역_수도권매립지1004(발주용)_지주목_녹화마대녹화끈수량산출-예원" xfId="2419" xr:uid="{00000000-0005-0000-0000-0000C2070000}"/>
    <cellStyle name="1_total_구로리총괄내역_수도권매립지1004(발주용)_지주목_녹화마대녹화끈수량산출-예원_수량산출서-yuna" xfId="2420" xr:uid="{00000000-0005-0000-0000-0000C3070000}"/>
    <cellStyle name="1_total_구로리총괄내역_수도권매립지1004(발주용)_지주목_녹화마대녹화끈수량산출-예원_신길6수량산출" xfId="2421" xr:uid="{00000000-0005-0000-0000-0000C4070000}"/>
    <cellStyle name="1_total_구로리총괄내역_수도권매립지1004(발주용)_지주목_수량산출서-yuna" xfId="2422" xr:uid="{00000000-0005-0000-0000-0000C5070000}"/>
    <cellStyle name="1_total_구로리총괄내역_수도권매립지1004(발주용)_지주목_신길6수량산출" xfId="2423" xr:uid="{00000000-0005-0000-0000-0000C6070000}"/>
    <cellStyle name="1_total_구로리총괄내역_수량산출서(1025)" xfId="5652" xr:uid="{00000000-0005-0000-0000-0000C7070000}"/>
    <cellStyle name="1_total_구로리총괄내역_수량산출서(1025)_추가수량산출" xfId="5653" xr:uid="{00000000-0005-0000-0000-0000C8070000}"/>
    <cellStyle name="1_total_구로리총괄내역_수량산출서-yuna" xfId="2424" xr:uid="{00000000-0005-0000-0000-0000C9070000}"/>
    <cellStyle name="1_total_구로리총괄내역_신길6수량산출" xfId="2425" xr:uid="{00000000-0005-0000-0000-0000CA070000}"/>
    <cellStyle name="1_total_구로리총괄내역_일신건영설계예산서(0211)" xfId="2426" xr:uid="{00000000-0005-0000-0000-0000CB070000}"/>
    <cellStyle name="1_total_구로리총괄내역_일신건영설계예산서(0211)_00-설계서양식" xfId="2427" xr:uid="{00000000-0005-0000-0000-0000CC070000}"/>
    <cellStyle name="1_total_구로리총괄내역_일신건영설계예산서(0211)_00-설계서양식_00-수량산출서양식" xfId="2428" xr:uid="{00000000-0005-0000-0000-0000CD070000}"/>
    <cellStyle name="1_total_구로리총괄내역_일신건영설계예산서(0211)_00-설계서양식_00-수량산출서양식_수량산출서-yuna" xfId="2429" xr:uid="{00000000-0005-0000-0000-0000CE070000}"/>
    <cellStyle name="1_total_구로리총괄내역_일신건영설계예산서(0211)_00-설계서양식_00-수량산출서양식_신길6수량산출" xfId="2430" xr:uid="{00000000-0005-0000-0000-0000CF070000}"/>
    <cellStyle name="1_total_구로리총괄내역_일신건영설계예산서(0211)_00-설계서양식_녹화마대녹화끈수량산출-예원" xfId="2431" xr:uid="{00000000-0005-0000-0000-0000D0070000}"/>
    <cellStyle name="1_total_구로리총괄내역_일신건영설계예산서(0211)_00-설계서양식_녹화마대녹화끈수량산출-예원_수량산출서-yuna" xfId="2432" xr:uid="{00000000-0005-0000-0000-0000D1070000}"/>
    <cellStyle name="1_total_구로리총괄내역_일신건영설계예산서(0211)_00-설계서양식_녹화마대녹화끈수량산출-예원_신길6수량산출" xfId="2433" xr:uid="{00000000-0005-0000-0000-0000D2070000}"/>
    <cellStyle name="1_total_구로리총괄내역_일신건영설계예산서(0211)_00-설계서양식_수량산출서-yuna" xfId="2434" xr:uid="{00000000-0005-0000-0000-0000D3070000}"/>
    <cellStyle name="1_total_구로리총괄내역_일신건영설계예산서(0211)_00-설계서양식_신길6수량산출" xfId="2435" xr:uid="{00000000-0005-0000-0000-0000D4070000}"/>
    <cellStyle name="1_total_구로리총괄내역_일신건영설계예산서(0211)_00-수량산출서양식" xfId="2436" xr:uid="{00000000-0005-0000-0000-0000D5070000}"/>
    <cellStyle name="1_total_구로리총괄내역_일신건영설계예산서(0211)_00-수량산출서양식_수량산출서-yuna" xfId="2437" xr:uid="{00000000-0005-0000-0000-0000D6070000}"/>
    <cellStyle name="1_total_구로리총괄내역_일신건영설계예산서(0211)_00-수량산출서양식_신길6수량산출" xfId="2438" xr:uid="{00000000-0005-0000-0000-0000D7070000}"/>
    <cellStyle name="1_total_구로리총괄내역_일신건영설계예산서(0211)_내역서1128" xfId="5654" xr:uid="{00000000-0005-0000-0000-0000D8070000}"/>
    <cellStyle name="1_total_구로리총괄내역_일신건영설계예산서(0211)_녹화마대녹화끈수량산출-예원" xfId="2439" xr:uid="{00000000-0005-0000-0000-0000D9070000}"/>
    <cellStyle name="1_total_구로리총괄내역_일신건영설계예산서(0211)_녹화마대녹화끈수량산출-예원_수량산출서-yuna" xfId="2440" xr:uid="{00000000-0005-0000-0000-0000DA070000}"/>
    <cellStyle name="1_total_구로리총괄내역_일신건영설계예산서(0211)_녹화마대녹화끈수량산출-예원_신길6수량산출" xfId="2441" xr:uid="{00000000-0005-0000-0000-0000DB070000}"/>
    <cellStyle name="1_total_구로리총괄내역_일신건영설계예산서(0211)_수량산출서(1025)" xfId="5655" xr:uid="{00000000-0005-0000-0000-0000DC070000}"/>
    <cellStyle name="1_total_구로리총괄내역_일신건영설계예산서(0211)_수량산출서(1025)_추가수량산출" xfId="5656" xr:uid="{00000000-0005-0000-0000-0000DD070000}"/>
    <cellStyle name="1_total_구로리총괄내역_일신건영설계예산서(0211)_수량산출서-yuna" xfId="2442" xr:uid="{00000000-0005-0000-0000-0000DE070000}"/>
    <cellStyle name="1_total_구로리총괄내역_일신건영설계예산서(0211)_신길6수량산출" xfId="2443" xr:uid="{00000000-0005-0000-0000-0000DF070000}"/>
    <cellStyle name="1_total_구로리총괄내역_일신건영설계예산서(0211)_지주목" xfId="2444" xr:uid="{00000000-0005-0000-0000-0000E0070000}"/>
    <cellStyle name="1_total_구로리총괄내역_일신건영설계예산서(0211)_지주목_00-수량산출서양식" xfId="2445" xr:uid="{00000000-0005-0000-0000-0000E1070000}"/>
    <cellStyle name="1_total_구로리총괄내역_일신건영설계예산서(0211)_지주목_00-수량산출서양식_수량산출서-yuna" xfId="2446" xr:uid="{00000000-0005-0000-0000-0000E2070000}"/>
    <cellStyle name="1_total_구로리총괄내역_일신건영설계예산서(0211)_지주목_00-수량산출서양식_신길6수량산출" xfId="2447" xr:uid="{00000000-0005-0000-0000-0000E3070000}"/>
    <cellStyle name="1_total_구로리총괄내역_일신건영설계예산서(0211)_지주목_녹화마대녹화끈수량산출-예원" xfId="2448" xr:uid="{00000000-0005-0000-0000-0000E4070000}"/>
    <cellStyle name="1_total_구로리총괄내역_일신건영설계예산서(0211)_지주목_녹화마대녹화끈수량산출-예원_수량산출서-yuna" xfId="2449" xr:uid="{00000000-0005-0000-0000-0000E5070000}"/>
    <cellStyle name="1_total_구로리총괄내역_일신건영설계예산서(0211)_지주목_녹화마대녹화끈수량산출-예원_신길6수량산출" xfId="2450" xr:uid="{00000000-0005-0000-0000-0000E6070000}"/>
    <cellStyle name="1_total_구로리총괄내역_일신건영설계예산서(0211)_지주목_수량산출서-yuna" xfId="2451" xr:uid="{00000000-0005-0000-0000-0000E7070000}"/>
    <cellStyle name="1_total_구로리총괄내역_일신건영설계예산서(0211)_지주목_신길6수량산출" xfId="2452" xr:uid="{00000000-0005-0000-0000-0000E8070000}"/>
    <cellStyle name="1_total_구로리총괄내역_일위대가" xfId="2453" xr:uid="{00000000-0005-0000-0000-0000E9070000}"/>
    <cellStyle name="1_total_구로리총괄내역_일위대가_00-설계서양식" xfId="2454" xr:uid="{00000000-0005-0000-0000-0000EA070000}"/>
    <cellStyle name="1_total_구로리총괄내역_일위대가_00-설계서양식_00-수량산출서양식" xfId="2455" xr:uid="{00000000-0005-0000-0000-0000EB070000}"/>
    <cellStyle name="1_total_구로리총괄내역_일위대가_00-설계서양식_00-수량산출서양식_수량산출서-yuna" xfId="2456" xr:uid="{00000000-0005-0000-0000-0000EC070000}"/>
    <cellStyle name="1_total_구로리총괄내역_일위대가_00-설계서양식_00-수량산출서양식_신길6수량산출" xfId="2457" xr:uid="{00000000-0005-0000-0000-0000ED070000}"/>
    <cellStyle name="1_total_구로리총괄내역_일위대가_00-설계서양식_녹화마대녹화끈수량산출-예원" xfId="2458" xr:uid="{00000000-0005-0000-0000-0000EE070000}"/>
    <cellStyle name="1_total_구로리총괄내역_일위대가_00-설계서양식_녹화마대녹화끈수량산출-예원_수량산출서-yuna" xfId="2459" xr:uid="{00000000-0005-0000-0000-0000EF070000}"/>
    <cellStyle name="1_total_구로리총괄내역_일위대가_00-설계서양식_녹화마대녹화끈수량산출-예원_신길6수량산출" xfId="2460" xr:uid="{00000000-0005-0000-0000-0000F0070000}"/>
    <cellStyle name="1_total_구로리총괄내역_일위대가_00-설계서양식_수량산출서-yuna" xfId="2461" xr:uid="{00000000-0005-0000-0000-0000F1070000}"/>
    <cellStyle name="1_total_구로리총괄내역_일위대가_00-설계서양식_신길6수량산출" xfId="2462" xr:uid="{00000000-0005-0000-0000-0000F2070000}"/>
    <cellStyle name="1_total_구로리총괄내역_일위대가_00-수량산출서양식" xfId="2463" xr:uid="{00000000-0005-0000-0000-0000F3070000}"/>
    <cellStyle name="1_total_구로리총괄내역_일위대가_00-수량산출서양식_수량산출서-yuna" xfId="2464" xr:uid="{00000000-0005-0000-0000-0000F4070000}"/>
    <cellStyle name="1_total_구로리총괄내역_일위대가_00-수량산출서양식_신길6수량산출" xfId="2465" xr:uid="{00000000-0005-0000-0000-0000F5070000}"/>
    <cellStyle name="1_total_구로리총괄내역_일위대가_내역서1128" xfId="5657" xr:uid="{00000000-0005-0000-0000-0000F6070000}"/>
    <cellStyle name="1_total_구로리총괄내역_일위대가_녹화마대녹화끈수량산출-예원" xfId="2466" xr:uid="{00000000-0005-0000-0000-0000F7070000}"/>
    <cellStyle name="1_total_구로리총괄내역_일위대가_녹화마대녹화끈수량산출-예원_수량산출서-yuna" xfId="2467" xr:uid="{00000000-0005-0000-0000-0000F8070000}"/>
    <cellStyle name="1_total_구로리총괄내역_일위대가_녹화마대녹화끈수량산출-예원_신길6수량산출" xfId="2468" xr:uid="{00000000-0005-0000-0000-0000F9070000}"/>
    <cellStyle name="1_total_구로리총괄내역_일위대가_수량산출서(1025)" xfId="5658" xr:uid="{00000000-0005-0000-0000-0000FA070000}"/>
    <cellStyle name="1_total_구로리총괄내역_일위대가_수량산출서(1025)_추가수량산출" xfId="5659" xr:uid="{00000000-0005-0000-0000-0000FB070000}"/>
    <cellStyle name="1_total_구로리총괄내역_일위대가_수량산출서-yuna" xfId="2469" xr:uid="{00000000-0005-0000-0000-0000FC070000}"/>
    <cellStyle name="1_total_구로리총괄내역_일위대가_신길6수량산출" xfId="2470" xr:uid="{00000000-0005-0000-0000-0000FD070000}"/>
    <cellStyle name="1_total_구로리총괄내역_일위대가_지주목" xfId="2471" xr:uid="{00000000-0005-0000-0000-0000FE070000}"/>
    <cellStyle name="1_total_구로리총괄내역_일위대가_지주목_00-수량산출서양식" xfId="2472" xr:uid="{00000000-0005-0000-0000-0000FF070000}"/>
    <cellStyle name="1_total_구로리총괄내역_일위대가_지주목_00-수량산출서양식_수량산출서-yuna" xfId="2473" xr:uid="{00000000-0005-0000-0000-000000080000}"/>
    <cellStyle name="1_total_구로리총괄내역_일위대가_지주목_00-수량산출서양식_신길6수량산출" xfId="2474" xr:uid="{00000000-0005-0000-0000-000001080000}"/>
    <cellStyle name="1_total_구로리총괄내역_일위대가_지주목_녹화마대녹화끈수량산출-예원" xfId="2475" xr:uid="{00000000-0005-0000-0000-000002080000}"/>
    <cellStyle name="1_total_구로리총괄내역_일위대가_지주목_녹화마대녹화끈수량산출-예원_수량산출서-yuna" xfId="2476" xr:uid="{00000000-0005-0000-0000-000003080000}"/>
    <cellStyle name="1_total_구로리총괄내역_일위대가_지주목_녹화마대녹화끈수량산출-예원_신길6수량산출" xfId="2477" xr:uid="{00000000-0005-0000-0000-000004080000}"/>
    <cellStyle name="1_total_구로리총괄내역_일위대가_지주목_수량산출서-yuna" xfId="2478" xr:uid="{00000000-0005-0000-0000-000005080000}"/>
    <cellStyle name="1_total_구로리총괄내역_일위대가_지주목_신길6수량산출" xfId="2479" xr:uid="{00000000-0005-0000-0000-000006080000}"/>
    <cellStyle name="1_total_구로리총괄내역_자재단가표" xfId="2480" xr:uid="{00000000-0005-0000-0000-000007080000}"/>
    <cellStyle name="1_total_구로리총괄내역_자재단가표_00-설계서양식" xfId="2481" xr:uid="{00000000-0005-0000-0000-000008080000}"/>
    <cellStyle name="1_total_구로리총괄내역_자재단가표_00-설계서양식_00-수량산출서양식" xfId="2482" xr:uid="{00000000-0005-0000-0000-000009080000}"/>
    <cellStyle name="1_total_구로리총괄내역_자재단가표_00-설계서양식_00-수량산출서양식_수량산출서-yuna" xfId="2483" xr:uid="{00000000-0005-0000-0000-00000A080000}"/>
    <cellStyle name="1_total_구로리총괄내역_자재단가표_00-설계서양식_00-수량산출서양식_신길6수량산출" xfId="2484" xr:uid="{00000000-0005-0000-0000-00000B080000}"/>
    <cellStyle name="1_total_구로리총괄내역_자재단가표_00-설계서양식_녹화마대녹화끈수량산출-예원" xfId="2485" xr:uid="{00000000-0005-0000-0000-00000C080000}"/>
    <cellStyle name="1_total_구로리총괄내역_자재단가표_00-설계서양식_녹화마대녹화끈수량산출-예원_수량산출서-yuna" xfId="2486" xr:uid="{00000000-0005-0000-0000-00000D080000}"/>
    <cellStyle name="1_total_구로리총괄내역_자재단가표_00-설계서양식_녹화마대녹화끈수량산출-예원_신길6수량산출" xfId="2487" xr:uid="{00000000-0005-0000-0000-00000E080000}"/>
    <cellStyle name="1_total_구로리총괄내역_자재단가표_00-설계서양식_수량산출서-yuna" xfId="2488" xr:uid="{00000000-0005-0000-0000-00000F080000}"/>
    <cellStyle name="1_total_구로리총괄내역_자재단가표_00-설계서양식_신길6수량산출" xfId="2489" xr:uid="{00000000-0005-0000-0000-000010080000}"/>
    <cellStyle name="1_total_구로리총괄내역_자재단가표_00-수량산출서양식" xfId="2490" xr:uid="{00000000-0005-0000-0000-000011080000}"/>
    <cellStyle name="1_total_구로리총괄내역_자재단가표_00-수량산출서양식_수량산출서-yuna" xfId="2491" xr:uid="{00000000-0005-0000-0000-000012080000}"/>
    <cellStyle name="1_total_구로리총괄내역_자재단가표_00-수량산출서양식_신길6수량산출" xfId="2492" xr:uid="{00000000-0005-0000-0000-000013080000}"/>
    <cellStyle name="1_total_구로리총괄내역_자재단가표_내역서1128" xfId="5660" xr:uid="{00000000-0005-0000-0000-000014080000}"/>
    <cellStyle name="1_total_구로리총괄내역_자재단가표_녹화마대녹화끈수량산출-예원" xfId="2493" xr:uid="{00000000-0005-0000-0000-000015080000}"/>
    <cellStyle name="1_total_구로리총괄내역_자재단가표_녹화마대녹화끈수량산출-예원_수량산출서-yuna" xfId="2494" xr:uid="{00000000-0005-0000-0000-000016080000}"/>
    <cellStyle name="1_total_구로리총괄내역_자재단가표_녹화마대녹화끈수량산출-예원_신길6수량산출" xfId="2495" xr:uid="{00000000-0005-0000-0000-000017080000}"/>
    <cellStyle name="1_total_구로리총괄내역_자재단가표_수량산출서(1025)" xfId="5661" xr:uid="{00000000-0005-0000-0000-000018080000}"/>
    <cellStyle name="1_total_구로리총괄내역_자재단가표_수량산출서(1025)_추가수량산출" xfId="5662" xr:uid="{00000000-0005-0000-0000-000019080000}"/>
    <cellStyle name="1_total_구로리총괄내역_자재단가표_수량산출서-yuna" xfId="2496" xr:uid="{00000000-0005-0000-0000-00001A080000}"/>
    <cellStyle name="1_total_구로리총괄내역_자재단가표_신길6수량산출" xfId="2497" xr:uid="{00000000-0005-0000-0000-00001B080000}"/>
    <cellStyle name="1_total_구로리총괄내역_자재단가표_지주목" xfId="2498" xr:uid="{00000000-0005-0000-0000-00001C080000}"/>
    <cellStyle name="1_total_구로리총괄내역_자재단가표_지주목_00-수량산출서양식" xfId="2499" xr:uid="{00000000-0005-0000-0000-00001D080000}"/>
    <cellStyle name="1_total_구로리총괄내역_자재단가표_지주목_00-수량산출서양식_수량산출서-yuna" xfId="2500" xr:uid="{00000000-0005-0000-0000-00001E080000}"/>
    <cellStyle name="1_total_구로리총괄내역_자재단가표_지주목_00-수량산출서양식_신길6수량산출" xfId="2501" xr:uid="{00000000-0005-0000-0000-00001F080000}"/>
    <cellStyle name="1_total_구로리총괄내역_자재단가표_지주목_녹화마대녹화끈수량산출-예원" xfId="2502" xr:uid="{00000000-0005-0000-0000-000020080000}"/>
    <cellStyle name="1_total_구로리총괄내역_자재단가표_지주목_녹화마대녹화끈수량산출-예원_수량산출서-yuna" xfId="2503" xr:uid="{00000000-0005-0000-0000-000021080000}"/>
    <cellStyle name="1_total_구로리총괄내역_자재단가표_지주목_녹화마대녹화끈수량산출-예원_신길6수량산출" xfId="2504" xr:uid="{00000000-0005-0000-0000-000022080000}"/>
    <cellStyle name="1_total_구로리총괄내역_자재단가표_지주목_수량산출서-yuna" xfId="2505" xr:uid="{00000000-0005-0000-0000-000023080000}"/>
    <cellStyle name="1_total_구로리총괄내역_자재단가표_지주목_신길6수량산출" xfId="2506" xr:uid="{00000000-0005-0000-0000-000024080000}"/>
    <cellStyle name="1_total_구로리총괄내역_장안초등학교내역0814" xfId="2507" xr:uid="{00000000-0005-0000-0000-000025080000}"/>
    <cellStyle name="1_total_구로리총괄내역_장안초등학교내역0814_00-설계서양식" xfId="2508" xr:uid="{00000000-0005-0000-0000-000026080000}"/>
    <cellStyle name="1_total_구로리총괄내역_장안초등학교내역0814_00-설계서양식_00-수량산출서양식" xfId="2509" xr:uid="{00000000-0005-0000-0000-000027080000}"/>
    <cellStyle name="1_total_구로리총괄내역_장안초등학교내역0814_00-설계서양식_00-수량산출서양식_수량산출서-yuna" xfId="2510" xr:uid="{00000000-0005-0000-0000-000028080000}"/>
    <cellStyle name="1_total_구로리총괄내역_장안초등학교내역0814_00-설계서양식_00-수량산출서양식_신길6수량산출" xfId="2511" xr:uid="{00000000-0005-0000-0000-000029080000}"/>
    <cellStyle name="1_total_구로리총괄내역_장안초등학교내역0814_00-설계서양식_녹화마대녹화끈수량산출-예원" xfId="2512" xr:uid="{00000000-0005-0000-0000-00002A080000}"/>
    <cellStyle name="1_total_구로리총괄내역_장안초등학교내역0814_00-설계서양식_녹화마대녹화끈수량산출-예원_수량산출서-yuna" xfId="2513" xr:uid="{00000000-0005-0000-0000-00002B080000}"/>
    <cellStyle name="1_total_구로리총괄내역_장안초등학교내역0814_00-설계서양식_녹화마대녹화끈수량산출-예원_신길6수량산출" xfId="2514" xr:uid="{00000000-0005-0000-0000-00002C080000}"/>
    <cellStyle name="1_total_구로리총괄내역_장안초등학교내역0814_00-설계서양식_수량산출서-yuna" xfId="2515" xr:uid="{00000000-0005-0000-0000-00002D080000}"/>
    <cellStyle name="1_total_구로리총괄내역_장안초등학교내역0814_00-설계서양식_신길6수량산출" xfId="2516" xr:uid="{00000000-0005-0000-0000-00002E080000}"/>
    <cellStyle name="1_total_구로리총괄내역_장안초등학교내역0814_00-수량산출서양식" xfId="2517" xr:uid="{00000000-0005-0000-0000-00002F080000}"/>
    <cellStyle name="1_total_구로리총괄내역_장안초등학교내역0814_00-수량산출서양식_수량산출서-yuna" xfId="2518" xr:uid="{00000000-0005-0000-0000-000030080000}"/>
    <cellStyle name="1_total_구로리총괄내역_장안초등학교내역0814_00-수량산출서양식_신길6수량산출" xfId="2519" xr:uid="{00000000-0005-0000-0000-000031080000}"/>
    <cellStyle name="1_total_구로리총괄내역_장안초등학교내역0814_내역서1128" xfId="5663" xr:uid="{00000000-0005-0000-0000-000032080000}"/>
    <cellStyle name="1_total_구로리총괄내역_장안초등학교내역0814_녹화마대녹화끈수량산출-예원" xfId="2520" xr:uid="{00000000-0005-0000-0000-000033080000}"/>
    <cellStyle name="1_total_구로리총괄내역_장안초등학교내역0814_녹화마대녹화끈수량산출-예원_수량산출서-yuna" xfId="2521" xr:uid="{00000000-0005-0000-0000-000034080000}"/>
    <cellStyle name="1_total_구로리총괄내역_장안초등학교내역0814_녹화마대녹화끈수량산출-예원_신길6수량산출" xfId="2522" xr:uid="{00000000-0005-0000-0000-000035080000}"/>
    <cellStyle name="1_total_구로리총괄내역_장안초등학교내역0814_수량산출서(1025)" xfId="5664" xr:uid="{00000000-0005-0000-0000-000036080000}"/>
    <cellStyle name="1_total_구로리총괄내역_장안초등학교내역0814_수량산출서(1025)_추가수량산출" xfId="5665" xr:uid="{00000000-0005-0000-0000-000037080000}"/>
    <cellStyle name="1_total_구로리총괄내역_장안초등학교내역0814_수량산출서-yuna" xfId="2523" xr:uid="{00000000-0005-0000-0000-000038080000}"/>
    <cellStyle name="1_total_구로리총괄내역_장안초등학교내역0814_신길6수량산출" xfId="2524" xr:uid="{00000000-0005-0000-0000-000039080000}"/>
    <cellStyle name="1_total_구로리총괄내역_장안초등학교내역0814_지주목" xfId="2525" xr:uid="{00000000-0005-0000-0000-00003A080000}"/>
    <cellStyle name="1_total_구로리총괄내역_장안초등학교내역0814_지주목_00-수량산출서양식" xfId="2526" xr:uid="{00000000-0005-0000-0000-00003B080000}"/>
    <cellStyle name="1_total_구로리총괄내역_장안초등학교내역0814_지주목_00-수량산출서양식_수량산출서-yuna" xfId="2527" xr:uid="{00000000-0005-0000-0000-00003C080000}"/>
    <cellStyle name="1_total_구로리총괄내역_장안초등학교내역0814_지주목_00-수량산출서양식_신길6수량산출" xfId="2528" xr:uid="{00000000-0005-0000-0000-00003D080000}"/>
    <cellStyle name="1_total_구로리총괄내역_장안초등학교내역0814_지주목_녹화마대녹화끈수량산출-예원" xfId="2529" xr:uid="{00000000-0005-0000-0000-00003E080000}"/>
    <cellStyle name="1_total_구로리총괄내역_장안초등학교내역0814_지주목_녹화마대녹화끈수량산출-예원_수량산출서-yuna" xfId="2530" xr:uid="{00000000-0005-0000-0000-00003F080000}"/>
    <cellStyle name="1_total_구로리총괄내역_장안초등학교내역0814_지주목_녹화마대녹화끈수량산출-예원_신길6수량산출" xfId="2531" xr:uid="{00000000-0005-0000-0000-000040080000}"/>
    <cellStyle name="1_total_구로리총괄내역_장안초등학교내역0814_지주목_수량산출서-yuna" xfId="2532" xr:uid="{00000000-0005-0000-0000-000041080000}"/>
    <cellStyle name="1_total_구로리총괄내역_장안초등학교내역0814_지주목_신길6수량산출" xfId="2533" xr:uid="{00000000-0005-0000-0000-000042080000}"/>
    <cellStyle name="1_total_구로리총괄내역_지주목" xfId="2534" xr:uid="{00000000-0005-0000-0000-000043080000}"/>
    <cellStyle name="1_total_구로리총괄내역_지주목_00-수량산출서양식" xfId="2535" xr:uid="{00000000-0005-0000-0000-000044080000}"/>
    <cellStyle name="1_total_구로리총괄내역_지주목_00-수량산출서양식_수량산출서-yuna" xfId="2536" xr:uid="{00000000-0005-0000-0000-000045080000}"/>
    <cellStyle name="1_total_구로리총괄내역_지주목_00-수량산출서양식_신길6수량산출" xfId="2537" xr:uid="{00000000-0005-0000-0000-000046080000}"/>
    <cellStyle name="1_total_구로리총괄내역_지주목_녹화마대녹화끈수량산출-예원" xfId="2538" xr:uid="{00000000-0005-0000-0000-000047080000}"/>
    <cellStyle name="1_total_구로리총괄내역_지주목_녹화마대녹화끈수량산출-예원_수량산출서-yuna" xfId="2539" xr:uid="{00000000-0005-0000-0000-000048080000}"/>
    <cellStyle name="1_total_구로리총괄내역_지주목_녹화마대녹화끈수량산출-예원_신길6수량산출" xfId="2540" xr:uid="{00000000-0005-0000-0000-000049080000}"/>
    <cellStyle name="1_total_구로리총괄내역_지주목_수량산출서-yuna" xfId="2541" xr:uid="{00000000-0005-0000-0000-00004A080000}"/>
    <cellStyle name="1_total_구로리총괄내역_지주목_신길6수량산출" xfId="2542" xr:uid="{00000000-0005-0000-0000-00004B080000}"/>
    <cellStyle name="1_total_궁산근린공원 도시생태림 조성공사" xfId="1654" xr:uid="{00000000-0005-0000-0000-00004C080000}"/>
    <cellStyle name="1_total_금호아파트수량산출" xfId="5666" xr:uid="{00000000-0005-0000-0000-00004D080000}"/>
    <cellStyle name="1_total_금호아파트수량산출(803)" xfId="5667" xr:uid="{00000000-0005-0000-0000-00004E080000}"/>
    <cellStyle name="1_total_금호아파트수량산출_수량산출" xfId="5668" xr:uid="{00000000-0005-0000-0000-00004F080000}"/>
    <cellStyle name="1_total_꿈나무어린이공원(최종설계서)" xfId="1655" xr:uid="{00000000-0005-0000-0000-000050080000}"/>
    <cellStyle name="1_total_내역서1128" xfId="5669" xr:uid="{00000000-0005-0000-0000-000051080000}"/>
    <cellStyle name="1_total_노원구가로수-폐기물예산서" xfId="2543" xr:uid="{00000000-0005-0000-0000-000052080000}"/>
    <cellStyle name="1_total_노원구가로수-폐기물예산서_북아현-폐기물예산서" xfId="2544" xr:uid="{00000000-0005-0000-0000-000053080000}"/>
    <cellStyle name="1_total_노원구상계고등학교폐기물" xfId="5670" xr:uid="{00000000-0005-0000-0000-000054080000}"/>
    <cellStyle name="1_total_노원구-폐기물예산서" xfId="2545" xr:uid="{00000000-0005-0000-0000-000055080000}"/>
    <cellStyle name="1_total_녹화마대녹화끈수량산출-예원" xfId="2546" xr:uid="{00000000-0005-0000-0000-000056080000}"/>
    <cellStyle name="1_total_녹화마대녹화끈수량산출-예원_수량산출서-yuna" xfId="2547" xr:uid="{00000000-0005-0000-0000-000057080000}"/>
    <cellStyle name="1_total_녹화마대녹화끈수량산출-예원_신길6수량산출" xfId="2548" xr:uid="{00000000-0005-0000-0000-000058080000}"/>
    <cellStyle name="1_total_동탄수량산출" xfId="5671" xr:uid="{00000000-0005-0000-0000-000059080000}"/>
    <cellStyle name="1_total_마포구수량산출서" xfId="5672" xr:uid="{00000000-0005-0000-0000-00005A080000}"/>
    <cellStyle name="1_total_마포철거수량산출(0924)" xfId="5673" xr:uid="{00000000-0005-0000-0000-00005B080000}"/>
    <cellStyle name="1_total_마포철거수량산출(1004)" xfId="5674" xr:uid="{00000000-0005-0000-0000-00005C080000}"/>
    <cellStyle name="1_total_목동내역" xfId="2549" xr:uid="{00000000-0005-0000-0000-00005D080000}"/>
    <cellStyle name="1_total_목동내역_관악고수량산출서" xfId="2550" xr:uid="{00000000-0005-0000-0000-00005E080000}"/>
    <cellStyle name="1_total_목동내역_노원구상계고등학교폐기물" xfId="5675" xr:uid="{00000000-0005-0000-0000-00005F080000}"/>
    <cellStyle name="1_total_목동내역_마포구수량산출서" xfId="5676" xr:uid="{00000000-0005-0000-0000-000060080000}"/>
    <cellStyle name="1_total_목동내역_마포철거수량산출(0924)" xfId="5677" xr:uid="{00000000-0005-0000-0000-000061080000}"/>
    <cellStyle name="1_total_목동내역_마포철거수량산출(1004)" xfId="5678" xr:uid="{00000000-0005-0000-0000-000062080000}"/>
    <cellStyle name="1_total_목동내역_서초구-수량산출(0830)" xfId="5679" xr:uid="{00000000-0005-0000-0000-000063080000}"/>
    <cellStyle name="1_total_목동내역_서초구-철거수량산출(0919)" xfId="5680" xr:uid="{00000000-0005-0000-0000-000064080000}"/>
    <cellStyle name="1_total_목동내역_수량산출" xfId="5681" xr:uid="{00000000-0005-0000-0000-000065080000}"/>
    <cellStyle name="1_total_목동내역_수량산출서" xfId="5682" xr:uid="{00000000-0005-0000-0000-000066080000}"/>
    <cellStyle name="1_total_목동내역_수량산출서(0226)" xfId="5683" xr:uid="{00000000-0005-0000-0000-000067080000}"/>
    <cellStyle name="1_total_목동내역_수량산출서(0305)" xfId="5684" xr:uid="{00000000-0005-0000-0000-000068080000}"/>
    <cellStyle name="1_total_목동내역_수량산출서(1008)" xfId="5685" xr:uid="{00000000-0005-0000-0000-000069080000}"/>
    <cellStyle name="1_total_목동내역_수량산출서(골재수정)" xfId="5686" xr:uid="{00000000-0005-0000-0000-00006A080000}"/>
    <cellStyle name="1_total_목동내역_수량산출서(금천구03,23)" xfId="5687" xr:uid="{00000000-0005-0000-0000-00006B080000}"/>
    <cellStyle name="1_total_목동내역_수량산출서0410안용" xfId="5688" xr:uid="{00000000-0005-0000-0000-00006C080000}"/>
    <cellStyle name="1_total_목동내역_수량산출서0524" xfId="5689" xr:uid="{00000000-0005-0000-0000-00006D080000}"/>
    <cellStyle name="1_total_목동내역_수량산출서0525" xfId="5690" xr:uid="{00000000-0005-0000-0000-00006E080000}"/>
    <cellStyle name="1_total_목동내역_수량산출서1" xfId="5691" xr:uid="{00000000-0005-0000-0000-00006F080000}"/>
    <cellStyle name="1_total_목동내역_수량산출서-1" xfId="5692" xr:uid="{00000000-0005-0000-0000-000070080000}"/>
    <cellStyle name="1_total_목동내역_시설물수량산출서(1217)" xfId="5693" xr:uid="{00000000-0005-0000-0000-000071080000}"/>
    <cellStyle name="1_total_목동내역_원가계산" xfId="2551" xr:uid="{00000000-0005-0000-0000-000072080000}"/>
    <cellStyle name="1_total_목동내역_원가계산_관악고수량산출서" xfId="2552" xr:uid="{00000000-0005-0000-0000-000073080000}"/>
    <cellStyle name="1_total_목동내역_원가계산_노원구상계고등학교폐기물" xfId="5694" xr:uid="{00000000-0005-0000-0000-000074080000}"/>
    <cellStyle name="1_total_목동내역_원가계산_마포구수량산출서" xfId="5695" xr:uid="{00000000-0005-0000-0000-000075080000}"/>
    <cellStyle name="1_total_목동내역_원가계산_마포철거수량산출(0924)" xfId="5696" xr:uid="{00000000-0005-0000-0000-000076080000}"/>
    <cellStyle name="1_total_목동내역_원가계산_마포철거수량산출(1004)" xfId="5697" xr:uid="{00000000-0005-0000-0000-000077080000}"/>
    <cellStyle name="1_total_목동내역_원가계산_서초구-수량산출(0830)" xfId="5698" xr:uid="{00000000-0005-0000-0000-000078080000}"/>
    <cellStyle name="1_total_목동내역_원가계산_서초구-철거수량산출(0919)" xfId="5699" xr:uid="{00000000-0005-0000-0000-000079080000}"/>
    <cellStyle name="1_total_목동내역_원가계산_수량산출" xfId="5700" xr:uid="{00000000-0005-0000-0000-00007A080000}"/>
    <cellStyle name="1_total_목동내역_원가계산_수량산출서" xfId="5701" xr:uid="{00000000-0005-0000-0000-00007B080000}"/>
    <cellStyle name="1_total_목동내역_원가계산_수량산출서(0226)" xfId="5702" xr:uid="{00000000-0005-0000-0000-00007C080000}"/>
    <cellStyle name="1_total_목동내역_원가계산_수량산출서(0305)" xfId="5703" xr:uid="{00000000-0005-0000-0000-00007D080000}"/>
    <cellStyle name="1_total_목동내역_원가계산_수량산출서(1008)" xfId="5704" xr:uid="{00000000-0005-0000-0000-00007E080000}"/>
    <cellStyle name="1_total_목동내역_원가계산_수량산출서(골재수정)" xfId="5705" xr:uid="{00000000-0005-0000-0000-00007F080000}"/>
    <cellStyle name="1_total_목동내역_원가계산_수량산출서(금천구03,23)" xfId="5706" xr:uid="{00000000-0005-0000-0000-000080080000}"/>
    <cellStyle name="1_total_목동내역_원가계산_수량산출서0410안용" xfId="5707" xr:uid="{00000000-0005-0000-0000-000081080000}"/>
    <cellStyle name="1_total_목동내역_원가계산_수량산출서0524" xfId="5708" xr:uid="{00000000-0005-0000-0000-000082080000}"/>
    <cellStyle name="1_total_목동내역_원가계산_수량산출서0525" xfId="5709" xr:uid="{00000000-0005-0000-0000-000083080000}"/>
    <cellStyle name="1_total_목동내역_원가계산_수량산출서1" xfId="5710" xr:uid="{00000000-0005-0000-0000-000084080000}"/>
    <cellStyle name="1_total_목동내역_원가계산_수량산출서-1" xfId="5711" xr:uid="{00000000-0005-0000-0000-000085080000}"/>
    <cellStyle name="1_total_목동내역_원가계산_시설물수량산출서(1217)" xfId="5712" xr:uid="{00000000-0005-0000-0000-000086080000}"/>
    <cellStyle name="1_total_목동내역_원가계산_인라인수량산출서" xfId="2553" xr:uid="{00000000-0005-0000-0000-000087080000}"/>
    <cellStyle name="1_total_목동내역_원가계산_중앙하이츠-수량산출서0720" xfId="5713" xr:uid="{00000000-0005-0000-0000-000088080000}"/>
    <cellStyle name="1_total_목동내역_원가계산_철거수량산출" xfId="5714" xr:uid="{00000000-0005-0000-0000-000089080000}"/>
    <cellStyle name="1_total_목동내역_원가계산_철거수량산출서(1113)" xfId="5715" xr:uid="{00000000-0005-0000-0000-00008A080000}"/>
    <cellStyle name="1_total_목동내역_인라인수량산출서" xfId="2554" xr:uid="{00000000-0005-0000-0000-00008B080000}"/>
    <cellStyle name="1_total_목동내역_중앙하이츠-수량산출서0720" xfId="5716" xr:uid="{00000000-0005-0000-0000-00008C080000}"/>
    <cellStyle name="1_total_목동내역_철거수량산출" xfId="5717" xr:uid="{00000000-0005-0000-0000-00008D080000}"/>
    <cellStyle name="1_total_목동내역_철거수량산출서(1113)" xfId="5718" xr:uid="{00000000-0005-0000-0000-00008E080000}"/>
    <cellStyle name="1_total_목동내역_폐기물0818" xfId="2555" xr:uid="{00000000-0005-0000-0000-00008F080000}"/>
    <cellStyle name="1_total_목동내역_폐기물집계" xfId="2556" xr:uid="{00000000-0005-0000-0000-000090080000}"/>
    <cellStyle name="1_total_목동내역_폐기물집계_관악고수량산출서" xfId="2557" xr:uid="{00000000-0005-0000-0000-000091080000}"/>
    <cellStyle name="1_total_목동내역_폐기물집계_노원구상계고등학교폐기물" xfId="5719" xr:uid="{00000000-0005-0000-0000-000092080000}"/>
    <cellStyle name="1_total_목동내역_폐기물집계_마포구수량산출서" xfId="5720" xr:uid="{00000000-0005-0000-0000-000093080000}"/>
    <cellStyle name="1_total_목동내역_폐기물집계_마포철거수량산출(0924)" xfId="5721" xr:uid="{00000000-0005-0000-0000-000094080000}"/>
    <cellStyle name="1_total_목동내역_폐기물집계_마포철거수량산출(1004)" xfId="5722" xr:uid="{00000000-0005-0000-0000-000095080000}"/>
    <cellStyle name="1_total_목동내역_폐기물집계_서초구-수량산출(0830)" xfId="5723" xr:uid="{00000000-0005-0000-0000-000096080000}"/>
    <cellStyle name="1_total_목동내역_폐기물집계_서초구-철거수량산출(0919)" xfId="5724" xr:uid="{00000000-0005-0000-0000-000097080000}"/>
    <cellStyle name="1_total_목동내역_폐기물집계_수량산출" xfId="5725" xr:uid="{00000000-0005-0000-0000-000098080000}"/>
    <cellStyle name="1_total_목동내역_폐기물집계_수량산출서" xfId="5726" xr:uid="{00000000-0005-0000-0000-000099080000}"/>
    <cellStyle name="1_total_목동내역_폐기물집계_수량산출서(0226)" xfId="5727" xr:uid="{00000000-0005-0000-0000-00009A080000}"/>
    <cellStyle name="1_total_목동내역_폐기물집계_수량산출서(0305)" xfId="5728" xr:uid="{00000000-0005-0000-0000-00009B080000}"/>
    <cellStyle name="1_total_목동내역_폐기물집계_수량산출서(1008)" xfId="5729" xr:uid="{00000000-0005-0000-0000-00009C080000}"/>
    <cellStyle name="1_total_목동내역_폐기물집계_수량산출서(골재수정)" xfId="5730" xr:uid="{00000000-0005-0000-0000-00009D080000}"/>
    <cellStyle name="1_total_목동내역_폐기물집계_수량산출서(금천구03,23)" xfId="5731" xr:uid="{00000000-0005-0000-0000-00009E080000}"/>
    <cellStyle name="1_total_목동내역_폐기물집계_수량산출서0410안용" xfId="5732" xr:uid="{00000000-0005-0000-0000-00009F080000}"/>
    <cellStyle name="1_total_목동내역_폐기물집계_수량산출서0524" xfId="5733" xr:uid="{00000000-0005-0000-0000-0000A0080000}"/>
    <cellStyle name="1_total_목동내역_폐기물집계_수량산출서0525" xfId="5734" xr:uid="{00000000-0005-0000-0000-0000A1080000}"/>
    <cellStyle name="1_total_목동내역_폐기물집계_수량산출서1" xfId="5735" xr:uid="{00000000-0005-0000-0000-0000A2080000}"/>
    <cellStyle name="1_total_목동내역_폐기물집계_수량산출서-1" xfId="5736" xr:uid="{00000000-0005-0000-0000-0000A3080000}"/>
    <cellStyle name="1_total_목동내역_폐기물집계_시설물수량산출서(1217)" xfId="5737" xr:uid="{00000000-0005-0000-0000-0000A4080000}"/>
    <cellStyle name="1_total_목동내역_폐기물집계_원가계산" xfId="2558" xr:uid="{00000000-0005-0000-0000-0000A5080000}"/>
    <cellStyle name="1_total_목동내역_폐기물집계_원가계산_관악고수량산출서" xfId="2559" xr:uid="{00000000-0005-0000-0000-0000A6080000}"/>
    <cellStyle name="1_total_목동내역_폐기물집계_원가계산_노원구상계고등학교폐기물" xfId="5738" xr:uid="{00000000-0005-0000-0000-0000A7080000}"/>
    <cellStyle name="1_total_목동내역_폐기물집계_원가계산_마포구수량산출서" xfId="5739" xr:uid="{00000000-0005-0000-0000-0000A8080000}"/>
    <cellStyle name="1_total_목동내역_폐기물집계_원가계산_마포철거수량산출(0924)" xfId="5740" xr:uid="{00000000-0005-0000-0000-0000A9080000}"/>
    <cellStyle name="1_total_목동내역_폐기물집계_원가계산_마포철거수량산출(1004)" xfId="5741" xr:uid="{00000000-0005-0000-0000-0000AA080000}"/>
    <cellStyle name="1_total_목동내역_폐기물집계_원가계산_서초구-수량산출(0830)" xfId="5742" xr:uid="{00000000-0005-0000-0000-0000AB080000}"/>
    <cellStyle name="1_total_목동내역_폐기물집계_원가계산_서초구-철거수량산출(0919)" xfId="5743" xr:uid="{00000000-0005-0000-0000-0000AC080000}"/>
    <cellStyle name="1_total_목동내역_폐기물집계_원가계산_수량산출" xfId="5744" xr:uid="{00000000-0005-0000-0000-0000AD080000}"/>
    <cellStyle name="1_total_목동내역_폐기물집계_원가계산_수량산출서" xfId="5745" xr:uid="{00000000-0005-0000-0000-0000AE080000}"/>
    <cellStyle name="1_total_목동내역_폐기물집계_원가계산_수량산출서(0226)" xfId="5746" xr:uid="{00000000-0005-0000-0000-0000AF080000}"/>
    <cellStyle name="1_total_목동내역_폐기물집계_원가계산_수량산출서(0305)" xfId="5747" xr:uid="{00000000-0005-0000-0000-0000B0080000}"/>
    <cellStyle name="1_total_목동내역_폐기물집계_원가계산_수량산출서(1008)" xfId="5748" xr:uid="{00000000-0005-0000-0000-0000B1080000}"/>
    <cellStyle name="1_total_목동내역_폐기물집계_원가계산_수량산출서(골재수정)" xfId="5749" xr:uid="{00000000-0005-0000-0000-0000B2080000}"/>
    <cellStyle name="1_total_목동내역_폐기물집계_원가계산_수량산출서(금천구03,23)" xfId="5750" xr:uid="{00000000-0005-0000-0000-0000B3080000}"/>
    <cellStyle name="1_total_목동내역_폐기물집계_원가계산_수량산출서0410안용" xfId="5751" xr:uid="{00000000-0005-0000-0000-0000B4080000}"/>
    <cellStyle name="1_total_목동내역_폐기물집계_원가계산_수량산출서0524" xfId="5752" xr:uid="{00000000-0005-0000-0000-0000B5080000}"/>
    <cellStyle name="1_total_목동내역_폐기물집계_원가계산_수량산출서0525" xfId="5753" xr:uid="{00000000-0005-0000-0000-0000B6080000}"/>
    <cellStyle name="1_total_목동내역_폐기물집계_원가계산_수량산출서1" xfId="5754" xr:uid="{00000000-0005-0000-0000-0000B7080000}"/>
    <cellStyle name="1_total_목동내역_폐기물집계_원가계산_수량산출서-1" xfId="5755" xr:uid="{00000000-0005-0000-0000-0000B8080000}"/>
    <cellStyle name="1_total_목동내역_폐기물집계_원가계산_시설물수량산출서(1217)" xfId="5756" xr:uid="{00000000-0005-0000-0000-0000B9080000}"/>
    <cellStyle name="1_total_목동내역_폐기물집계_원가계산_인라인수량산출서" xfId="2560" xr:uid="{00000000-0005-0000-0000-0000BA080000}"/>
    <cellStyle name="1_total_목동내역_폐기물집계_원가계산_중앙하이츠-수량산출서0720" xfId="5757" xr:uid="{00000000-0005-0000-0000-0000BB080000}"/>
    <cellStyle name="1_total_목동내역_폐기물집계_원가계산_철거수량산출" xfId="5758" xr:uid="{00000000-0005-0000-0000-0000BC080000}"/>
    <cellStyle name="1_total_목동내역_폐기물집계_원가계산_철거수량산출서(1113)" xfId="5759" xr:uid="{00000000-0005-0000-0000-0000BD080000}"/>
    <cellStyle name="1_total_목동내역_폐기물집계_인라인수량산출서" xfId="2561" xr:uid="{00000000-0005-0000-0000-0000BE080000}"/>
    <cellStyle name="1_total_목동내역_폐기물집계_중앙하이츠-수량산출서0720" xfId="5760" xr:uid="{00000000-0005-0000-0000-0000BF080000}"/>
    <cellStyle name="1_total_목동내역_폐기물집계_철거수량산출" xfId="5761" xr:uid="{00000000-0005-0000-0000-0000C0080000}"/>
    <cellStyle name="1_total_목동내역_폐기물집계_철거수량산출서(1113)" xfId="5762" xr:uid="{00000000-0005-0000-0000-0000C1080000}"/>
    <cellStyle name="1_total_목동내역_폐기물집계_폐기물0818" xfId="2562" xr:uid="{00000000-0005-0000-0000-0000C2080000}"/>
    <cellStyle name="1_total_배밭계약내역" xfId="2563" xr:uid="{00000000-0005-0000-0000-0000C3080000}"/>
    <cellStyle name="1_total_서초구-수량산출(0830)" xfId="5763" xr:uid="{00000000-0005-0000-0000-0000C4080000}"/>
    <cellStyle name="1_total_서초구-철거수량산출(0919)" xfId="5764" xr:uid="{00000000-0005-0000-0000-0000C5080000}"/>
    <cellStyle name="1_total_설계내역서" xfId="2564" xr:uid="{00000000-0005-0000-0000-0000C6080000}"/>
    <cellStyle name="1_total_수량산출" xfId="5765" xr:uid="{00000000-0005-0000-0000-0000C7080000}"/>
    <cellStyle name="1_total_수량산출_1" xfId="5766" xr:uid="{00000000-0005-0000-0000-0000C8080000}"/>
    <cellStyle name="1_total_수량산출_수량산출" xfId="5767" xr:uid="{00000000-0005-0000-0000-0000C9080000}"/>
    <cellStyle name="1_total_수량산출서" xfId="5768" xr:uid="{00000000-0005-0000-0000-0000CA080000}"/>
    <cellStyle name="1_total_수량산출서(0226)" xfId="5769" xr:uid="{00000000-0005-0000-0000-0000CB080000}"/>
    <cellStyle name="1_total_수량산출서(0305)" xfId="5770" xr:uid="{00000000-0005-0000-0000-0000CC080000}"/>
    <cellStyle name="1_total_수량산출서(1008)" xfId="5771" xr:uid="{00000000-0005-0000-0000-0000CD080000}"/>
    <cellStyle name="1_total_수량산출서(1025)" xfId="5772" xr:uid="{00000000-0005-0000-0000-0000CE080000}"/>
    <cellStyle name="1_total_수량산출서(1025)_추가수량산출" xfId="5773" xr:uid="{00000000-0005-0000-0000-0000CF080000}"/>
    <cellStyle name="1_total_수량산출서(골재수정)" xfId="5774" xr:uid="{00000000-0005-0000-0000-0000D0080000}"/>
    <cellStyle name="1_total_수량산출서(금천구03,23)" xfId="5775" xr:uid="{00000000-0005-0000-0000-0000D1080000}"/>
    <cellStyle name="1_total_수량산출서0410안용" xfId="5776" xr:uid="{00000000-0005-0000-0000-0000D2080000}"/>
    <cellStyle name="1_total_수량산출서0524" xfId="5777" xr:uid="{00000000-0005-0000-0000-0000D3080000}"/>
    <cellStyle name="1_total_수량산출서0525" xfId="5778" xr:uid="{00000000-0005-0000-0000-0000D4080000}"/>
    <cellStyle name="1_total_수량산출서1" xfId="5779" xr:uid="{00000000-0005-0000-0000-0000D5080000}"/>
    <cellStyle name="1_total_수량산출서-1" xfId="5780" xr:uid="{00000000-0005-0000-0000-0000D6080000}"/>
    <cellStyle name="1_total_수량산출서-yuna" xfId="2565" xr:uid="{00000000-0005-0000-0000-0000D7080000}"/>
    <cellStyle name="1_total_시설물공" xfId="5781" xr:uid="{00000000-0005-0000-0000-0000D8080000}"/>
    <cellStyle name="1_total_시설물공_수량산출" xfId="5782" xr:uid="{00000000-0005-0000-0000-0000D9080000}"/>
    <cellStyle name="1_total_시설물수량산출서(1217)" xfId="5783" xr:uid="{00000000-0005-0000-0000-0000DA080000}"/>
    <cellStyle name="1_total_신길6수량산출" xfId="2566" xr:uid="{00000000-0005-0000-0000-0000DB080000}"/>
    <cellStyle name="1_total_영등포구-수량산출서" xfId="5784" xr:uid="{00000000-0005-0000-0000-0000DC080000}"/>
    <cellStyle name="1_total_영등포중앙-폐기물처리설계서" xfId="2567" xr:uid="{00000000-0005-0000-0000-0000DD080000}"/>
    <cellStyle name="1_total_영북수량산출" xfId="1656" xr:uid="{00000000-0005-0000-0000-0000DE080000}"/>
    <cellStyle name="1_total_용산구-수량산출서" xfId="2568" xr:uid="{00000000-0005-0000-0000-0000DF080000}"/>
    <cellStyle name="1_total_우장근린공원 정비공사(5-27)" xfId="1657" xr:uid="{00000000-0005-0000-0000-0000E0080000}"/>
    <cellStyle name="1_total_우장근린공원 정비공사(6-14" xfId="1658" xr:uid="{00000000-0005-0000-0000-0000E1080000}"/>
    <cellStyle name="1_total_원가계산" xfId="2569" xr:uid="{00000000-0005-0000-0000-0000E2080000}"/>
    <cellStyle name="1_total_원가계산_관악고수량산출서" xfId="2570" xr:uid="{00000000-0005-0000-0000-0000E3080000}"/>
    <cellStyle name="1_total_원가계산_노원구상계고등학교폐기물" xfId="5785" xr:uid="{00000000-0005-0000-0000-0000E4080000}"/>
    <cellStyle name="1_total_원가계산_마포구수량산출서" xfId="5786" xr:uid="{00000000-0005-0000-0000-0000E5080000}"/>
    <cellStyle name="1_total_원가계산_마포철거수량산출(0924)" xfId="5787" xr:uid="{00000000-0005-0000-0000-0000E6080000}"/>
    <cellStyle name="1_total_원가계산_마포철거수량산출(1004)" xfId="5788" xr:uid="{00000000-0005-0000-0000-0000E7080000}"/>
    <cellStyle name="1_total_원가계산_서초구-수량산출(0830)" xfId="5789" xr:uid="{00000000-0005-0000-0000-0000E8080000}"/>
    <cellStyle name="1_total_원가계산_서초구-철거수량산출(0919)" xfId="5790" xr:uid="{00000000-0005-0000-0000-0000E9080000}"/>
    <cellStyle name="1_total_원가계산_수량산출" xfId="5791" xr:uid="{00000000-0005-0000-0000-0000EA080000}"/>
    <cellStyle name="1_total_원가계산_수량산출서" xfId="5792" xr:uid="{00000000-0005-0000-0000-0000EB080000}"/>
    <cellStyle name="1_total_원가계산_수량산출서(0226)" xfId="5793" xr:uid="{00000000-0005-0000-0000-0000EC080000}"/>
    <cellStyle name="1_total_원가계산_수량산출서(0305)" xfId="5794" xr:uid="{00000000-0005-0000-0000-0000ED080000}"/>
    <cellStyle name="1_total_원가계산_수량산출서(1008)" xfId="5795" xr:uid="{00000000-0005-0000-0000-0000EE080000}"/>
    <cellStyle name="1_total_원가계산_수량산출서(골재수정)" xfId="5796" xr:uid="{00000000-0005-0000-0000-0000EF080000}"/>
    <cellStyle name="1_total_원가계산_수량산출서(금천구03,23)" xfId="5797" xr:uid="{00000000-0005-0000-0000-0000F0080000}"/>
    <cellStyle name="1_total_원가계산_수량산출서0410안용" xfId="5798" xr:uid="{00000000-0005-0000-0000-0000F1080000}"/>
    <cellStyle name="1_total_원가계산_수량산출서0524" xfId="5799" xr:uid="{00000000-0005-0000-0000-0000F2080000}"/>
    <cellStyle name="1_total_원가계산_수량산출서0525" xfId="5800" xr:uid="{00000000-0005-0000-0000-0000F3080000}"/>
    <cellStyle name="1_total_원가계산_수량산출서1" xfId="5801" xr:uid="{00000000-0005-0000-0000-0000F4080000}"/>
    <cellStyle name="1_total_원가계산_수량산출서-1" xfId="5802" xr:uid="{00000000-0005-0000-0000-0000F5080000}"/>
    <cellStyle name="1_total_원가계산_시설물수량산출서(1217)" xfId="5803" xr:uid="{00000000-0005-0000-0000-0000F6080000}"/>
    <cellStyle name="1_total_원가계산_인라인수량산출서" xfId="2571" xr:uid="{00000000-0005-0000-0000-0000F7080000}"/>
    <cellStyle name="1_total_원가계산_중앙하이츠-수량산출서0720" xfId="5804" xr:uid="{00000000-0005-0000-0000-0000F8080000}"/>
    <cellStyle name="1_total_원가계산_철거수량산출" xfId="5805" xr:uid="{00000000-0005-0000-0000-0000F9080000}"/>
    <cellStyle name="1_total_원가계산_철거수량산출서(1113)" xfId="5806" xr:uid="{00000000-0005-0000-0000-0000FA080000}"/>
    <cellStyle name="1_total_인라인수량산출서" xfId="2572" xr:uid="{00000000-0005-0000-0000-0000FB080000}"/>
    <cellStyle name="1_total_장충-예산서" xfId="2573" xr:uid="{00000000-0005-0000-0000-0000FC080000}"/>
    <cellStyle name="1_total_장충-예산서_북아현-폐기물예산서" xfId="2574" xr:uid="{00000000-0005-0000-0000-0000FD080000}"/>
    <cellStyle name="1_total_장충-폐기물예산서" xfId="2575" xr:uid="{00000000-0005-0000-0000-0000FE080000}"/>
    <cellStyle name="1_total_장충-폐기물예산서_북아현-폐기물예산서" xfId="2576" xr:uid="{00000000-0005-0000-0000-0000FF080000}"/>
    <cellStyle name="1_total_장충-표지예정공정표" xfId="2577" xr:uid="{00000000-0005-0000-0000-000000090000}"/>
    <cellStyle name="1_total_장충-표지예정공정표_북아현-폐기물예산서" xfId="2578" xr:uid="{00000000-0005-0000-0000-000001090000}"/>
    <cellStyle name="1_total_중앙하이츠-수량산출서0720" xfId="5807" xr:uid="{00000000-0005-0000-0000-000002090000}"/>
    <cellStyle name="1_total_지주목" xfId="2579" xr:uid="{00000000-0005-0000-0000-000003090000}"/>
    <cellStyle name="1_total_지주목_00-수량산출서양식" xfId="2580" xr:uid="{00000000-0005-0000-0000-000004090000}"/>
    <cellStyle name="1_total_지주목_00-수량산출서양식_수량산출서-yuna" xfId="2581" xr:uid="{00000000-0005-0000-0000-000005090000}"/>
    <cellStyle name="1_total_지주목_00-수량산출서양식_신길6수량산출" xfId="2582" xr:uid="{00000000-0005-0000-0000-000006090000}"/>
    <cellStyle name="1_total_지주목_녹화마대녹화끈수량산출-예원" xfId="2583" xr:uid="{00000000-0005-0000-0000-000007090000}"/>
    <cellStyle name="1_total_지주목_녹화마대녹화끈수량산출-예원_수량산출서-yuna" xfId="2584" xr:uid="{00000000-0005-0000-0000-000008090000}"/>
    <cellStyle name="1_total_지주목_녹화마대녹화끈수량산출-예원_신길6수량산출" xfId="2585" xr:uid="{00000000-0005-0000-0000-000009090000}"/>
    <cellStyle name="1_total_지주목_수량산출서-yuna" xfId="2586" xr:uid="{00000000-0005-0000-0000-00000A090000}"/>
    <cellStyle name="1_total_지주목_신길6수량산출" xfId="2587" xr:uid="{00000000-0005-0000-0000-00000B090000}"/>
    <cellStyle name="1_total_철거수량산출" xfId="5808" xr:uid="{00000000-0005-0000-0000-00000C090000}"/>
    <cellStyle name="1_total_철거수량산출서(1113)" xfId="5809" xr:uid="{00000000-0005-0000-0000-00000D090000}"/>
    <cellStyle name="1_total_청룡어린이공원수량산출" xfId="5810" xr:uid="{00000000-0005-0000-0000-00000E090000}"/>
    <cellStyle name="1_total_총괄내역0518" xfId="2588" xr:uid="{00000000-0005-0000-0000-00000F090000}"/>
    <cellStyle name="1_total_총괄내역0518_00-설계서양식" xfId="2589" xr:uid="{00000000-0005-0000-0000-000010090000}"/>
    <cellStyle name="1_total_총괄내역0518_00-설계서양식_00-수량산출서양식" xfId="2590" xr:uid="{00000000-0005-0000-0000-000011090000}"/>
    <cellStyle name="1_total_총괄내역0518_00-설계서양식_00-수량산출서양식_수량산출서-yuna" xfId="2591" xr:uid="{00000000-0005-0000-0000-000012090000}"/>
    <cellStyle name="1_total_총괄내역0518_00-설계서양식_00-수량산출서양식_신길6수량산출" xfId="2592" xr:uid="{00000000-0005-0000-0000-000013090000}"/>
    <cellStyle name="1_total_총괄내역0518_00-설계서양식_녹화마대녹화끈수량산출-예원" xfId="2593" xr:uid="{00000000-0005-0000-0000-000014090000}"/>
    <cellStyle name="1_total_총괄내역0518_00-설계서양식_녹화마대녹화끈수량산출-예원_수량산출서-yuna" xfId="2594" xr:uid="{00000000-0005-0000-0000-000015090000}"/>
    <cellStyle name="1_total_총괄내역0518_00-설계서양식_녹화마대녹화끈수량산출-예원_신길6수량산출" xfId="2595" xr:uid="{00000000-0005-0000-0000-000016090000}"/>
    <cellStyle name="1_total_총괄내역0518_00-설계서양식_수량산출서-yuna" xfId="2596" xr:uid="{00000000-0005-0000-0000-000017090000}"/>
    <cellStyle name="1_total_총괄내역0518_00-설계서양식_신길6수량산출" xfId="2597" xr:uid="{00000000-0005-0000-0000-000018090000}"/>
    <cellStyle name="1_total_총괄내역0518_00-수량산출서양식" xfId="2598" xr:uid="{00000000-0005-0000-0000-000019090000}"/>
    <cellStyle name="1_total_총괄내역0518_00-수량산출서양식_수량산출서-yuna" xfId="2599" xr:uid="{00000000-0005-0000-0000-00001A090000}"/>
    <cellStyle name="1_total_총괄내역0518_00-수량산출서양식_신길6수량산출" xfId="2600" xr:uid="{00000000-0005-0000-0000-00001B090000}"/>
    <cellStyle name="1_total_총괄내역0518_구로리설계예산서1029" xfId="2601" xr:uid="{00000000-0005-0000-0000-00001C090000}"/>
    <cellStyle name="1_total_총괄내역0518_구로리설계예산서1029_00-설계서양식" xfId="2602" xr:uid="{00000000-0005-0000-0000-00001D090000}"/>
    <cellStyle name="1_total_총괄내역0518_구로리설계예산서1029_00-설계서양식_00-수량산출서양식" xfId="2603" xr:uid="{00000000-0005-0000-0000-00001E090000}"/>
    <cellStyle name="1_total_총괄내역0518_구로리설계예산서1029_00-설계서양식_00-수량산출서양식_수량산출서-yuna" xfId="2604" xr:uid="{00000000-0005-0000-0000-00001F090000}"/>
    <cellStyle name="1_total_총괄내역0518_구로리설계예산서1029_00-설계서양식_00-수량산출서양식_신길6수량산출" xfId="2605" xr:uid="{00000000-0005-0000-0000-000020090000}"/>
    <cellStyle name="1_total_총괄내역0518_구로리설계예산서1029_00-설계서양식_녹화마대녹화끈수량산출-예원" xfId="2606" xr:uid="{00000000-0005-0000-0000-000021090000}"/>
    <cellStyle name="1_total_총괄내역0518_구로리설계예산서1029_00-설계서양식_녹화마대녹화끈수량산출-예원_수량산출서-yuna" xfId="2607" xr:uid="{00000000-0005-0000-0000-000022090000}"/>
    <cellStyle name="1_total_총괄내역0518_구로리설계예산서1029_00-설계서양식_녹화마대녹화끈수량산출-예원_신길6수량산출" xfId="2608" xr:uid="{00000000-0005-0000-0000-000023090000}"/>
    <cellStyle name="1_total_총괄내역0518_구로리설계예산서1029_00-설계서양식_수량산출서-yuna" xfId="2609" xr:uid="{00000000-0005-0000-0000-000024090000}"/>
    <cellStyle name="1_total_총괄내역0518_구로리설계예산서1029_00-설계서양식_신길6수량산출" xfId="2610" xr:uid="{00000000-0005-0000-0000-000025090000}"/>
    <cellStyle name="1_total_총괄내역0518_구로리설계예산서1029_00-수량산출서양식" xfId="2611" xr:uid="{00000000-0005-0000-0000-000026090000}"/>
    <cellStyle name="1_total_총괄내역0518_구로리설계예산서1029_00-수량산출서양식_수량산출서-yuna" xfId="2612" xr:uid="{00000000-0005-0000-0000-000027090000}"/>
    <cellStyle name="1_total_총괄내역0518_구로리설계예산서1029_00-수량산출서양식_신길6수량산출" xfId="2613" xr:uid="{00000000-0005-0000-0000-000028090000}"/>
    <cellStyle name="1_total_총괄내역0518_구로리설계예산서1029_내역서1128" xfId="5811" xr:uid="{00000000-0005-0000-0000-000029090000}"/>
    <cellStyle name="1_total_총괄내역0518_구로리설계예산서1029_녹화마대녹화끈수량산출-예원" xfId="2614" xr:uid="{00000000-0005-0000-0000-00002A090000}"/>
    <cellStyle name="1_total_총괄내역0518_구로리설계예산서1029_녹화마대녹화끈수량산출-예원_수량산출서-yuna" xfId="2615" xr:uid="{00000000-0005-0000-0000-00002B090000}"/>
    <cellStyle name="1_total_총괄내역0518_구로리설계예산서1029_녹화마대녹화끈수량산출-예원_신길6수량산출" xfId="2616" xr:uid="{00000000-0005-0000-0000-00002C090000}"/>
    <cellStyle name="1_total_총괄내역0518_구로리설계예산서1029_수량산출서(1025)" xfId="5812" xr:uid="{00000000-0005-0000-0000-00002D090000}"/>
    <cellStyle name="1_total_총괄내역0518_구로리설계예산서1029_수량산출서(1025)_추가수량산출" xfId="5813" xr:uid="{00000000-0005-0000-0000-00002E090000}"/>
    <cellStyle name="1_total_총괄내역0518_구로리설계예산서1029_수량산출서-yuna" xfId="2617" xr:uid="{00000000-0005-0000-0000-00002F090000}"/>
    <cellStyle name="1_total_총괄내역0518_구로리설계예산서1029_신길6수량산출" xfId="2618" xr:uid="{00000000-0005-0000-0000-000030090000}"/>
    <cellStyle name="1_total_총괄내역0518_구로리설계예산서1029_지주목" xfId="2619" xr:uid="{00000000-0005-0000-0000-000031090000}"/>
    <cellStyle name="1_total_총괄내역0518_구로리설계예산서1029_지주목_00-수량산출서양식" xfId="2620" xr:uid="{00000000-0005-0000-0000-000032090000}"/>
    <cellStyle name="1_total_총괄내역0518_구로리설계예산서1029_지주목_00-수량산출서양식_수량산출서-yuna" xfId="2621" xr:uid="{00000000-0005-0000-0000-000033090000}"/>
    <cellStyle name="1_total_총괄내역0518_구로리설계예산서1029_지주목_00-수량산출서양식_신길6수량산출" xfId="2622" xr:uid="{00000000-0005-0000-0000-000034090000}"/>
    <cellStyle name="1_total_총괄내역0518_구로리설계예산서1029_지주목_녹화마대녹화끈수량산출-예원" xfId="2623" xr:uid="{00000000-0005-0000-0000-000035090000}"/>
    <cellStyle name="1_total_총괄내역0518_구로리설계예산서1029_지주목_녹화마대녹화끈수량산출-예원_수량산출서-yuna" xfId="2624" xr:uid="{00000000-0005-0000-0000-000036090000}"/>
    <cellStyle name="1_total_총괄내역0518_구로리설계예산서1029_지주목_녹화마대녹화끈수량산출-예원_신길6수량산출" xfId="2625" xr:uid="{00000000-0005-0000-0000-000037090000}"/>
    <cellStyle name="1_total_총괄내역0518_구로리설계예산서1029_지주목_수량산출서-yuna" xfId="2626" xr:uid="{00000000-0005-0000-0000-000038090000}"/>
    <cellStyle name="1_total_총괄내역0518_구로리설계예산서1029_지주목_신길6수량산출" xfId="2627" xr:uid="{00000000-0005-0000-0000-000039090000}"/>
    <cellStyle name="1_total_총괄내역0518_구로리설계예산서1118준공" xfId="2628" xr:uid="{00000000-0005-0000-0000-00003A090000}"/>
    <cellStyle name="1_total_총괄내역0518_구로리설계예산서1118준공_00-설계서양식" xfId="2629" xr:uid="{00000000-0005-0000-0000-00003B090000}"/>
    <cellStyle name="1_total_총괄내역0518_구로리설계예산서1118준공_00-설계서양식_00-수량산출서양식" xfId="2630" xr:uid="{00000000-0005-0000-0000-00003C090000}"/>
    <cellStyle name="1_total_총괄내역0518_구로리설계예산서1118준공_00-설계서양식_00-수량산출서양식_수량산출서-yuna" xfId="2631" xr:uid="{00000000-0005-0000-0000-00003D090000}"/>
    <cellStyle name="1_total_총괄내역0518_구로리설계예산서1118준공_00-설계서양식_00-수량산출서양식_신길6수량산출" xfId="2632" xr:uid="{00000000-0005-0000-0000-00003E090000}"/>
    <cellStyle name="1_total_총괄내역0518_구로리설계예산서1118준공_00-설계서양식_녹화마대녹화끈수량산출-예원" xfId="2633" xr:uid="{00000000-0005-0000-0000-00003F090000}"/>
    <cellStyle name="1_total_총괄내역0518_구로리설계예산서1118준공_00-설계서양식_녹화마대녹화끈수량산출-예원_수량산출서-yuna" xfId="2634" xr:uid="{00000000-0005-0000-0000-000040090000}"/>
    <cellStyle name="1_total_총괄내역0518_구로리설계예산서1118준공_00-설계서양식_녹화마대녹화끈수량산출-예원_신길6수량산출" xfId="2635" xr:uid="{00000000-0005-0000-0000-000041090000}"/>
    <cellStyle name="1_total_총괄내역0518_구로리설계예산서1118준공_00-설계서양식_수량산출서-yuna" xfId="2636" xr:uid="{00000000-0005-0000-0000-000042090000}"/>
    <cellStyle name="1_total_총괄내역0518_구로리설계예산서1118준공_00-설계서양식_신길6수량산출" xfId="2637" xr:uid="{00000000-0005-0000-0000-000043090000}"/>
    <cellStyle name="1_total_총괄내역0518_구로리설계예산서1118준공_00-수량산출서양식" xfId="2638" xr:uid="{00000000-0005-0000-0000-000044090000}"/>
    <cellStyle name="1_total_총괄내역0518_구로리설계예산서1118준공_00-수량산출서양식_수량산출서-yuna" xfId="2639" xr:uid="{00000000-0005-0000-0000-000045090000}"/>
    <cellStyle name="1_total_총괄내역0518_구로리설계예산서1118준공_00-수량산출서양식_신길6수량산출" xfId="2640" xr:uid="{00000000-0005-0000-0000-000046090000}"/>
    <cellStyle name="1_total_총괄내역0518_구로리설계예산서1118준공_내역서1128" xfId="5814" xr:uid="{00000000-0005-0000-0000-000047090000}"/>
    <cellStyle name="1_total_총괄내역0518_구로리설계예산서1118준공_녹화마대녹화끈수량산출-예원" xfId="2641" xr:uid="{00000000-0005-0000-0000-000048090000}"/>
    <cellStyle name="1_total_총괄내역0518_구로리설계예산서1118준공_녹화마대녹화끈수량산출-예원_수량산출서-yuna" xfId="2642" xr:uid="{00000000-0005-0000-0000-000049090000}"/>
    <cellStyle name="1_total_총괄내역0518_구로리설계예산서1118준공_녹화마대녹화끈수량산출-예원_신길6수량산출" xfId="2643" xr:uid="{00000000-0005-0000-0000-00004A090000}"/>
    <cellStyle name="1_total_총괄내역0518_구로리설계예산서1118준공_수량산출서(1025)" xfId="5815" xr:uid="{00000000-0005-0000-0000-00004B090000}"/>
    <cellStyle name="1_total_총괄내역0518_구로리설계예산서1118준공_수량산출서(1025)_추가수량산출" xfId="5816" xr:uid="{00000000-0005-0000-0000-00004C090000}"/>
    <cellStyle name="1_total_총괄내역0518_구로리설계예산서1118준공_수량산출서-yuna" xfId="2644" xr:uid="{00000000-0005-0000-0000-00004D090000}"/>
    <cellStyle name="1_total_총괄내역0518_구로리설계예산서1118준공_신길6수량산출" xfId="2645" xr:uid="{00000000-0005-0000-0000-00004E090000}"/>
    <cellStyle name="1_total_총괄내역0518_구로리설계예산서1118준공_지주목" xfId="2646" xr:uid="{00000000-0005-0000-0000-00004F090000}"/>
    <cellStyle name="1_total_총괄내역0518_구로리설계예산서1118준공_지주목_00-수량산출서양식" xfId="2647" xr:uid="{00000000-0005-0000-0000-000050090000}"/>
    <cellStyle name="1_total_총괄내역0518_구로리설계예산서1118준공_지주목_00-수량산출서양식_수량산출서-yuna" xfId="2648" xr:uid="{00000000-0005-0000-0000-000051090000}"/>
    <cellStyle name="1_total_총괄내역0518_구로리설계예산서1118준공_지주목_00-수량산출서양식_신길6수량산출" xfId="2649" xr:uid="{00000000-0005-0000-0000-000052090000}"/>
    <cellStyle name="1_total_총괄내역0518_구로리설계예산서1118준공_지주목_녹화마대녹화끈수량산출-예원" xfId="2650" xr:uid="{00000000-0005-0000-0000-000053090000}"/>
    <cellStyle name="1_total_총괄내역0518_구로리설계예산서1118준공_지주목_녹화마대녹화끈수량산출-예원_수량산출서-yuna" xfId="2651" xr:uid="{00000000-0005-0000-0000-000054090000}"/>
    <cellStyle name="1_total_총괄내역0518_구로리설계예산서1118준공_지주목_녹화마대녹화끈수량산출-예원_신길6수량산출" xfId="2652" xr:uid="{00000000-0005-0000-0000-000055090000}"/>
    <cellStyle name="1_total_총괄내역0518_구로리설계예산서1118준공_지주목_수량산출서-yuna" xfId="2653" xr:uid="{00000000-0005-0000-0000-000056090000}"/>
    <cellStyle name="1_total_총괄내역0518_구로리설계예산서1118준공_지주목_신길6수량산출" xfId="2654" xr:uid="{00000000-0005-0000-0000-000057090000}"/>
    <cellStyle name="1_total_총괄내역0518_구로리설계예산서조경" xfId="2655" xr:uid="{00000000-0005-0000-0000-000058090000}"/>
    <cellStyle name="1_total_총괄내역0518_구로리설계예산서조경_00-설계서양식" xfId="2656" xr:uid="{00000000-0005-0000-0000-000059090000}"/>
    <cellStyle name="1_total_총괄내역0518_구로리설계예산서조경_00-설계서양식_00-수량산출서양식" xfId="2657" xr:uid="{00000000-0005-0000-0000-00005A090000}"/>
    <cellStyle name="1_total_총괄내역0518_구로리설계예산서조경_00-설계서양식_00-수량산출서양식_수량산출서-yuna" xfId="2658" xr:uid="{00000000-0005-0000-0000-00005B090000}"/>
    <cellStyle name="1_total_총괄내역0518_구로리설계예산서조경_00-설계서양식_00-수량산출서양식_신길6수량산출" xfId="2659" xr:uid="{00000000-0005-0000-0000-00005C090000}"/>
    <cellStyle name="1_total_총괄내역0518_구로리설계예산서조경_00-설계서양식_녹화마대녹화끈수량산출-예원" xfId="2660" xr:uid="{00000000-0005-0000-0000-00005D090000}"/>
    <cellStyle name="1_total_총괄내역0518_구로리설계예산서조경_00-설계서양식_녹화마대녹화끈수량산출-예원_수량산출서-yuna" xfId="2661" xr:uid="{00000000-0005-0000-0000-00005E090000}"/>
    <cellStyle name="1_total_총괄내역0518_구로리설계예산서조경_00-설계서양식_녹화마대녹화끈수량산출-예원_신길6수량산출" xfId="2662" xr:uid="{00000000-0005-0000-0000-00005F090000}"/>
    <cellStyle name="1_total_총괄내역0518_구로리설계예산서조경_00-설계서양식_수량산출서-yuna" xfId="2663" xr:uid="{00000000-0005-0000-0000-000060090000}"/>
    <cellStyle name="1_total_총괄내역0518_구로리설계예산서조경_00-설계서양식_신길6수량산출" xfId="2664" xr:uid="{00000000-0005-0000-0000-000061090000}"/>
    <cellStyle name="1_total_총괄내역0518_구로리설계예산서조경_00-수량산출서양식" xfId="2665" xr:uid="{00000000-0005-0000-0000-000062090000}"/>
    <cellStyle name="1_total_총괄내역0518_구로리설계예산서조경_00-수량산출서양식_수량산출서-yuna" xfId="2666" xr:uid="{00000000-0005-0000-0000-000063090000}"/>
    <cellStyle name="1_total_총괄내역0518_구로리설계예산서조경_00-수량산출서양식_신길6수량산출" xfId="2667" xr:uid="{00000000-0005-0000-0000-000064090000}"/>
    <cellStyle name="1_total_총괄내역0518_구로리설계예산서조경_내역서1128" xfId="5817" xr:uid="{00000000-0005-0000-0000-000065090000}"/>
    <cellStyle name="1_total_총괄내역0518_구로리설계예산서조경_녹화마대녹화끈수량산출-예원" xfId="2668" xr:uid="{00000000-0005-0000-0000-000066090000}"/>
    <cellStyle name="1_total_총괄내역0518_구로리설계예산서조경_녹화마대녹화끈수량산출-예원_수량산출서-yuna" xfId="2669" xr:uid="{00000000-0005-0000-0000-000067090000}"/>
    <cellStyle name="1_total_총괄내역0518_구로리설계예산서조경_녹화마대녹화끈수량산출-예원_신길6수량산출" xfId="2670" xr:uid="{00000000-0005-0000-0000-000068090000}"/>
    <cellStyle name="1_total_총괄내역0518_구로리설계예산서조경_수량산출서(1025)" xfId="5818" xr:uid="{00000000-0005-0000-0000-000069090000}"/>
    <cellStyle name="1_total_총괄내역0518_구로리설계예산서조경_수량산출서(1025)_추가수량산출" xfId="5819" xr:uid="{00000000-0005-0000-0000-00006A090000}"/>
    <cellStyle name="1_total_총괄내역0518_구로리설계예산서조경_수량산출서-yuna" xfId="2671" xr:uid="{00000000-0005-0000-0000-00006B090000}"/>
    <cellStyle name="1_total_총괄내역0518_구로리설계예산서조경_신길6수량산출" xfId="2672" xr:uid="{00000000-0005-0000-0000-00006C090000}"/>
    <cellStyle name="1_total_총괄내역0518_구로리설계예산서조경_지주목" xfId="2673" xr:uid="{00000000-0005-0000-0000-00006D090000}"/>
    <cellStyle name="1_total_총괄내역0518_구로리설계예산서조경_지주목_00-수량산출서양식" xfId="2674" xr:uid="{00000000-0005-0000-0000-00006E090000}"/>
    <cellStyle name="1_total_총괄내역0518_구로리설계예산서조경_지주목_00-수량산출서양식_수량산출서-yuna" xfId="2675" xr:uid="{00000000-0005-0000-0000-00006F090000}"/>
    <cellStyle name="1_total_총괄내역0518_구로리설계예산서조경_지주목_00-수량산출서양식_신길6수량산출" xfId="2676" xr:uid="{00000000-0005-0000-0000-000070090000}"/>
    <cellStyle name="1_total_총괄내역0518_구로리설계예산서조경_지주목_녹화마대녹화끈수량산출-예원" xfId="2677" xr:uid="{00000000-0005-0000-0000-000071090000}"/>
    <cellStyle name="1_total_총괄내역0518_구로리설계예산서조경_지주목_녹화마대녹화끈수량산출-예원_수량산출서-yuna" xfId="2678" xr:uid="{00000000-0005-0000-0000-000072090000}"/>
    <cellStyle name="1_total_총괄내역0518_구로리설계예산서조경_지주목_녹화마대녹화끈수량산출-예원_신길6수량산출" xfId="2679" xr:uid="{00000000-0005-0000-0000-000073090000}"/>
    <cellStyle name="1_total_총괄내역0518_구로리설계예산서조경_지주목_수량산출서-yuna" xfId="2680" xr:uid="{00000000-0005-0000-0000-000074090000}"/>
    <cellStyle name="1_total_총괄내역0518_구로리설계예산서조경_지주목_신길6수량산출" xfId="2681" xr:uid="{00000000-0005-0000-0000-000075090000}"/>
    <cellStyle name="1_total_총괄내역0518_구로리어린이공원예산서(조경)1125" xfId="2682" xr:uid="{00000000-0005-0000-0000-000076090000}"/>
    <cellStyle name="1_total_총괄내역0518_구로리어린이공원예산서(조경)1125_00-설계서양식" xfId="2683" xr:uid="{00000000-0005-0000-0000-000077090000}"/>
    <cellStyle name="1_total_총괄내역0518_구로리어린이공원예산서(조경)1125_00-설계서양식_00-수량산출서양식" xfId="2684" xr:uid="{00000000-0005-0000-0000-000078090000}"/>
    <cellStyle name="1_total_총괄내역0518_구로리어린이공원예산서(조경)1125_00-설계서양식_00-수량산출서양식_수량산출서-yuna" xfId="2685" xr:uid="{00000000-0005-0000-0000-000079090000}"/>
    <cellStyle name="1_total_총괄내역0518_구로리어린이공원예산서(조경)1125_00-설계서양식_00-수량산출서양식_신길6수량산출" xfId="2686" xr:uid="{00000000-0005-0000-0000-00007A090000}"/>
    <cellStyle name="1_total_총괄내역0518_구로리어린이공원예산서(조경)1125_00-설계서양식_녹화마대녹화끈수량산출-예원" xfId="2687" xr:uid="{00000000-0005-0000-0000-00007B090000}"/>
    <cellStyle name="1_total_총괄내역0518_구로리어린이공원예산서(조경)1125_00-설계서양식_녹화마대녹화끈수량산출-예원_수량산출서-yuna" xfId="2688" xr:uid="{00000000-0005-0000-0000-00007C090000}"/>
    <cellStyle name="1_total_총괄내역0518_구로리어린이공원예산서(조경)1125_00-설계서양식_녹화마대녹화끈수량산출-예원_신길6수량산출" xfId="2689" xr:uid="{00000000-0005-0000-0000-00007D090000}"/>
    <cellStyle name="1_total_총괄내역0518_구로리어린이공원예산서(조경)1125_00-설계서양식_수량산출서-yuna" xfId="2690" xr:uid="{00000000-0005-0000-0000-00007E090000}"/>
    <cellStyle name="1_total_총괄내역0518_구로리어린이공원예산서(조경)1125_00-설계서양식_신길6수량산출" xfId="2691" xr:uid="{00000000-0005-0000-0000-00007F090000}"/>
    <cellStyle name="1_total_총괄내역0518_구로리어린이공원예산서(조경)1125_00-수량산출서양식" xfId="2692" xr:uid="{00000000-0005-0000-0000-000080090000}"/>
    <cellStyle name="1_total_총괄내역0518_구로리어린이공원예산서(조경)1125_00-수량산출서양식_수량산출서-yuna" xfId="2693" xr:uid="{00000000-0005-0000-0000-000081090000}"/>
    <cellStyle name="1_total_총괄내역0518_구로리어린이공원예산서(조경)1125_00-수량산출서양식_신길6수량산출" xfId="2694" xr:uid="{00000000-0005-0000-0000-000082090000}"/>
    <cellStyle name="1_total_총괄내역0518_구로리어린이공원예산서(조경)1125_내역서1128" xfId="5820" xr:uid="{00000000-0005-0000-0000-000083090000}"/>
    <cellStyle name="1_total_총괄내역0518_구로리어린이공원예산서(조경)1125_녹화마대녹화끈수량산출-예원" xfId="2695" xr:uid="{00000000-0005-0000-0000-000084090000}"/>
    <cellStyle name="1_total_총괄내역0518_구로리어린이공원예산서(조경)1125_녹화마대녹화끈수량산출-예원_수량산출서-yuna" xfId="2696" xr:uid="{00000000-0005-0000-0000-000085090000}"/>
    <cellStyle name="1_total_총괄내역0518_구로리어린이공원예산서(조경)1125_녹화마대녹화끈수량산출-예원_신길6수량산출" xfId="2697" xr:uid="{00000000-0005-0000-0000-000086090000}"/>
    <cellStyle name="1_total_총괄내역0518_구로리어린이공원예산서(조경)1125_수량산출서(1025)" xfId="5821" xr:uid="{00000000-0005-0000-0000-000087090000}"/>
    <cellStyle name="1_total_총괄내역0518_구로리어린이공원예산서(조경)1125_수량산출서(1025)_추가수량산출" xfId="5822" xr:uid="{00000000-0005-0000-0000-000088090000}"/>
    <cellStyle name="1_total_총괄내역0518_구로리어린이공원예산서(조경)1125_수량산출서-yuna" xfId="2698" xr:uid="{00000000-0005-0000-0000-000089090000}"/>
    <cellStyle name="1_total_총괄내역0518_구로리어린이공원예산서(조경)1125_신길6수량산출" xfId="2699" xr:uid="{00000000-0005-0000-0000-00008A090000}"/>
    <cellStyle name="1_total_총괄내역0518_구로리어린이공원예산서(조경)1125_지주목" xfId="2700" xr:uid="{00000000-0005-0000-0000-00008B090000}"/>
    <cellStyle name="1_total_총괄내역0518_구로리어린이공원예산서(조경)1125_지주목_00-수량산출서양식" xfId="2701" xr:uid="{00000000-0005-0000-0000-00008C090000}"/>
    <cellStyle name="1_total_총괄내역0518_구로리어린이공원예산서(조경)1125_지주목_00-수량산출서양식_수량산출서-yuna" xfId="2702" xr:uid="{00000000-0005-0000-0000-00008D090000}"/>
    <cellStyle name="1_total_총괄내역0518_구로리어린이공원예산서(조경)1125_지주목_00-수량산출서양식_신길6수량산출" xfId="2703" xr:uid="{00000000-0005-0000-0000-00008E090000}"/>
    <cellStyle name="1_total_총괄내역0518_구로리어린이공원예산서(조경)1125_지주목_녹화마대녹화끈수량산출-예원" xfId="2704" xr:uid="{00000000-0005-0000-0000-00008F090000}"/>
    <cellStyle name="1_total_총괄내역0518_구로리어린이공원예산서(조경)1125_지주목_녹화마대녹화끈수량산출-예원_수량산출서-yuna" xfId="2705" xr:uid="{00000000-0005-0000-0000-000090090000}"/>
    <cellStyle name="1_total_총괄내역0518_구로리어린이공원예산서(조경)1125_지주목_녹화마대녹화끈수량산출-예원_신길6수량산출" xfId="2706" xr:uid="{00000000-0005-0000-0000-000091090000}"/>
    <cellStyle name="1_total_총괄내역0518_구로리어린이공원예산서(조경)1125_지주목_수량산출서-yuna" xfId="2707" xr:uid="{00000000-0005-0000-0000-000092090000}"/>
    <cellStyle name="1_total_총괄내역0518_구로리어린이공원예산서(조경)1125_지주목_신길6수량산출" xfId="2708" xr:uid="{00000000-0005-0000-0000-000093090000}"/>
    <cellStyle name="1_total_총괄내역0518_내역서" xfId="2709" xr:uid="{00000000-0005-0000-0000-000094090000}"/>
    <cellStyle name="1_total_총괄내역0518_내역서_00-설계서양식" xfId="2710" xr:uid="{00000000-0005-0000-0000-000095090000}"/>
    <cellStyle name="1_total_총괄내역0518_내역서_00-설계서양식_00-수량산출서양식" xfId="2711" xr:uid="{00000000-0005-0000-0000-000096090000}"/>
    <cellStyle name="1_total_총괄내역0518_내역서_00-설계서양식_00-수량산출서양식_수량산출서-yuna" xfId="2712" xr:uid="{00000000-0005-0000-0000-000097090000}"/>
    <cellStyle name="1_total_총괄내역0518_내역서_00-설계서양식_00-수량산출서양식_신길6수량산출" xfId="2713" xr:uid="{00000000-0005-0000-0000-000098090000}"/>
    <cellStyle name="1_total_총괄내역0518_내역서_00-설계서양식_녹화마대녹화끈수량산출-예원" xfId="2714" xr:uid="{00000000-0005-0000-0000-000099090000}"/>
    <cellStyle name="1_total_총괄내역0518_내역서_00-설계서양식_녹화마대녹화끈수량산출-예원_수량산출서-yuna" xfId="2715" xr:uid="{00000000-0005-0000-0000-00009A090000}"/>
    <cellStyle name="1_total_총괄내역0518_내역서_00-설계서양식_녹화마대녹화끈수량산출-예원_신길6수량산출" xfId="2716" xr:uid="{00000000-0005-0000-0000-00009B090000}"/>
    <cellStyle name="1_total_총괄내역0518_내역서_00-설계서양식_수량산출서-yuna" xfId="2717" xr:uid="{00000000-0005-0000-0000-00009C090000}"/>
    <cellStyle name="1_total_총괄내역0518_내역서_00-설계서양식_신길6수량산출" xfId="2718" xr:uid="{00000000-0005-0000-0000-00009D090000}"/>
    <cellStyle name="1_total_총괄내역0518_내역서_00-수량산출서양식" xfId="2719" xr:uid="{00000000-0005-0000-0000-00009E090000}"/>
    <cellStyle name="1_total_총괄내역0518_내역서_00-수량산출서양식_수량산출서-yuna" xfId="2720" xr:uid="{00000000-0005-0000-0000-00009F090000}"/>
    <cellStyle name="1_total_총괄내역0518_내역서_00-수량산출서양식_신길6수량산출" xfId="2721" xr:uid="{00000000-0005-0000-0000-0000A0090000}"/>
    <cellStyle name="1_total_총괄내역0518_내역서_내역서1128" xfId="5823" xr:uid="{00000000-0005-0000-0000-0000A1090000}"/>
    <cellStyle name="1_total_총괄내역0518_내역서_녹화마대녹화끈수량산출-예원" xfId="2722" xr:uid="{00000000-0005-0000-0000-0000A2090000}"/>
    <cellStyle name="1_total_총괄내역0518_내역서_녹화마대녹화끈수량산출-예원_수량산출서-yuna" xfId="2723" xr:uid="{00000000-0005-0000-0000-0000A3090000}"/>
    <cellStyle name="1_total_총괄내역0518_내역서_녹화마대녹화끈수량산출-예원_신길6수량산출" xfId="2724" xr:uid="{00000000-0005-0000-0000-0000A4090000}"/>
    <cellStyle name="1_total_총괄내역0518_내역서_수량산출서(1025)" xfId="5824" xr:uid="{00000000-0005-0000-0000-0000A5090000}"/>
    <cellStyle name="1_total_총괄내역0518_내역서_수량산출서(1025)_추가수량산출" xfId="5825" xr:uid="{00000000-0005-0000-0000-0000A6090000}"/>
    <cellStyle name="1_total_총괄내역0518_내역서_수량산출서-yuna" xfId="2725" xr:uid="{00000000-0005-0000-0000-0000A7090000}"/>
    <cellStyle name="1_total_총괄내역0518_내역서_신길6수량산출" xfId="2726" xr:uid="{00000000-0005-0000-0000-0000A8090000}"/>
    <cellStyle name="1_total_총괄내역0518_내역서_지주목" xfId="2727" xr:uid="{00000000-0005-0000-0000-0000A9090000}"/>
    <cellStyle name="1_total_총괄내역0518_내역서_지주목_00-수량산출서양식" xfId="2728" xr:uid="{00000000-0005-0000-0000-0000AA090000}"/>
    <cellStyle name="1_total_총괄내역0518_내역서_지주목_00-수량산출서양식_수량산출서-yuna" xfId="2729" xr:uid="{00000000-0005-0000-0000-0000AB090000}"/>
    <cellStyle name="1_total_총괄내역0518_내역서_지주목_00-수량산출서양식_신길6수량산출" xfId="2730" xr:uid="{00000000-0005-0000-0000-0000AC090000}"/>
    <cellStyle name="1_total_총괄내역0518_내역서_지주목_녹화마대녹화끈수량산출-예원" xfId="2731" xr:uid="{00000000-0005-0000-0000-0000AD090000}"/>
    <cellStyle name="1_total_총괄내역0518_내역서_지주목_녹화마대녹화끈수량산출-예원_수량산출서-yuna" xfId="2732" xr:uid="{00000000-0005-0000-0000-0000AE090000}"/>
    <cellStyle name="1_total_총괄내역0518_내역서_지주목_녹화마대녹화끈수량산출-예원_신길6수량산출" xfId="2733" xr:uid="{00000000-0005-0000-0000-0000AF090000}"/>
    <cellStyle name="1_total_총괄내역0518_내역서_지주목_수량산출서-yuna" xfId="2734" xr:uid="{00000000-0005-0000-0000-0000B0090000}"/>
    <cellStyle name="1_total_총괄내역0518_내역서_지주목_신길6수량산출" xfId="2735" xr:uid="{00000000-0005-0000-0000-0000B1090000}"/>
    <cellStyle name="1_total_총괄내역0518_내역서1128" xfId="5826" xr:uid="{00000000-0005-0000-0000-0000B2090000}"/>
    <cellStyle name="1_total_총괄내역0518_노임단가표" xfId="2736" xr:uid="{00000000-0005-0000-0000-0000B3090000}"/>
    <cellStyle name="1_total_총괄내역0518_노임단가표_00-설계서양식" xfId="2737" xr:uid="{00000000-0005-0000-0000-0000B4090000}"/>
    <cellStyle name="1_total_총괄내역0518_노임단가표_00-설계서양식_00-수량산출서양식" xfId="2738" xr:uid="{00000000-0005-0000-0000-0000B5090000}"/>
    <cellStyle name="1_total_총괄내역0518_노임단가표_00-설계서양식_00-수량산출서양식_수량산출서-yuna" xfId="2739" xr:uid="{00000000-0005-0000-0000-0000B6090000}"/>
    <cellStyle name="1_total_총괄내역0518_노임단가표_00-설계서양식_00-수량산출서양식_신길6수량산출" xfId="2740" xr:uid="{00000000-0005-0000-0000-0000B7090000}"/>
    <cellStyle name="1_total_총괄내역0518_노임단가표_00-설계서양식_녹화마대녹화끈수량산출-예원" xfId="2741" xr:uid="{00000000-0005-0000-0000-0000B8090000}"/>
    <cellStyle name="1_total_총괄내역0518_노임단가표_00-설계서양식_녹화마대녹화끈수량산출-예원_수량산출서-yuna" xfId="2742" xr:uid="{00000000-0005-0000-0000-0000B9090000}"/>
    <cellStyle name="1_total_총괄내역0518_노임단가표_00-설계서양식_녹화마대녹화끈수량산출-예원_신길6수량산출" xfId="2743" xr:uid="{00000000-0005-0000-0000-0000BA090000}"/>
    <cellStyle name="1_total_총괄내역0518_노임단가표_00-설계서양식_수량산출서-yuna" xfId="2744" xr:uid="{00000000-0005-0000-0000-0000BB090000}"/>
    <cellStyle name="1_total_총괄내역0518_노임단가표_00-설계서양식_신길6수량산출" xfId="2745" xr:uid="{00000000-0005-0000-0000-0000BC090000}"/>
    <cellStyle name="1_total_총괄내역0518_노임단가표_00-수량산출서양식" xfId="2746" xr:uid="{00000000-0005-0000-0000-0000BD090000}"/>
    <cellStyle name="1_total_총괄내역0518_노임단가표_00-수량산출서양식_수량산출서-yuna" xfId="2747" xr:uid="{00000000-0005-0000-0000-0000BE090000}"/>
    <cellStyle name="1_total_총괄내역0518_노임단가표_00-수량산출서양식_신길6수량산출" xfId="2748" xr:uid="{00000000-0005-0000-0000-0000BF090000}"/>
    <cellStyle name="1_total_총괄내역0518_노임단가표_내역서1128" xfId="5827" xr:uid="{00000000-0005-0000-0000-0000C0090000}"/>
    <cellStyle name="1_total_총괄내역0518_노임단가표_녹화마대녹화끈수량산출-예원" xfId="2749" xr:uid="{00000000-0005-0000-0000-0000C1090000}"/>
    <cellStyle name="1_total_총괄내역0518_노임단가표_녹화마대녹화끈수량산출-예원_수량산출서-yuna" xfId="2750" xr:uid="{00000000-0005-0000-0000-0000C2090000}"/>
    <cellStyle name="1_total_총괄내역0518_노임단가표_녹화마대녹화끈수량산출-예원_신길6수량산출" xfId="2751" xr:uid="{00000000-0005-0000-0000-0000C3090000}"/>
    <cellStyle name="1_total_총괄내역0518_노임단가표_수량산출서(1025)" xfId="5828" xr:uid="{00000000-0005-0000-0000-0000C4090000}"/>
    <cellStyle name="1_total_총괄내역0518_노임단가표_수량산출서(1025)_추가수량산출" xfId="5829" xr:uid="{00000000-0005-0000-0000-0000C5090000}"/>
    <cellStyle name="1_total_총괄내역0518_노임단가표_수량산출서-yuna" xfId="2752" xr:uid="{00000000-0005-0000-0000-0000C6090000}"/>
    <cellStyle name="1_total_총괄내역0518_노임단가표_신길6수량산출" xfId="2753" xr:uid="{00000000-0005-0000-0000-0000C7090000}"/>
    <cellStyle name="1_total_총괄내역0518_노임단가표_지주목" xfId="2754" xr:uid="{00000000-0005-0000-0000-0000C8090000}"/>
    <cellStyle name="1_total_총괄내역0518_노임단가표_지주목_00-수량산출서양식" xfId="2755" xr:uid="{00000000-0005-0000-0000-0000C9090000}"/>
    <cellStyle name="1_total_총괄내역0518_노임단가표_지주목_00-수량산출서양식_수량산출서-yuna" xfId="2756" xr:uid="{00000000-0005-0000-0000-0000CA090000}"/>
    <cellStyle name="1_total_총괄내역0518_노임단가표_지주목_00-수량산출서양식_신길6수량산출" xfId="2757" xr:uid="{00000000-0005-0000-0000-0000CB090000}"/>
    <cellStyle name="1_total_총괄내역0518_노임단가표_지주목_녹화마대녹화끈수량산출-예원" xfId="2758" xr:uid="{00000000-0005-0000-0000-0000CC090000}"/>
    <cellStyle name="1_total_총괄내역0518_노임단가표_지주목_녹화마대녹화끈수량산출-예원_수량산출서-yuna" xfId="2759" xr:uid="{00000000-0005-0000-0000-0000CD090000}"/>
    <cellStyle name="1_total_총괄내역0518_노임단가표_지주목_녹화마대녹화끈수량산출-예원_신길6수량산출" xfId="2760" xr:uid="{00000000-0005-0000-0000-0000CE090000}"/>
    <cellStyle name="1_total_총괄내역0518_노임단가표_지주목_수량산출서-yuna" xfId="2761" xr:uid="{00000000-0005-0000-0000-0000CF090000}"/>
    <cellStyle name="1_total_총괄내역0518_노임단가표_지주목_신길6수량산출" xfId="2762" xr:uid="{00000000-0005-0000-0000-0000D0090000}"/>
    <cellStyle name="1_total_총괄내역0518_녹화마대녹화끈수량산출-예원" xfId="2763" xr:uid="{00000000-0005-0000-0000-0000D1090000}"/>
    <cellStyle name="1_total_총괄내역0518_녹화마대녹화끈수량산출-예원_수량산출서-yuna" xfId="2764" xr:uid="{00000000-0005-0000-0000-0000D2090000}"/>
    <cellStyle name="1_total_총괄내역0518_녹화마대녹화끈수량산출-예원_신길6수량산출" xfId="2765" xr:uid="{00000000-0005-0000-0000-0000D3090000}"/>
    <cellStyle name="1_total_총괄내역0518_배밭계약내역" xfId="2766" xr:uid="{00000000-0005-0000-0000-0000D4090000}"/>
    <cellStyle name="1_total_총괄내역0518_설계내역서" xfId="2767" xr:uid="{00000000-0005-0000-0000-0000D5090000}"/>
    <cellStyle name="1_total_총괄내역0518_수도권매립지" xfId="2768" xr:uid="{00000000-0005-0000-0000-0000D6090000}"/>
    <cellStyle name="1_total_총괄내역0518_수도권매립지_00-설계서양식" xfId="2769" xr:uid="{00000000-0005-0000-0000-0000D7090000}"/>
    <cellStyle name="1_total_총괄내역0518_수도권매립지_00-설계서양식_00-수량산출서양식" xfId="2770" xr:uid="{00000000-0005-0000-0000-0000D8090000}"/>
    <cellStyle name="1_total_총괄내역0518_수도권매립지_00-설계서양식_00-수량산출서양식_수량산출서-yuna" xfId="2771" xr:uid="{00000000-0005-0000-0000-0000D9090000}"/>
    <cellStyle name="1_total_총괄내역0518_수도권매립지_00-설계서양식_00-수량산출서양식_신길6수량산출" xfId="2772" xr:uid="{00000000-0005-0000-0000-0000DA090000}"/>
    <cellStyle name="1_total_총괄내역0518_수도권매립지_00-설계서양식_녹화마대녹화끈수량산출-예원" xfId="2773" xr:uid="{00000000-0005-0000-0000-0000DB090000}"/>
    <cellStyle name="1_total_총괄내역0518_수도권매립지_00-설계서양식_녹화마대녹화끈수량산출-예원_수량산출서-yuna" xfId="2774" xr:uid="{00000000-0005-0000-0000-0000DC090000}"/>
    <cellStyle name="1_total_총괄내역0518_수도권매립지_00-설계서양식_녹화마대녹화끈수량산출-예원_신길6수량산출" xfId="2775" xr:uid="{00000000-0005-0000-0000-0000DD090000}"/>
    <cellStyle name="1_total_총괄내역0518_수도권매립지_00-설계서양식_수량산출서-yuna" xfId="2776" xr:uid="{00000000-0005-0000-0000-0000DE090000}"/>
    <cellStyle name="1_total_총괄내역0518_수도권매립지_00-설계서양식_신길6수량산출" xfId="2777" xr:uid="{00000000-0005-0000-0000-0000DF090000}"/>
    <cellStyle name="1_total_총괄내역0518_수도권매립지_00-수량산출서양식" xfId="2778" xr:uid="{00000000-0005-0000-0000-0000E0090000}"/>
    <cellStyle name="1_total_총괄내역0518_수도권매립지_00-수량산출서양식_수량산출서-yuna" xfId="2779" xr:uid="{00000000-0005-0000-0000-0000E1090000}"/>
    <cellStyle name="1_total_총괄내역0518_수도권매립지_00-수량산출서양식_신길6수량산출" xfId="2780" xr:uid="{00000000-0005-0000-0000-0000E2090000}"/>
    <cellStyle name="1_total_총괄내역0518_수도권매립지_내역서1128" xfId="5830" xr:uid="{00000000-0005-0000-0000-0000E3090000}"/>
    <cellStyle name="1_total_총괄내역0518_수도권매립지_녹화마대녹화끈수량산출-예원" xfId="2781" xr:uid="{00000000-0005-0000-0000-0000E4090000}"/>
    <cellStyle name="1_total_총괄내역0518_수도권매립지_녹화마대녹화끈수량산출-예원_수량산출서-yuna" xfId="2782" xr:uid="{00000000-0005-0000-0000-0000E5090000}"/>
    <cellStyle name="1_total_총괄내역0518_수도권매립지_녹화마대녹화끈수량산출-예원_신길6수량산출" xfId="2783" xr:uid="{00000000-0005-0000-0000-0000E6090000}"/>
    <cellStyle name="1_total_총괄내역0518_수도권매립지_수량산출서(1025)" xfId="5831" xr:uid="{00000000-0005-0000-0000-0000E7090000}"/>
    <cellStyle name="1_total_총괄내역0518_수도권매립지_수량산출서(1025)_추가수량산출" xfId="5832" xr:uid="{00000000-0005-0000-0000-0000E8090000}"/>
    <cellStyle name="1_total_총괄내역0518_수도권매립지_수량산출서-yuna" xfId="2784" xr:uid="{00000000-0005-0000-0000-0000E9090000}"/>
    <cellStyle name="1_total_총괄내역0518_수도권매립지_신길6수량산출" xfId="2785" xr:uid="{00000000-0005-0000-0000-0000EA090000}"/>
    <cellStyle name="1_total_총괄내역0518_수도권매립지_지주목" xfId="2786" xr:uid="{00000000-0005-0000-0000-0000EB090000}"/>
    <cellStyle name="1_total_총괄내역0518_수도권매립지_지주목_00-수량산출서양식" xfId="2787" xr:uid="{00000000-0005-0000-0000-0000EC090000}"/>
    <cellStyle name="1_total_총괄내역0518_수도권매립지_지주목_00-수량산출서양식_수량산출서-yuna" xfId="2788" xr:uid="{00000000-0005-0000-0000-0000ED090000}"/>
    <cellStyle name="1_total_총괄내역0518_수도권매립지_지주목_00-수량산출서양식_신길6수량산출" xfId="2789" xr:uid="{00000000-0005-0000-0000-0000EE090000}"/>
    <cellStyle name="1_total_총괄내역0518_수도권매립지_지주목_녹화마대녹화끈수량산출-예원" xfId="2790" xr:uid="{00000000-0005-0000-0000-0000EF090000}"/>
    <cellStyle name="1_total_총괄내역0518_수도권매립지_지주목_녹화마대녹화끈수량산출-예원_수량산출서-yuna" xfId="2791" xr:uid="{00000000-0005-0000-0000-0000F0090000}"/>
    <cellStyle name="1_total_총괄내역0518_수도권매립지_지주목_녹화마대녹화끈수량산출-예원_신길6수량산출" xfId="2792" xr:uid="{00000000-0005-0000-0000-0000F1090000}"/>
    <cellStyle name="1_total_총괄내역0518_수도권매립지_지주목_수량산출서-yuna" xfId="2793" xr:uid="{00000000-0005-0000-0000-0000F2090000}"/>
    <cellStyle name="1_total_총괄내역0518_수도권매립지_지주목_신길6수량산출" xfId="2794" xr:uid="{00000000-0005-0000-0000-0000F3090000}"/>
    <cellStyle name="1_total_총괄내역0518_수도권매립지1004(발주용)" xfId="2795" xr:uid="{00000000-0005-0000-0000-0000F4090000}"/>
    <cellStyle name="1_total_총괄내역0518_수도권매립지1004(발주용)_00-설계서양식" xfId="2796" xr:uid="{00000000-0005-0000-0000-0000F5090000}"/>
    <cellStyle name="1_total_총괄내역0518_수도권매립지1004(발주용)_00-설계서양식_00-수량산출서양식" xfId="2797" xr:uid="{00000000-0005-0000-0000-0000F6090000}"/>
    <cellStyle name="1_total_총괄내역0518_수도권매립지1004(발주용)_00-설계서양식_00-수량산출서양식_수량산출서-yuna" xfId="2798" xr:uid="{00000000-0005-0000-0000-0000F7090000}"/>
    <cellStyle name="1_total_총괄내역0518_수도권매립지1004(발주용)_00-설계서양식_00-수량산출서양식_신길6수량산출" xfId="2799" xr:uid="{00000000-0005-0000-0000-0000F8090000}"/>
    <cellStyle name="1_total_총괄내역0518_수도권매립지1004(발주용)_00-설계서양식_녹화마대녹화끈수량산출-예원" xfId="2800" xr:uid="{00000000-0005-0000-0000-0000F9090000}"/>
    <cellStyle name="1_total_총괄내역0518_수도권매립지1004(발주용)_00-설계서양식_녹화마대녹화끈수량산출-예원_수량산출서-yuna" xfId="2801" xr:uid="{00000000-0005-0000-0000-0000FA090000}"/>
    <cellStyle name="1_total_총괄내역0518_수도권매립지1004(발주용)_00-설계서양식_녹화마대녹화끈수량산출-예원_신길6수량산출" xfId="2802" xr:uid="{00000000-0005-0000-0000-0000FB090000}"/>
    <cellStyle name="1_total_총괄내역0518_수도권매립지1004(발주용)_00-설계서양식_수량산출서-yuna" xfId="2803" xr:uid="{00000000-0005-0000-0000-0000FC090000}"/>
    <cellStyle name="1_total_총괄내역0518_수도권매립지1004(발주용)_00-설계서양식_신길6수량산출" xfId="2804" xr:uid="{00000000-0005-0000-0000-0000FD090000}"/>
    <cellStyle name="1_total_총괄내역0518_수도권매립지1004(발주용)_00-수량산출서양식" xfId="2805" xr:uid="{00000000-0005-0000-0000-0000FE090000}"/>
    <cellStyle name="1_total_총괄내역0518_수도권매립지1004(발주용)_00-수량산출서양식_수량산출서-yuna" xfId="2806" xr:uid="{00000000-0005-0000-0000-0000FF090000}"/>
    <cellStyle name="1_total_총괄내역0518_수도권매립지1004(발주용)_00-수량산출서양식_신길6수량산출" xfId="2807" xr:uid="{00000000-0005-0000-0000-0000000A0000}"/>
    <cellStyle name="1_total_총괄내역0518_수도권매립지1004(발주용)_내역서1128" xfId="5833" xr:uid="{00000000-0005-0000-0000-0000010A0000}"/>
    <cellStyle name="1_total_총괄내역0518_수도권매립지1004(발주용)_녹화마대녹화끈수량산출-예원" xfId="2808" xr:uid="{00000000-0005-0000-0000-0000020A0000}"/>
    <cellStyle name="1_total_총괄내역0518_수도권매립지1004(발주용)_녹화마대녹화끈수량산출-예원_수량산출서-yuna" xfId="2809" xr:uid="{00000000-0005-0000-0000-0000030A0000}"/>
    <cellStyle name="1_total_총괄내역0518_수도권매립지1004(발주용)_녹화마대녹화끈수량산출-예원_신길6수량산출" xfId="2810" xr:uid="{00000000-0005-0000-0000-0000040A0000}"/>
    <cellStyle name="1_total_총괄내역0518_수도권매립지1004(발주용)_수량산출서(1025)" xfId="5834" xr:uid="{00000000-0005-0000-0000-0000050A0000}"/>
    <cellStyle name="1_total_총괄내역0518_수도권매립지1004(발주용)_수량산출서(1025)_추가수량산출" xfId="5835" xr:uid="{00000000-0005-0000-0000-0000060A0000}"/>
    <cellStyle name="1_total_총괄내역0518_수도권매립지1004(발주용)_수량산출서-yuna" xfId="2811" xr:uid="{00000000-0005-0000-0000-0000070A0000}"/>
    <cellStyle name="1_total_총괄내역0518_수도권매립지1004(발주용)_신길6수량산출" xfId="2812" xr:uid="{00000000-0005-0000-0000-0000080A0000}"/>
    <cellStyle name="1_total_총괄내역0518_수도권매립지1004(발주용)_지주목" xfId="2813" xr:uid="{00000000-0005-0000-0000-0000090A0000}"/>
    <cellStyle name="1_total_총괄내역0518_수도권매립지1004(발주용)_지주목_00-수량산출서양식" xfId="2814" xr:uid="{00000000-0005-0000-0000-00000A0A0000}"/>
    <cellStyle name="1_total_총괄내역0518_수도권매립지1004(발주용)_지주목_00-수량산출서양식_수량산출서-yuna" xfId="2815" xr:uid="{00000000-0005-0000-0000-00000B0A0000}"/>
    <cellStyle name="1_total_총괄내역0518_수도권매립지1004(발주용)_지주목_00-수량산출서양식_신길6수량산출" xfId="2816" xr:uid="{00000000-0005-0000-0000-00000C0A0000}"/>
    <cellStyle name="1_total_총괄내역0518_수도권매립지1004(발주용)_지주목_녹화마대녹화끈수량산출-예원" xfId="2817" xr:uid="{00000000-0005-0000-0000-00000D0A0000}"/>
    <cellStyle name="1_total_총괄내역0518_수도권매립지1004(발주용)_지주목_녹화마대녹화끈수량산출-예원_수량산출서-yuna" xfId="2818" xr:uid="{00000000-0005-0000-0000-00000E0A0000}"/>
    <cellStyle name="1_total_총괄내역0518_수도권매립지1004(발주용)_지주목_녹화마대녹화끈수량산출-예원_신길6수량산출" xfId="2819" xr:uid="{00000000-0005-0000-0000-00000F0A0000}"/>
    <cellStyle name="1_total_총괄내역0518_수도권매립지1004(발주용)_지주목_수량산출서-yuna" xfId="2820" xr:uid="{00000000-0005-0000-0000-0000100A0000}"/>
    <cellStyle name="1_total_총괄내역0518_수도권매립지1004(발주용)_지주목_신길6수량산출" xfId="2821" xr:uid="{00000000-0005-0000-0000-0000110A0000}"/>
    <cellStyle name="1_total_총괄내역0518_수량산출서(1025)" xfId="5836" xr:uid="{00000000-0005-0000-0000-0000120A0000}"/>
    <cellStyle name="1_total_총괄내역0518_수량산출서(1025)_추가수량산출" xfId="5837" xr:uid="{00000000-0005-0000-0000-0000130A0000}"/>
    <cellStyle name="1_total_총괄내역0518_수량산출서-yuna" xfId="2822" xr:uid="{00000000-0005-0000-0000-0000140A0000}"/>
    <cellStyle name="1_total_총괄내역0518_신길6수량산출" xfId="2823" xr:uid="{00000000-0005-0000-0000-0000150A0000}"/>
    <cellStyle name="1_total_총괄내역0518_일신건영설계예산서(0211)" xfId="2824" xr:uid="{00000000-0005-0000-0000-0000160A0000}"/>
    <cellStyle name="1_total_총괄내역0518_일신건영설계예산서(0211)_00-설계서양식" xfId="2825" xr:uid="{00000000-0005-0000-0000-0000170A0000}"/>
    <cellStyle name="1_total_총괄내역0518_일신건영설계예산서(0211)_00-설계서양식_00-수량산출서양식" xfId="2826" xr:uid="{00000000-0005-0000-0000-0000180A0000}"/>
    <cellStyle name="1_total_총괄내역0518_일신건영설계예산서(0211)_00-설계서양식_00-수량산출서양식_수량산출서-yuna" xfId="2827" xr:uid="{00000000-0005-0000-0000-0000190A0000}"/>
    <cellStyle name="1_total_총괄내역0518_일신건영설계예산서(0211)_00-설계서양식_00-수량산출서양식_신길6수량산출" xfId="2828" xr:uid="{00000000-0005-0000-0000-00001A0A0000}"/>
    <cellStyle name="1_total_총괄내역0518_일신건영설계예산서(0211)_00-설계서양식_녹화마대녹화끈수량산출-예원" xfId="2829" xr:uid="{00000000-0005-0000-0000-00001B0A0000}"/>
    <cellStyle name="1_total_총괄내역0518_일신건영설계예산서(0211)_00-설계서양식_녹화마대녹화끈수량산출-예원_수량산출서-yuna" xfId="2830" xr:uid="{00000000-0005-0000-0000-00001C0A0000}"/>
    <cellStyle name="1_total_총괄내역0518_일신건영설계예산서(0211)_00-설계서양식_녹화마대녹화끈수량산출-예원_신길6수량산출" xfId="2831" xr:uid="{00000000-0005-0000-0000-00001D0A0000}"/>
    <cellStyle name="1_total_총괄내역0518_일신건영설계예산서(0211)_00-설계서양식_수량산출서-yuna" xfId="2832" xr:uid="{00000000-0005-0000-0000-00001E0A0000}"/>
    <cellStyle name="1_total_총괄내역0518_일신건영설계예산서(0211)_00-설계서양식_신길6수량산출" xfId="2833" xr:uid="{00000000-0005-0000-0000-00001F0A0000}"/>
    <cellStyle name="1_total_총괄내역0518_일신건영설계예산서(0211)_00-수량산출서양식" xfId="2834" xr:uid="{00000000-0005-0000-0000-0000200A0000}"/>
    <cellStyle name="1_total_총괄내역0518_일신건영설계예산서(0211)_00-수량산출서양식_수량산출서-yuna" xfId="2835" xr:uid="{00000000-0005-0000-0000-0000210A0000}"/>
    <cellStyle name="1_total_총괄내역0518_일신건영설계예산서(0211)_00-수량산출서양식_신길6수량산출" xfId="2836" xr:uid="{00000000-0005-0000-0000-0000220A0000}"/>
    <cellStyle name="1_total_총괄내역0518_일신건영설계예산서(0211)_내역서1128" xfId="5838" xr:uid="{00000000-0005-0000-0000-0000230A0000}"/>
    <cellStyle name="1_total_총괄내역0518_일신건영설계예산서(0211)_녹화마대녹화끈수량산출-예원" xfId="2837" xr:uid="{00000000-0005-0000-0000-0000240A0000}"/>
    <cellStyle name="1_total_총괄내역0518_일신건영설계예산서(0211)_녹화마대녹화끈수량산출-예원_수량산출서-yuna" xfId="2838" xr:uid="{00000000-0005-0000-0000-0000250A0000}"/>
    <cellStyle name="1_total_총괄내역0518_일신건영설계예산서(0211)_녹화마대녹화끈수량산출-예원_신길6수량산출" xfId="2839" xr:uid="{00000000-0005-0000-0000-0000260A0000}"/>
    <cellStyle name="1_total_총괄내역0518_일신건영설계예산서(0211)_수량산출서(1025)" xfId="5839" xr:uid="{00000000-0005-0000-0000-0000270A0000}"/>
    <cellStyle name="1_total_총괄내역0518_일신건영설계예산서(0211)_수량산출서(1025)_추가수량산출" xfId="5840" xr:uid="{00000000-0005-0000-0000-0000280A0000}"/>
    <cellStyle name="1_total_총괄내역0518_일신건영설계예산서(0211)_수량산출서-yuna" xfId="2840" xr:uid="{00000000-0005-0000-0000-0000290A0000}"/>
    <cellStyle name="1_total_총괄내역0518_일신건영설계예산서(0211)_신길6수량산출" xfId="2841" xr:uid="{00000000-0005-0000-0000-00002A0A0000}"/>
    <cellStyle name="1_total_총괄내역0518_일신건영설계예산서(0211)_지주목" xfId="2842" xr:uid="{00000000-0005-0000-0000-00002B0A0000}"/>
    <cellStyle name="1_total_총괄내역0518_일신건영설계예산서(0211)_지주목_00-수량산출서양식" xfId="2843" xr:uid="{00000000-0005-0000-0000-00002C0A0000}"/>
    <cellStyle name="1_total_총괄내역0518_일신건영설계예산서(0211)_지주목_00-수량산출서양식_수량산출서-yuna" xfId="2844" xr:uid="{00000000-0005-0000-0000-00002D0A0000}"/>
    <cellStyle name="1_total_총괄내역0518_일신건영설계예산서(0211)_지주목_00-수량산출서양식_신길6수량산출" xfId="2845" xr:uid="{00000000-0005-0000-0000-00002E0A0000}"/>
    <cellStyle name="1_total_총괄내역0518_일신건영설계예산서(0211)_지주목_녹화마대녹화끈수량산출-예원" xfId="2846" xr:uid="{00000000-0005-0000-0000-00002F0A0000}"/>
    <cellStyle name="1_total_총괄내역0518_일신건영설계예산서(0211)_지주목_녹화마대녹화끈수량산출-예원_수량산출서-yuna" xfId="2847" xr:uid="{00000000-0005-0000-0000-0000300A0000}"/>
    <cellStyle name="1_total_총괄내역0518_일신건영설계예산서(0211)_지주목_녹화마대녹화끈수량산출-예원_신길6수량산출" xfId="2848" xr:uid="{00000000-0005-0000-0000-0000310A0000}"/>
    <cellStyle name="1_total_총괄내역0518_일신건영설계예산서(0211)_지주목_수량산출서-yuna" xfId="2849" xr:uid="{00000000-0005-0000-0000-0000320A0000}"/>
    <cellStyle name="1_total_총괄내역0518_일신건영설계예산서(0211)_지주목_신길6수량산출" xfId="2850" xr:uid="{00000000-0005-0000-0000-0000330A0000}"/>
    <cellStyle name="1_total_총괄내역0518_일위대가" xfId="2851" xr:uid="{00000000-0005-0000-0000-0000340A0000}"/>
    <cellStyle name="1_total_총괄내역0518_일위대가_00-설계서양식" xfId="2852" xr:uid="{00000000-0005-0000-0000-0000350A0000}"/>
    <cellStyle name="1_total_총괄내역0518_일위대가_00-설계서양식_00-수량산출서양식" xfId="2853" xr:uid="{00000000-0005-0000-0000-0000360A0000}"/>
    <cellStyle name="1_total_총괄내역0518_일위대가_00-설계서양식_00-수량산출서양식_수량산출서-yuna" xfId="2854" xr:uid="{00000000-0005-0000-0000-0000370A0000}"/>
    <cellStyle name="1_total_총괄내역0518_일위대가_00-설계서양식_00-수량산출서양식_신길6수량산출" xfId="2855" xr:uid="{00000000-0005-0000-0000-0000380A0000}"/>
    <cellStyle name="1_total_총괄내역0518_일위대가_00-설계서양식_녹화마대녹화끈수량산출-예원" xfId="2856" xr:uid="{00000000-0005-0000-0000-0000390A0000}"/>
    <cellStyle name="1_total_총괄내역0518_일위대가_00-설계서양식_녹화마대녹화끈수량산출-예원_수량산출서-yuna" xfId="2857" xr:uid="{00000000-0005-0000-0000-00003A0A0000}"/>
    <cellStyle name="1_total_총괄내역0518_일위대가_00-설계서양식_녹화마대녹화끈수량산출-예원_신길6수량산출" xfId="2858" xr:uid="{00000000-0005-0000-0000-00003B0A0000}"/>
    <cellStyle name="1_total_총괄내역0518_일위대가_00-설계서양식_수량산출서-yuna" xfId="2859" xr:uid="{00000000-0005-0000-0000-00003C0A0000}"/>
    <cellStyle name="1_total_총괄내역0518_일위대가_00-설계서양식_신길6수량산출" xfId="2860" xr:uid="{00000000-0005-0000-0000-00003D0A0000}"/>
    <cellStyle name="1_total_총괄내역0518_일위대가_00-수량산출서양식" xfId="2861" xr:uid="{00000000-0005-0000-0000-00003E0A0000}"/>
    <cellStyle name="1_total_총괄내역0518_일위대가_00-수량산출서양식_수량산출서-yuna" xfId="2862" xr:uid="{00000000-0005-0000-0000-00003F0A0000}"/>
    <cellStyle name="1_total_총괄내역0518_일위대가_00-수량산출서양식_신길6수량산출" xfId="2863" xr:uid="{00000000-0005-0000-0000-0000400A0000}"/>
    <cellStyle name="1_total_총괄내역0518_일위대가_내역서1128" xfId="5841" xr:uid="{00000000-0005-0000-0000-0000410A0000}"/>
    <cellStyle name="1_total_총괄내역0518_일위대가_녹화마대녹화끈수량산출-예원" xfId="2864" xr:uid="{00000000-0005-0000-0000-0000420A0000}"/>
    <cellStyle name="1_total_총괄내역0518_일위대가_녹화마대녹화끈수량산출-예원_수량산출서-yuna" xfId="2865" xr:uid="{00000000-0005-0000-0000-0000430A0000}"/>
    <cellStyle name="1_total_총괄내역0518_일위대가_녹화마대녹화끈수량산출-예원_신길6수량산출" xfId="2866" xr:uid="{00000000-0005-0000-0000-0000440A0000}"/>
    <cellStyle name="1_total_총괄내역0518_일위대가_수량산출서(1025)" xfId="5842" xr:uid="{00000000-0005-0000-0000-0000450A0000}"/>
    <cellStyle name="1_total_총괄내역0518_일위대가_수량산출서(1025)_추가수량산출" xfId="5843" xr:uid="{00000000-0005-0000-0000-0000460A0000}"/>
    <cellStyle name="1_total_총괄내역0518_일위대가_수량산출서-yuna" xfId="2867" xr:uid="{00000000-0005-0000-0000-0000470A0000}"/>
    <cellStyle name="1_total_총괄내역0518_일위대가_신길6수량산출" xfId="2868" xr:uid="{00000000-0005-0000-0000-0000480A0000}"/>
    <cellStyle name="1_total_총괄내역0518_일위대가_지주목" xfId="2869" xr:uid="{00000000-0005-0000-0000-0000490A0000}"/>
    <cellStyle name="1_total_총괄내역0518_일위대가_지주목_00-수량산출서양식" xfId="2870" xr:uid="{00000000-0005-0000-0000-00004A0A0000}"/>
    <cellStyle name="1_total_총괄내역0518_일위대가_지주목_00-수량산출서양식_수량산출서-yuna" xfId="2871" xr:uid="{00000000-0005-0000-0000-00004B0A0000}"/>
    <cellStyle name="1_total_총괄내역0518_일위대가_지주목_00-수량산출서양식_신길6수량산출" xfId="2872" xr:uid="{00000000-0005-0000-0000-00004C0A0000}"/>
    <cellStyle name="1_total_총괄내역0518_일위대가_지주목_녹화마대녹화끈수량산출-예원" xfId="2873" xr:uid="{00000000-0005-0000-0000-00004D0A0000}"/>
    <cellStyle name="1_total_총괄내역0518_일위대가_지주목_녹화마대녹화끈수량산출-예원_수량산출서-yuna" xfId="2874" xr:uid="{00000000-0005-0000-0000-00004E0A0000}"/>
    <cellStyle name="1_total_총괄내역0518_일위대가_지주목_녹화마대녹화끈수량산출-예원_신길6수량산출" xfId="2875" xr:uid="{00000000-0005-0000-0000-00004F0A0000}"/>
    <cellStyle name="1_total_총괄내역0518_일위대가_지주목_수량산출서-yuna" xfId="2876" xr:uid="{00000000-0005-0000-0000-0000500A0000}"/>
    <cellStyle name="1_total_총괄내역0518_일위대가_지주목_신길6수량산출" xfId="2877" xr:uid="{00000000-0005-0000-0000-0000510A0000}"/>
    <cellStyle name="1_total_총괄내역0518_자재단가표" xfId="2878" xr:uid="{00000000-0005-0000-0000-0000520A0000}"/>
    <cellStyle name="1_total_총괄내역0518_자재단가표_00-설계서양식" xfId="2879" xr:uid="{00000000-0005-0000-0000-0000530A0000}"/>
    <cellStyle name="1_total_총괄내역0518_자재단가표_00-설계서양식_00-수량산출서양식" xfId="2880" xr:uid="{00000000-0005-0000-0000-0000540A0000}"/>
    <cellStyle name="1_total_총괄내역0518_자재단가표_00-설계서양식_00-수량산출서양식_수량산출서-yuna" xfId="2881" xr:uid="{00000000-0005-0000-0000-0000550A0000}"/>
    <cellStyle name="1_total_총괄내역0518_자재단가표_00-설계서양식_00-수량산출서양식_신길6수량산출" xfId="2882" xr:uid="{00000000-0005-0000-0000-0000560A0000}"/>
    <cellStyle name="1_total_총괄내역0518_자재단가표_00-설계서양식_녹화마대녹화끈수량산출-예원" xfId="2883" xr:uid="{00000000-0005-0000-0000-0000570A0000}"/>
    <cellStyle name="1_total_총괄내역0518_자재단가표_00-설계서양식_녹화마대녹화끈수량산출-예원_수량산출서-yuna" xfId="2884" xr:uid="{00000000-0005-0000-0000-0000580A0000}"/>
    <cellStyle name="1_total_총괄내역0518_자재단가표_00-설계서양식_녹화마대녹화끈수량산출-예원_신길6수량산출" xfId="2885" xr:uid="{00000000-0005-0000-0000-0000590A0000}"/>
    <cellStyle name="1_total_총괄내역0518_자재단가표_00-설계서양식_수량산출서-yuna" xfId="2886" xr:uid="{00000000-0005-0000-0000-00005A0A0000}"/>
    <cellStyle name="1_total_총괄내역0518_자재단가표_00-설계서양식_신길6수량산출" xfId="2887" xr:uid="{00000000-0005-0000-0000-00005B0A0000}"/>
    <cellStyle name="1_total_총괄내역0518_자재단가표_00-수량산출서양식" xfId="2888" xr:uid="{00000000-0005-0000-0000-00005C0A0000}"/>
    <cellStyle name="1_total_총괄내역0518_자재단가표_00-수량산출서양식_수량산출서-yuna" xfId="2889" xr:uid="{00000000-0005-0000-0000-00005D0A0000}"/>
    <cellStyle name="1_total_총괄내역0518_자재단가표_00-수량산출서양식_신길6수량산출" xfId="2890" xr:uid="{00000000-0005-0000-0000-00005E0A0000}"/>
    <cellStyle name="1_total_총괄내역0518_자재단가표_내역서1128" xfId="5844" xr:uid="{00000000-0005-0000-0000-00005F0A0000}"/>
    <cellStyle name="1_total_총괄내역0518_자재단가표_녹화마대녹화끈수량산출-예원" xfId="2891" xr:uid="{00000000-0005-0000-0000-0000600A0000}"/>
    <cellStyle name="1_total_총괄내역0518_자재단가표_녹화마대녹화끈수량산출-예원_수량산출서-yuna" xfId="2892" xr:uid="{00000000-0005-0000-0000-0000610A0000}"/>
    <cellStyle name="1_total_총괄내역0518_자재단가표_녹화마대녹화끈수량산출-예원_신길6수량산출" xfId="2893" xr:uid="{00000000-0005-0000-0000-0000620A0000}"/>
    <cellStyle name="1_total_총괄내역0518_자재단가표_수량산출서(1025)" xfId="5845" xr:uid="{00000000-0005-0000-0000-0000630A0000}"/>
    <cellStyle name="1_total_총괄내역0518_자재단가표_수량산출서(1025)_추가수량산출" xfId="5846" xr:uid="{00000000-0005-0000-0000-0000640A0000}"/>
    <cellStyle name="1_total_총괄내역0518_자재단가표_수량산출서-yuna" xfId="2894" xr:uid="{00000000-0005-0000-0000-0000650A0000}"/>
    <cellStyle name="1_total_총괄내역0518_자재단가표_신길6수량산출" xfId="2895" xr:uid="{00000000-0005-0000-0000-0000660A0000}"/>
    <cellStyle name="1_total_총괄내역0518_자재단가표_지주목" xfId="2896" xr:uid="{00000000-0005-0000-0000-0000670A0000}"/>
    <cellStyle name="1_total_총괄내역0518_자재단가표_지주목_00-수량산출서양식" xfId="2897" xr:uid="{00000000-0005-0000-0000-0000680A0000}"/>
    <cellStyle name="1_total_총괄내역0518_자재단가표_지주목_00-수량산출서양식_수량산출서-yuna" xfId="2898" xr:uid="{00000000-0005-0000-0000-0000690A0000}"/>
    <cellStyle name="1_total_총괄내역0518_자재단가표_지주목_00-수량산출서양식_신길6수량산출" xfId="2899" xr:uid="{00000000-0005-0000-0000-00006A0A0000}"/>
    <cellStyle name="1_total_총괄내역0518_자재단가표_지주목_녹화마대녹화끈수량산출-예원" xfId="2900" xr:uid="{00000000-0005-0000-0000-00006B0A0000}"/>
    <cellStyle name="1_total_총괄내역0518_자재단가표_지주목_녹화마대녹화끈수량산출-예원_수량산출서-yuna" xfId="2901" xr:uid="{00000000-0005-0000-0000-00006C0A0000}"/>
    <cellStyle name="1_total_총괄내역0518_자재단가표_지주목_녹화마대녹화끈수량산출-예원_신길6수량산출" xfId="2902" xr:uid="{00000000-0005-0000-0000-00006D0A0000}"/>
    <cellStyle name="1_total_총괄내역0518_자재단가표_지주목_수량산출서-yuna" xfId="2903" xr:uid="{00000000-0005-0000-0000-00006E0A0000}"/>
    <cellStyle name="1_total_총괄내역0518_자재단가표_지주목_신길6수량산출" xfId="2904" xr:uid="{00000000-0005-0000-0000-00006F0A0000}"/>
    <cellStyle name="1_total_총괄내역0518_장안초등학교내역0814" xfId="2905" xr:uid="{00000000-0005-0000-0000-0000700A0000}"/>
    <cellStyle name="1_total_총괄내역0518_장안초등학교내역0814_00-설계서양식" xfId="2906" xr:uid="{00000000-0005-0000-0000-0000710A0000}"/>
    <cellStyle name="1_total_총괄내역0518_장안초등학교내역0814_00-설계서양식_00-수량산출서양식" xfId="2907" xr:uid="{00000000-0005-0000-0000-0000720A0000}"/>
    <cellStyle name="1_total_총괄내역0518_장안초등학교내역0814_00-설계서양식_00-수량산출서양식_수량산출서-yuna" xfId="2908" xr:uid="{00000000-0005-0000-0000-0000730A0000}"/>
    <cellStyle name="1_total_총괄내역0518_장안초등학교내역0814_00-설계서양식_00-수량산출서양식_신길6수량산출" xfId="2909" xr:uid="{00000000-0005-0000-0000-0000740A0000}"/>
    <cellStyle name="1_total_총괄내역0518_장안초등학교내역0814_00-설계서양식_녹화마대녹화끈수량산출-예원" xfId="2910" xr:uid="{00000000-0005-0000-0000-0000750A0000}"/>
    <cellStyle name="1_total_총괄내역0518_장안초등학교내역0814_00-설계서양식_녹화마대녹화끈수량산출-예원_수량산출서-yuna" xfId="2911" xr:uid="{00000000-0005-0000-0000-0000760A0000}"/>
    <cellStyle name="1_total_총괄내역0518_장안초등학교내역0814_00-설계서양식_녹화마대녹화끈수량산출-예원_신길6수량산출" xfId="2912" xr:uid="{00000000-0005-0000-0000-0000770A0000}"/>
    <cellStyle name="1_total_총괄내역0518_장안초등학교내역0814_00-설계서양식_수량산출서-yuna" xfId="2913" xr:uid="{00000000-0005-0000-0000-0000780A0000}"/>
    <cellStyle name="1_total_총괄내역0518_장안초등학교내역0814_00-설계서양식_신길6수량산출" xfId="2914" xr:uid="{00000000-0005-0000-0000-0000790A0000}"/>
    <cellStyle name="1_total_총괄내역0518_장안초등학교내역0814_00-수량산출서양식" xfId="2915" xr:uid="{00000000-0005-0000-0000-00007A0A0000}"/>
    <cellStyle name="1_total_총괄내역0518_장안초등학교내역0814_00-수량산출서양식_수량산출서-yuna" xfId="2916" xr:uid="{00000000-0005-0000-0000-00007B0A0000}"/>
    <cellStyle name="1_total_총괄내역0518_장안초등학교내역0814_00-수량산출서양식_신길6수량산출" xfId="2917" xr:uid="{00000000-0005-0000-0000-00007C0A0000}"/>
    <cellStyle name="1_total_총괄내역0518_장안초등학교내역0814_내역서1128" xfId="5847" xr:uid="{00000000-0005-0000-0000-00007D0A0000}"/>
    <cellStyle name="1_total_총괄내역0518_장안초등학교내역0814_녹화마대녹화끈수량산출-예원" xfId="2918" xr:uid="{00000000-0005-0000-0000-00007E0A0000}"/>
    <cellStyle name="1_total_총괄내역0518_장안초등학교내역0814_녹화마대녹화끈수량산출-예원_수량산출서-yuna" xfId="2919" xr:uid="{00000000-0005-0000-0000-00007F0A0000}"/>
    <cellStyle name="1_total_총괄내역0518_장안초등학교내역0814_녹화마대녹화끈수량산출-예원_신길6수량산출" xfId="2920" xr:uid="{00000000-0005-0000-0000-0000800A0000}"/>
    <cellStyle name="1_total_총괄내역0518_장안초등학교내역0814_수량산출서(1025)" xfId="5848" xr:uid="{00000000-0005-0000-0000-0000810A0000}"/>
    <cellStyle name="1_total_총괄내역0518_장안초등학교내역0814_수량산출서(1025)_추가수량산출" xfId="5849" xr:uid="{00000000-0005-0000-0000-0000820A0000}"/>
    <cellStyle name="1_total_총괄내역0518_장안초등학교내역0814_수량산출서-yuna" xfId="2921" xr:uid="{00000000-0005-0000-0000-0000830A0000}"/>
    <cellStyle name="1_total_총괄내역0518_장안초등학교내역0814_신길6수량산출" xfId="2922" xr:uid="{00000000-0005-0000-0000-0000840A0000}"/>
    <cellStyle name="1_total_총괄내역0518_장안초등학교내역0814_지주목" xfId="2923" xr:uid="{00000000-0005-0000-0000-0000850A0000}"/>
    <cellStyle name="1_total_총괄내역0518_장안초등학교내역0814_지주목_00-수량산출서양식" xfId="2924" xr:uid="{00000000-0005-0000-0000-0000860A0000}"/>
    <cellStyle name="1_total_총괄내역0518_장안초등학교내역0814_지주목_00-수량산출서양식_수량산출서-yuna" xfId="2925" xr:uid="{00000000-0005-0000-0000-0000870A0000}"/>
    <cellStyle name="1_total_총괄내역0518_장안초등학교내역0814_지주목_00-수량산출서양식_신길6수량산출" xfId="2926" xr:uid="{00000000-0005-0000-0000-0000880A0000}"/>
    <cellStyle name="1_total_총괄내역0518_장안초등학교내역0814_지주목_녹화마대녹화끈수량산출-예원" xfId="2927" xr:uid="{00000000-0005-0000-0000-0000890A0000}"/>
    <cellStyle name="1_total_총괄내역0518_장안초등학교내역0814_지주목_녹화마대녹화끈수량산출-예원_수량산출서-yuna" xfId="2928" xr:uid="{00000000-0005-0000-0000-00008A0A0000}"/>
    <cellStyle name="1_total_총괄내역0518_장안초등학교내역0814_지주목_녹화마대녹화끈수량산출-예원_신길6수량산출" xfId="2929" xr:uid="{00000000-0005-0000-0000-00008B0A0000}"/>
    <cellStyle name="1_total_총괄내역0518_장안초등학교내역0814_지주목_수량산출서-yuna" xfId="2930" xr:uid="{00000000-0005-0000-0000-00008C0A0000}"/>
    <cellStyle name="1_total_총괄내역0518_장안초등학교내역0814_지주목_신길6수량산출" xfId="2931" xr:uid="{00000000-0005-0000-0000-00008D0A0000}"/>
    <cellStyle name="1_total_총괄내역0518_지주목" xfId="2932" xr:uid="{00000000-0005-0000-0000-00008E0A0000}"/>
    <cellStyle name="1_total_총괄내역0518_지주목_00-수량산출서양식" xfId="2933" xr:uid="{00000000-0005-0000-0000-00008F0A0000}"/>
    <cellStyle name="1_total_총괄내역0518_지주목_00-수량산출서양식_수량산출서-yuna" xfId="2934" xr:uid="{00000000-0005-0000-0000-0000900A0000}"/>
    <cellStyle name="1_total_총괄내역0518_지주목_00-수량산출서양식_신길6수량산출" xfId="2935" xr:uid="{00000000-0005-0000-0000-0000910A0000}"/>
    <cellStyle name="1_total_총괄내역0518_지주목_녹화마대녹화끈수량산출-예원" xfId="2936" xr:uid="{00000000-0005-0000-0000-0000920A0000}"/>
    <cellStyle name="1_total_총괄내역0518_지주목_녹화마대녹화끈수량산출-예원_수량산출서-yuna" xfId="2937" xr:uid="{00000000-0005-0000-0000-0000930A0000}"/>
    <cellStyle name="1_total_총괄내역0518_지주목_녹화마대녹화끈수량산출-예원_신길6수량산출" xfId="2938" xr:uid="{00000000-0005-0000-0000-0000940A0000}"/>
    <cellStyle name="1_total_총괄내역0518_지주목_수량산출서-yuna" xfId="2939" xr:uid="{00000000-0005-0000-0000-0000950A0000}"/>
    <cellStyle name="1_total_총괄내역0518_지주목_신길6수량산출" xfId="2940" xr:uid="{00000000-0005-0000-0000-0000960A0000}"/>
    <cellStyle name="1_total_추가수량산출" xfId="5850" xr:uid="{00000000-0005-0000-0000-0000970A0000}"/>
    <cellStyle name="1_total_폐기물0814" xfId="2941" xr:uid="{00000000-0005-0000-0000-0000980A0000}"/>
    <cellStyle name="1_total_폐기물0818" xfId="2942" xr:uid="{00000000-0005-0000-0000-0000990A0000}"/>
    <cellStyle name="1_total_포천어린이공원수량산출" xfId="5851" xr:uid="{00000000-0005-0000-0000-00009A0A0000}"/>
    <cellStyle name="1_total_포천어린이공원수량산출_수량산출" xfId="5852" xr:uid="{00000000-0005-0000-0000-00009B0A0000}"/>
    <cellStyle name="1_total_포천어린이공원수량산출f" xfId="5853" xr:uid="{00000000-0005-0000-0000-00009C0A0000}"/>
    <cellStyle name="1_total_표지-공정표" xfId="2943" xr:uid="{00000000-0005-0000-0000-00009D0A0000}"/>
    <cellStyle name="1_total_표지-공정표_폐기물1023(이전비없음)" xfId="5854" xr:uid="{00000000-0005-0000-0000-00009E0A0000}"/>
    <cellStyle name="1_total_현대화수량산출(27최종)" xfId="5855" xr:uid="{00000000-0005-0000-0000-00009F0A0000}"/>
    <cellStyle name="1_total_현대화수량산출(27최종)_수량산출" xfId="5856" xr:uid="{00000000-0005-0000-0000-0000A00A0000}"/>
    <cellStyle name="1_total_현대화수량산출(27최종)_수량산출_1" xfId="5857" xr:uid="{00000000-0005-0000-0000-0000A10A0000}"/>
    <cellStyle name="1_total_현대화수량산출(27최종)_수량산출_금호아파트수량산출" xfId="5858" xr:uid="{00000000-0005-0000-0000-0000A20A0000}"/>
    <cellStyle name="1_total_현대화수량산출(27최종)_수량산출_금호아파트수량산출(803)" xfId="5859" xr:uid="{00000000-0005-0000-0000-0000A30A0000}"/>
    <cellStyle name="1_total_현대화수량산출(27최종)_수량산출_금호아파트수량산출_수량산출" xfId="5860" xr:uid="{00000000-0005-0000-0000-0000A40A0000}"/>
    <cellStyle name="1_total_현대화수량산출(27최종)_수량산출_동탄수량산출" xfId="5861" xr:uid="{00000000-0005-0000-0000-0000A50A0000}"/>
    <cellStyle name="1_total_현대화수량산출(27최종)_수량산출_수량산출" xfId="5862" xr:uid="{00000000-0005-0000-0000-0000A60A0000}"/>
    <cellStyle name="1_total_현대화수량산출(27최종)_수량산출_수량산출_1" xfId="5863" xr:uid="{00000000-0005-0000-0000-0000A70A0000}"/>
    <cellStyle name="1_total_현대화수량산출(27최종)_수량산출_수량산출_수량산출" xfId="5864" xr:uid="{00000000-0005-0000-0000-0000A80A0000}"/>
    <cellStyle name="1_total_현대화수량산출(27최종)_수량산출_수량산출서(1025)" xfId="5865" xr:uid="{00000000-0005-0000-0000-0000A90A0000}"/>
    <cellStyle name="1_total_현대화수량산출(27최종)_수량산출_청룡어린이공원수량산출" xfId="5866" xr:uid="{00000000-0005-0000-0000-0000AA0A0000}"/>
    <cellStyle name="1_total_현대화수량산출(27최종)_수량산출_추가수량산출" xfId="5867" xr:uid="{00000000-0005-0000-0000-0000AB0A0000}"/>
    <cellStyle name="1_total_현대화수량산출(27최종)_수량산출_포천어린이공원수량산출" xfId="5868" xr:uid="{00000000-0005-0000-0000-0000AC0A0000}"/>
    <cellStyle name="1_total_현대화수량산출(27최종)_수량산출_포천어린이공원수량산출_수량산출" xfId="5869" xr:uid="{00000000-0005-0000-0000-0000AD0A0000}"/>
    <cellStyle name="1_total_현대화수량산출(27최종)_수량산출_포천어린이공원수량산출f" xfId="5870" xr:uid="{00000000-0005-0000-0000-0000AE0A0000}"/>
    <cellStyle name="1_total_현대화수량산출(27최종)_수량산출_화성 동탄신도시" xfId="5871" xr:uid="{00000000-0005-0000-0000-0000AF0A0000}"/>
    <cellStyle name="1_total_현대화수량산출(27최종)_수량산출_화성동탄신도시시설물" xfId="5872" xr:uid="{00000000-0005-0000-0000-0000B00A0000}"/>
    <cellStyle name="1_total_현충묘지-예산서(조경)" xfId="2944" xr:uid="{00000000-0005-0000-0000-0000B10A0000}"/>
    <cellStyle name="1_total_현충묘지-예산서(조경)_00-수량산출서양식" xfId="2945" xr:uid="{00000000-0005-0000-0000-0000B20A0000}"/>
    <cellStyle name="1_total_현충묘지-예산서(조경)_00-수량산출서양식_수량산출서-yuna" xfId="2946" xr:uid="{00000000-0005-0000-0000-0000B30A0000}"/>
    <cellStyle name="1_total_현충묘지-예산서(조경)_00-수량산출서양식_신길6수량산출" xfId="2947" xr:uid="{00000000-0005-0000-0000-0000B40A0000}"/>
    <cellStyle name="1_total_현충묘지-예산서(조경)_00-폐기물예산서양식2" xfId="2948" xr:uid="{00000000-0005-0000-0000-0000B50A0000}"/>
    <cellStyle name="1_total_현충묘지-예산서(조경)_00-폐기물예산서양식2_북아현-폐기물예산서" xfId="2949" xr:uid="{00000000-0005-0000-0000-0000B60A0000}"/>
    <cellStyle name="1_total_현충묘지-예산서(조경)_00-표지예정공정표" xfId="2950" xr:uid="{00000000-0005-0000-0000-0000B70A0000}"/>
    <cellStyle name="1_total_현충묘지-예산서(조경)_00-표지예정공정표_관악고수량산출서" xfId="2951" xr:uid="{00000000-0005-0000-0000-0000B80A0000}"/>
    <cellStyle name="1_total_현충묘지-예산서(조경)_00-표지예정공정표_노원구상계고등학교폐기물" xfId="5873" xr:uid="{00000000-0005-0000-0000-0000B90A0000}"/>
    <cellStyle name="1_total_현충묘지-예산서(조경)_00-표지예정공정표_마포구수량산출서" xfId="5874" xr:uid="{00000000-0005-0000-0000-0000BA0A0000}"/>
    <cellStyle name="1_total_현충묘지-예산서(조경)_00-표지예정공정표_마포철거수량산출(0924)" xfId="5875" xr:uid="{00000000-0005-0000-0000-0000BB0A0000}"/>
    <cellStyle name="1_total_현충묘지-예산서(조경)_00-표지예정공정표_마포철거수량산출(1004)" xfId="5876" xr:uid="{00000000-0005-0000-0000-0000BC0A0000}"/>
    <cellStyle name="1_total_현충묘지-예산서(조경)_00-표지예정공정표_서초구-수량산출(0830)" xfId="5877" xr:uid="{00000000-0005-0000-0000-0000BD0A0000}"/>
    <cellStyle name="1_total_현충묘지-예산서(조경)_00-표지예정공정표_서초구-철거수량산출(0919)" xfId="5878" xr:uid="{00000000-0005-0000-0000-0000BE0A0000}"/>
    <cellStyle name="1_total_현충묘지-예산서(조경)_00-표지예정공정표_수량산출" xfId="5879" xr:uid="{00000000-0005-0000-0000-0000BF0A0000}"/>
    <cellStyle name="1_total_현충묘지-예산서(조경)_00-표지예정공정표_수량산출서" xfId="5880" xr:uid="{00000000-0005-0000-0000-0000C00A0000}"/>
    <cellStyle name="1_total_현충묘지-예산서(조경)_00-표지예정공정표_수량산출서(0226)" xfId="5881" xr:uid="{00000000-0005-0000-0000-0000C10A0000}"/>
    <cellStyle name="1_total_현충묘지-예산서(조경)_00-표지예정공정표_수량산출서(0305)" xfId="5882" xr:uid="{00000000-0005-0000-0000-0000C20A0000}"/>
    <cellStyle name="1_total_현충묘지-예산서(조경)_00-표지예정공정표_수량산출서(1008)" xfId="5883" xr:uid="{00000000-0005-0000-0000-0000C30A0000}"/>
    <cellStyle name="1_total_현충묘지-예산서(조경)_00-표지예정공정표_수량산출서(골재수정)" xfId="5884" xr:uid="{00000000-0005-0000-0000-0000C40A0000}"/>
    <cellStyle name="1_total_현충묘지-예산서(조경)_00-표지예정공정표_수량산출서(금천구03,23)" xfId="5885" xr:uid="{00000000-0005-0000-0000-0000C50A0000}"/>
    <cellStyle name="1_total_현충묘지-예산서(조경)_00-표지예정공정표_수량산출서0410안용" xfId="5886" xr:uid="{00000000-0005-0000-0000-0000C60A0000}"/>
    <cellStyle name="1_total_현충묘지-예산서(조경)_00-표지예정공정표_수량산출서0524" xfId="5887" xr:uid="{00000000-0005-0000-0000-0000C70A0000}"/>
    <cellStyle name="1_total_현충묘지-예산서(조경)_00-표지예정공정표_수량산출서0525" xfId="5888" xr:uid="{00000000-0005-0000-0000-0000C80A0000}"/>
    <cellStyle name="1_total_현충묘지-예산서(조경)_00-표지예정공정표_수량산출서1" xfId="5889" xr:uid="{00000000-0005-0000-0000-0000C90A0000}"/>
    <cellStyle name="1_total_현충묘지-예산서(조경)_00-표지예정공정표_수량산출서-1" xfId="5890" xr:uid="{00000000-0005-0000-0000-0000CA0A0000}"/>
    <cellStyle name="1_total_현충묘지-예산서(조경)_00-표지예정공정표_시설물수량산출서(1217)" xfId="5891" xr:uid="{00000000-0005-0000-0000-0000CB0A0000}"/>
    <cellStyle name="1_total_현충묘지-예산서(조경)_00-표지예정공정표_인라인수량산출서" xfId="2952" xr:uid="{00000000-0005-0000-0000-0000CC0A0000}"/>
    <cellStyle name="1_total_현충묘지-예산서(조경)_00-표지예정공정표_중앙하이츠-수량산출서0720" xfId="5892" xr:uid="{00000000-0005-0000-0000-0000CD0A0000}"/>
    <cellStyle name="1_total_현충묘지-예산서(조경)_00-표지예정공정표_철거수량산출" xfId="5893" xr:uid="{00000000-0005-0000-0000-0000CE0A0000}"/>
    <cellStyle name="1_total_현충묘지-예산서(조경)_00-표지예정공정표_철거수량산출서(1113)" xfId="5894" xr:uid="{00000000-0005-0000-0000-0000CF0A0000}"/>
    <cellStyle name="1_total_현충묘지-예산서(조경)_00-표지예정공정표_폐기물1023(이전비없음)" xfId="5895" xr:uid="{00000000-0005-0000-0000-0000D00A0000}"/>
    <cellStyle name="1_total_현충묘지-예산서(조경)_00-표지예정공정표_표지-공정표" xfId="2953" xr:uid="{00000000-0005-0000-0000-0000D10A0000}"/>
    <cellStyle name="1_total_현충묘지-예산서(조경)_0314 학동로 1차분-폐기물설계서" xfId="2954" xr:uid="{00000000-0005-0000-0000-0000D20A0000}"/>
    <cellStyle name="1_total_현충묘지-예산서(조경)_0314 학동로 전체분-수량산출서" xfId="2955" xr:uid="{00000000-0005-0000-0000-0000D30A0000}"/>
    <cellStyle name="1_total_현충묘지-예산서(조경)_관악고수량산출서" xfId="2956" xr:uid="{00000000-0005-0000-0000-0000D40A0000}"/>
    <cellStyle name="1_total_현충묘지-예산서(조경)_까르프-표지예정공정표" xfId="2957" xr:uid="{00000000-0005-0000-0000-0000D50A0000}"/>
    <cellStyle name="1_total_현충묘지-예산서(조경)_까르프-표지예정공정표_00-표지" xfId="2958" xr:uid="{00000000-0005-0000-0000-0000D60A0000}"/>
    <cellStyle name="1_total_현충묘지-예산서(조경)_까르프-표지예정공정표_00-표지예정공정표" xfId="2959" xr:uid="{00000000-0005-0000-0000-0000D70A0000}"/>
    <cellStyle name="1_total_현충묘지-예산서(조경)_까르프-표지예정공정표_00-표지예정공정표_북아현-폐기물예산서" xfId="2960" xr:uid="{00000000-0005-0000-0000-0000D80A0000}"/>
    <cellStyle name="1_total_현충묘지-예산서(조경)_까르프-표지예정공정표_관악고수량산출서" xfId="2961" xr:uid="{00000000-0005-0000-0000-0000D90A0000}"/>
    <cellStyle name="1_total_현충묘지-예산서(조경)_까르프-표지예정공정표_노원구상계고등학교폐기물" xfId="5896" xr:uid="{00000000-0005-0000-0000-0000DA0A0000}"/>
    <cellStyle name="1_total_현충묘지-예산서(조경)_까르프-표지예정공정표_마포구수량산출서" xfId="5897" xr:uid="{00000000-0005-0000-0000-0000DB0A0000}"/>
    <cellStyle name="1_total_현충묘지-예산서(조경)_까르프-표지예정공정표_마포철거수량산출(0924)" xfId="5898" xr:uid="{00000000-0005-0000-0000-0000DC0A0000}"/>
    <cellStyle name="1_total_현충묘지-예산서(조경)_까르프-표지예정공정표_마포철거수량산출(1004)" xfId="5899" xr:uid="{00000000-0005-0000-0000-0000DD0A0000}"/>
    <cellStyle name="1_total_현충묘지-예산서(조경)_까르프-표지예정공정표_북아현-폐기물예산서" xfId="2962" xr:uid="{00000000-0005-0000-0000-0000DE0A0000}"/>
    <cellStyle name="1_total_현충묘지-예산서(조경)_까르프-표지예정공정표_서초구-수량산출(0830)" xfId="5900" xr:uid="{00000000-0005-0000-0000-0000DF0A0000}"/>
    <cellStyle name="1_total_현충묘지-예산서(조경)_까르프-표지예정공정표_서초구-철거수량산출(0919)" xfId="5901" xr:uid="{00000000-0005-0000-0000-0000E00A0000}"/>
    <cellStyle name="1_total_현충묘지-예산서(조경)_까르프-표지예정공정표_수량산출" xfId="5902" xr:uid="{00000000-0005-0000-0000-0000E10A0000}"/>
    <cellStyle name="1_total_현충묘지-예산서(조경)_까르프-표지예정공정표_수량산출서" xfId="5903" xr:uid="{00000000-0005-0000-0000-0000E20A0000}"/>
    <cellStyle name="1_total_현충묘지-예산서(조경)_까르프-표지예정공정표_수량산출서(0226)" xfId="5904" xr:uid="{00000000-0005-0000-0000-0000E30A0000}"/>
    <cellStyle name="1_total_현충묘지-예산서(조경)_까르프-표지예정공정표_수량산출서(0305)" xfId="5905" xr:uid="{00000000-0005-0000-0000-0000E40A0000}"/>
    <cellStyle name="1_total_현충묘지-예산서(조경)_까르프-표지예정공정표_수량산출서(1008)" xfId="5906" xr:uid="{00000000-0005-0000-0000-0000E50A0000}"/>
    <cellStyle name="1_total_현충묘지-예산서(조경)_까르프-표지예정공정표_수량산출서(골재수정)" xfId="5907" xr:uid="{00000000-0005-0000-0000-0000E60A0000}"/>
    <cellStyle name="1_total_현충묘지-예산서(조경)_까르프-표지예정공정표_수량산출서(금천구03,23)" xfId="5908" xr:uid="{00000000-0005-0000-0000-0000E70A0000}"/>
    <cellStyle name="1_total_현충묘지-예산서(조경)_까르프-표지예정공정표_수량산출서0410안용" xfId="5909" xr:uid="{00000000-0005-0000-0000-0000E80A0000}"/>
    <cellStyle name="1_total_현충묘지-예산서(조경)_까르프-표지예정공정표_수량산출서0524" xfId="5910" xr:uid="{00000000-0005-0000-0000-0000E90A0000}"/>
    <cellStyle name="1_total_현충묘지-예산서(조경)_까르프-표지예정공정표_수량산출서0525" xfId="5911" xr:uid="{00000000-0005-0000-0000-0000EA0A0000}"/>
    <cellStyle name="1_total_현충묘지-예산서(조경)_까르프-표지예정공정표_수량산출서1" xfId="5912" xr:uid="{00000000-0005-0000-0000-0000EB0A0000}"/>
    <cellStyle name="1_total_현충묘지-예산서(조경)_까르프-표지예정공정표_수량산출서-1" xfId="5913" xr:uid="{00000000-0005-0000-0000-0000EC0A0000}"/>
    <cellStyle name="1_total_현충묘지-예산서(조경)_까르프-표지예정공정표_시설물수량산출서(1217)" xfId="5914" xr:uid="{00000000-0005-0000-0000-0000ED0A0000}"/>
    <cellStyle name="1_total_현충묘지-예산서(조경)_까르프-표지예정공정표_인라인수량산출서" xfId="2963" xr:uid="{00000000-0005-0000-0000-0000EE0A0000}"/>
    <cellStyle name="1_total_현충묘지-예산서(조경)_까르프-표지예정공정표_중앙하이츠-수량산출서0720" xfId="5915" xr:uid="{00000000-0005-0000-0000-0000EF0A0000}"/>
    <cellStyle name="1_total_현충묘지-예산서(조경)_까르프-표지예정공정표_철거수량산출" xfId="5916" xr:uid="{00000000-0005-0000-0000-0000F00A0000}"/>
    <cellStyle name="1_total_현충묘지-예산서(조경)_까르프-표지예정공정표_철거수량산출서(1113)" xfId="5917" xr:uid="{00000000-0005-0000-0000-0000F10A0000}"/>
    <cellStyle name="1_total_현충묘지-예산서(조경)_까르프-표지예정공정표_폐기물1023(이전비없음)" xfId="5918" xr:uid="{00000000-0005-0000-0000-0000F20A0000}"/>
    <cellStyle name="1_total_현충묘지-예산서(조경)_까르프-표지예정공정표_표지-공정표" xfId="2964" xr:uid="{00000000-0005-0000-0000-0000F30A0000}"/>
    <cellStyle name="1_total_현충묘지-예산서(조경)_내역서(신방학초)" xfId="5919" xr:uid="{00000000-0005-0000-0000-0000F40A0000}"/>
    <cellStyle name="1_total_현충묘지-예산서(조경)_노원구가로수-폐기물예산서" xfId="2965" xr:uid="{00000000-0005-0000-0000-0000F50A0000}"/>
    <cellStyle name="1_total_현충묘지-예산서(조경)_노원구가로수-폐기물예산서_북아현-폐기물예산서" xfId="2966" xr:uid="{00000000-0005-0000-0000-0000F60A0000}"/>
    <cellStyle name="1_total_현충묘지-예산서(조경)_노원구상계고등학교폐기물" xfId="5920" xr:uid="{00000000-0005-0000-0000-0000F70A0000}"/>
    <cellStyle name="1_total_현충묘지-예산서(조경)_노원구-폐기물예산서" xfId="2967" xr:uid="{00000000-0005-0000-0000-0000F80A0000}"/>
    <cellStyle name="1_total_현충묘지-예산서(조경)_녹화마대녹화끈수량산출-예원" xfId="2968" xr:uid="{00000000-0005-0000-0000-0000F90A0000}"/>
    <cellStyle name="1_total_현충묘지-예산서(조경)_녹화마대녹화끈수량산출-예원_수량산출서-yuna" xfId="2969" xr:uid="{00000000-0005-0000-0000-0000FA0A0000}"/>
    <cellStyle name="1_total_현충묘지-예산서(조경)_녹화마대녹화끈수량산출-예원_신길6수량산출" xfId="2970" xr:uid="{00000000-0005-0000-0000-0000FB0A0000}"/>
    <cellStyle name="1_total_현충묘지-예산서(조경)_대전가오-설계서" xfId="2971" xr:uid="{00000000-0005-0000-0000-0000FC0A0000}"/>
    <cellStyle name="1_total_현충묘지-예산서(조경)_대전가오-설계서(관리)" xfId="2972" xr:uid="{00000000-0005-0000-0000-0000FD0A0000}"/>
    <cellStyle name="1_total_현충묘지-예산서(조경)_대전가오-설계서(관리)_00-설계서양식" xfId="2973" xr:uid="{00000000-0005-0000-0000-0000FE0A0000}"/>
    <cellStyle name="1_total_현충묘지-예산서(조경)_대전가오-설계서(관리)_00-설계서양식_00-수량산출서양식" xfId="2974" xr:uid="{00000000-0005-0000-0000-0000FF0A0000}"/>
    <cellStyle name="1_total_현충묘지-예산서(조경)_대전가오-설계서(관리)_00-설계서양식_00-수량산출서양식_수량산출서-yuna" xfId="2975" xr:uid="{00000000-0005-0000-0000-0000000B0000}"/>
    <cellStyle name="1_total_현충묘지-예산서(조경)_대전가오-설계서(관리)_00-설계서양식_00-수량산출서양식_신길6수량산출" xfId="2976" xr:uid="{00000000-0005-0000-0000-0000010B0000}"/>
    <cellStyle name="1_total_현충묘지-예산서(조경)_대전가오-설계서(관리)_00-설계서양식_녹화마대녹화끈수량산출-예원" xfId="2977" xr:uid="{00000000-0005-0000-0000-0000020B0000}"/>
    <cellStyle name="1_total_현충묘지-예산서(조경)_대전가오-설계서(관리)_00-설계서양식_녹화마대녹화끈수량산출-예원_수량산출서-yuna" xfId="2978" xr:uid="{00000000-0005-0000-0000-0000030B0000}"/>
    <cellStyle name="1_total_현충묘지-예산서(조경)_대전가오-설계서(관리)_00-설계서양식_녹화마대녹화끈수량산출-예원_신길6수량산출" xfId="2979" xr:uid="{00000000-0005-0000-0000-0000040B0000}"/>
    <cellStyle name="1_total_현충묘지-예산서(조경)_대전가오-설계서(관리)_00-설계서양식_수량산출서-yuna" xfId="2980" xr:uid="{00000000-0005-0000-0000-0000050B0000}"/>
    <cellStyle name="1_total_현충묘지-예산서(조경)_대전가오-설계서(관리)_00-설계서양식_신길6수량산출" xfId="2981" xr:uid="{00000000-0005-0000-0000-0000060B0000}"/>
    <cellStyle name="1_total_현충묘지-예산서(조경)_대전가오-설계서(관리)_00-수량산출서양식" xfId="2982" xr:uid="{00000000-0005-0000-0000-0000070B0000}"/>
    <cellStyle name="1_total_현충묘지-예산서(조경)_대전가오-설계서(관리)_00-수량산출서양식_수량산출서-yuna" xfId="2983" xr:uid="{00000000-0005-0000-0000-0000080B0000}"/>
    <cellStyle name="1_total_현충묘지-예산서(조경)_대전가오-설계서(관리)_00-수량산출서양식_신길6수량산출" xfId="2984" xr:uid="{00000000-0005-0000-0000-0000090B0000}"/>
    <cellStyle name="1_total_현충묘지-예산서(조경)_대전가오-설계서(관리)_녹화마대녹화끈수량산출-예원" xfId="2985" xr:uid="{00000000-0005-0000-0000-00000A0B0000}"/>
    <cellStyle name="1_total_현충묘지-예산서(조경)_대전가오-설계서(관리)_녹화마대녹화끈수량산출-예원_수량산출서-yuna" xfId="2986" xr:uid="{00000000-0005-0000-0000-00000B0B0000}"/>
    <cellStyle name="1_total_현충묘지-예산서(조경)_대전가오-설계서(관리)_녹화마대녹화끈수량산출-예원_신길6수량산출" xfId="2987" xr:uid="{00000000-0005-0000-0000-00000C0B0000}"/>
    <cellStyle name="1_total_현충묘지-예산서(조경)_대전가오-설계서(관리)_수량산출서-yuna" xfId="2988" xr:uid="{00000000-0005-0000-0000-00000D0B0000}"/>
    <cellStyle name="1_total_현충묘지-예산서(조경)_대전가오-설계서(관리)_신길6수량산출" xfId="2989" xr:uid="{00000000-0005-0000-0000-00000E0B0000}"/>
    <cellStyle name="1_total_현충묘지-예산서(조경)_대전가오-설계서_00-설계서양식" xfId="2990" xr:uid="{00000000-0005-0000-0000-00000F0B0000}"/>
    <cellStyle name="1_total_현충묘지-예산서(조경)_대전가오-설계서_00-설계서양식_00-수량산출서양식" xfId="2991" xr:uid="{00000000-0005-0000-0000-0000100B0000}"/>
    <cellStyle name="1_total_현충묘지-예산서(조경)_대전가오-설계서_00-설계서양식_00-수량산출서양식_수량산출서-yuna" xfId="2992" xr:uid="{00000000-0005-0000-0000-0000110B0000}"/>
    <cellStyle name="1_total_현충묘지-예산서(조경)_대전가오-설계서_00-설계서양식_00-수량산출서양식_신길6수량산출" xfId="2993" xr:uid="{00000000-0005-0000-0000-0000120B0000}"/>
    <cellStyle name="1_total_현충묘지-예산서(조경)_대전가오-설계서_00-설계서양식_녹화마대녹화끈수량산출-예원" xfId="2994" xr:uid="{00000000-0005-0000-0000-0000130B0000}"/>
    <cellStyle name="1_total_현충묘지-예산서(조경)_대전가오-설계서_00-설계서양식_녹화마대녹화끈수량산출-예원_수량산출서-yuna" xfId="2995" xr:uid="{00000000-0005-0000-0000-0000140B0000}"/>
    <cellStyle name="1_total_현충묘지-예산서(조경)_대전가오-설계서_00-설계서양식_녹화마대녹화끈수량산출-예원_신길6수량산출" xfId="2996" xr:uid="{00000000-0005-0000-0000-0000150B0000}"/>
    <cellStyle name="1_total_현충묘지-예산서(조경)_대전가오-설계서_00-설계서양식_수량산출서-yuna" xfId="2997" xr:uid="{00000000-0005-0000-0000-0000160B0000}"/>
    <cellStyle name="1_total_현충묘지-예산서(조경)_대전가오-설계서_00-설계서양식_신길6수량산출" xfId="2998" xr:uid="{00000000-0005-0000-0000-0000170B0000}"/>
    <cellStyle name="1_total_현충묘지-예산서(조경)_대전가오-설계서_00-수량산출서양식" xfId="2999" xr:uid="{00000000-0005-0000-0000-0000180B0000}"/>
    <cellStyle name="1_total_현충묘지-예산서(조경)_대전가오-설계서_00-수량산출서양식_수량산출서-yuna" xfId="3000" xr:uid="{00000000-0005-0000-0000-0000190B0000}"/>
    <cellStyle name="1_total_현충묘지-예산서(조경)_대전가오-설계서_00-수량산출서양식_신길6수량산출" xfId="3001" xr:uid="{00000000-0005-0000-0000-00001A0B0000}"/>
    <cellStyle name="1_total_현충묘지-예산서(조경)_대전가오-설계서_녹화마대녹화끈수량산출-예원" xfId="3002" xr:uid="{00000000-0005-0000-0000-00001B0B0000}"/>
    <cellStyle name="1_total_현충묘지-예산서(조경)_대전가오-설계서_녹화마대녹화끈수량산출-예원_수량산출서-yuna" xfId="3003" xr:uid="{00000000-0005-0000-0000-00001C0B0000}"/>
    <cellStyle name="1_total_현충묘지-예산서(조경)_대전가오-설계서_녹화마대녹화끈수량산출-예원_신길6수량산출" xfId="3004" xr:uid="{00000000-0005-0000-0000-00001D0B0000}"/>
    <cellStyle name="1_total_현충묘지-예산서(조경)_대전가오-설계서_수량산출서-yuna" xfId="3005" xr:uid="{00000000-0005-0000-0000-00001E0B0000}"/>
    <cellStyle name="1_total_현충묘지-예산서(조경)_대전가오-설계서_신길6수량산출" xfId="3006" xr:uid="{00000000-0005-0000-0000-00001F0B0000}"/>
    <cellStyle name="1_total_현충묘지-예산서(조경)_대전가오-설계서1" xfId="3007" xr:uid="{00000000-0005-0000-0000-0000200B0000}"/>
    <cellStyle name="1_total_현충묘지-예산서(조경)_대전가오-설계서1_00-설계서양식" xfId="3008" xr:uid="{00000000-0005-0000-0000-0000210B0000}"/>
    <cellStyle name="1_total_현충묘지-예산서(조경)_대전가오-설계서1_00-설계서양식_00-수량산출서양식" xfId="3009" xr:uid="{00000000-0005-0000-0000-0000220B0000}"/>
    <cellStyle name="1_total_현충묘지-예산서(조경)_대전가오-설계서1_00-설계서양식_00-수량산출서양식_수량산출서-yuna" xfId="3010" xr:uid="{00000000-0005-0000-0000-0000230B0000}"/>
    <cellStyle name="1_total_현충묘지-예산서(조경)_대전가오-설계서1_00-설계서양식_00-수량산출서양식_신길6수량산출" xfId="3011" xr:uid="{00000000-0005-0000-0000-0000240B0000}"/>
    <cellStyle name="1_total_현충묘지-예산서(조경)_대전가오-설계서1_00-설계서양식_녹화마대녹화끈수량산출-예원" xfId="3012" xr:uid="{00000000-0005-0000-0000-0000250B0000}"/>
    <cellStyle name="1_total_현충묘지-예산서(조경)_대전가오-설계서1_00-설계서양식_녹화마대녹화끈수량산출-예원_수량산출서-yuna" xfId="3013" xr:uid="{00000000-0005-0000-0000-0000260B0000}"/>
    <cellStyle name="1_total_현충묘지-예산서(조경)_대전가오-설계서1_00-설계서양식_녹화마대녹화끈수량산출-예원_신길6수량산출" xfId="3014" xr:uid="{00000000-0005-0000-0000-0000270B0000}"/>
    <cellStyle name="1_total_현충묘지-예산서(조경)_대전가오-설계서1_00-설계서양식_수량산출서-yuna" xfId="3015" xr:uid="{00000000-0005-0000-0000-0000280B0000}"/>
    <cellStyle name="1_total_현충묘지-예산서(조경)_대전가오-설계서1_00-설계서양식_신길6수량산출" xfId="3016" xr:uid="{00000000-0005-0000-0000-0000290B0000}"/>
    <cellStyle name="1_total_현충묘지-예산서(조경)_대전가오-설계서1_00-수량산출서양식" xfId="3017" xr:uid="{00000000-0005-0000-0000-00002A0B0000}"/>
    <cellStyle name="1_total_현충묘지-예산서(조경)_대전가오-설계서1_00-수량산출서양식_수량산출서-yuna" xfId="3018" xr:uid="{00000000-0005-0000-0000-00002B0B0000}"/>
    <cellStyle name="1_total_현충묘지-예산서(조경)_대전가오-설계서1_00-수량산출서양식_신길6수량산출" xfId="3019" xr:uid="{00000000-0005-0000-0000-00002C0B0000}"/>
    <cellStyle name="1_total_현충묘지-예산서(조경)_대전가오-설계서1_녹화마대녹화끈수량산출-예원" xfId="3020" xr:uid="{00000000-0005-0000-0000-00002D0B0000}"/>
    <cellStyle name="1_total_현충묘지-예산서(조경)_대전가오-설계서1_녹화마대녹화끈수량산출-예원_수량산출서-yuna" xfId="3021" xr:uid="{00000000-0005-0000-0000-00002E0B0000}"/>
    <cellStyle name="1_total_현충묘지-예산서(조경)_대전가오-설계서1_녹화마대녹화끈수량산출-예원_신길6수량산출" xfId="3022" xr:uid="{00000000-0005-0000-0000-00002F0B0000}"/>
    <cellStyle name="1_total_현충묘지-예산서(조경)_대전가오-설계서1_수량산출서-yuna" xfId="3023" xr:uid="{00000000-0005-0000-0000-0000300B0000}"/>
    <cellStyle name="1_total_현충묘지-예산서(조경)_대전가오-설계서1_신길6수량산출" xfId="3024" xr:uid="{00000000-0005-0000-0000-0000310B0000}"/>
    <cellStyle name="1_total_현충묘지-예산서(조경)_마포구수량산출서" xfId="5921" xr:uid="{00000000-0005-0000-0000-0000320B0000}"/>
    <cellStyle name="1_total_현충묘지-예산서(조경)_마포철거수량산출(0924)" xfId="5922" xr:uid="{00000000-0005-0000-0000-0000330B0000}"/>
    <cellStyle name="1_total_현충묘지-예산서(조경)_마포철거수량산출(1004)" xfId="5923" xr:uid="{00000000-0005-0000-0000-0000340B0000}"/>
    <cellStyle name="1_total_현충묘지-예산서(조경)_목동내역" xfId="3025" xr:uid="{00000000-0005-0000-0000-0000350B0000}"/>
    <cellStyle name="1_total_현충묘지-예산서(조경)_목동내역_관악고수량산출서" xfId="3026" xr:uid="{00000000-0005-0000-0000-0000360B0000}"/>
    <cellStyle name="1_total_현충묘지-예산서(조경)_목동내역_노원구상계고등학교폐기물" xfId="5924" xr:uid="{00000000-0005-0000-0000-0000370B0000}"/>
    <cellStyle name="1_total_현충묘지-예산서(조경)_목동내역_마포구수량산출서" xfId="5925" xr:uid="{00000000-0005-0000-0000-0000380B0000}"/>
    <cellStyle name="1_total_현충묘지-예산서(조경)_목동내역_마포철거수량산출(0924)" xfId="5926" xr:uid="{00000000-0005-0000-0000-0000390B0000}"/>
    <cellStyle name="1_total_현충묘지-예산서(조경)_목동내역_마포철거수량산출(1004)" xfId="5927" xr:uid="{00000000-0005-0000-0000-00003A0B0000}"/>
    <cellStyle name="1_total_현충묘지-예산서(조경)_목동내역_서초구-수량산출(0830)" xfId="5928" xr:uid="{00000000-0005-0000-0000-00003B0B0000}"/>
    <cellStyle name="1_total_현충묘지-예산서(조경)_목동내역_서초구-철거수량산출(0919)" xfId="5929" xr:uid="{00000000-0005-0000-0000-00003C0B0000}"/>
    <cellStyle name="1_total_현충묘지-예산서(조경)_목동내역_수량산출" xfId="5930" xr:uid="{00000000-0005-0000-0000-00003D0B0000}"/>
    <cellStyle name="1_total_현충묘지-예산서(조경)_목동내역_수량산출서" xfId="5931" xr:uid="{00000000-0005-0000-0000-00003E0B0000}"/>
    <cellStyle name="1_total_현충묘지-예산서(조경)_목동내역_수량산출서(0226)" xfId="5932" xr:uid="{00000000-0005-0000-0000-00003F0B0000}"/>
    <cellStyle name="1_total_현충묘지-예산서(조경)_목동내역_수량산출서(0305)" xfId="5933" xr:uid="{00000000-0005-0000-0000-0000400B0000}"/>
    <cellStyle name="1_total_현충묘지-예산서(조경)_목동내역_수량산출서(1008)" xfId="5934" xr:uid="{00000000-0005-0000-0000-0000410B0000}"/>
    <cellStyle name="1_total_현충묘지-예산서(조경)_목동내역_수량산출서(골재수정)" xfId="5935" xr:uid="{00000000-0005-0000-0000-0000420B0000}"/>
    <cellStyle name="1_total_현충묘지-예산서(조경)_목동내역_수량산출서(금천구03,23)" xfId="5936" xr:uid="{00000000-0005-0000-0000-0000430B0000}"/>
    <cellStyle name="1_total_현충묘지-예산서(조경)_목동내역_수량산출서0410안용" xfId="5937" xr:uid="{00000000-0005-0000-0000-0000440B0000}"/>
    <cellStyle name="1_total_현충묘지-예산서(조경)_목동내역_수량산출서0524" xfId="5938" xr:uid="{00000000-0005-0000-0000-0000450B0000}"/>
    <cellStyle name="1_total_현충묘지-예산서(조경)_목동내역_수량산출서0525" xfId="5939" xr:uid="{00000000-0005-0000-0000-0000460B0000}"/>
    <cellStyle name="1_total_현충묘지-예산서(조경)_목동내역_수량산출서1" xfId="5940" xr:uid="{00000000-0005-0000-0000-0000470B0000}"/>
    <cellStyle name="1_total_현충묘지-예산서(조경)_목동내역_수량산출서-1" xfId="5941" xr:uid="{00000000-0005-0000-0000-0000480B0000}"/>
    <cellStyle name="1_total_현충묘지-예산서(조경)_목동내역_시설물수량산출서(1217)" xfId="5942" xr:uid="{00000000-0005-0000-0000-0000490B0000}"/>
    <cellStyle name="1_total_현충묘지-예산서(조경)_목동내역_원가계산" xfId="3027" xr:uid="{00000000-0005-0000-0000-00004A0B0000}"/>
    <cellStyle name="1_total_현충묘지-예산서(조경)_목동내역_원가계산_관악고수량산출서" xfId="3028" xr:uid="{00000000-0005-0000-0000-00004B0B0000}"/>
    <cellStyle name="1_total_현충묘지-예산서(조경)_목동내역_원가계산_노원구상계고등학교폐기물" xfId="5943" xr:uid="{00000000-0005-0000-0000-00004C0B0000}"/>
    <cellStyle name="1_total_현충묘지-예산서(조경)_목동내역_원가계산_마포구수량산출서" xfId="5944" xr:uid="{00000000-0005-0000-0000-00004D0B0000}"/>
    <cellStyle name="1_total_현충묘지-예산서(조경)_목동내역_원가계산_마포철거수량산출(0924)" xfId="5945" xr:uid="{00000000-0005-0000-0000-00004E0B0000}"/>
    <cellStyle name="1_total_현충묘지-예산서(조경)_목동내역_원가계산_마포철거수량산출(1004)" xfId="5946" xr:uid="{00000000-0005-0000-0000-00004F0B0000}"/>
    <cellStyle name="1_total_현충묘지-예산서(조경)_목동내역_원가계산_서초구-수량산출(0830)" xfId="5947" xr:uid="{00000000-0005-0000-0000-0000500B0000}"/>
    <cellStyle name="1_total_현충묘지-예산서(조경)_목동내역_원가계산_서초구-철거수량산출(0919)" xfId="5948" xr:uid="{00000000-0005-0000-0000-0000510B0000}"/>
    <cellStyle name="1_total_현충묘지-예산서(조경)_목동내역_원가계산_수량산출" xfId="5949" xr:uid="{00000000-0005-0000-0000-0000520B0000}"/>
    <cellStyle name="1_total_현충묘지-예산서(조경)_목동내역_원가계산_수량산출서" xfId="5950" xr:uid="{00000000-0005-0000-0000-0000530B0000}"/>
    <cellStyle name="1_total_현충묘지-예산서(조경)_목동내역_원가계산_수량산출서(0226)" xfId="5951" xr:uid="{00000000-0005-0000-0000-0000540B0000}"/>
    <cellStyle name="1_total_현충묘지-예산서(조경)_목동내역_원가계산_수량산출서(0305)" xfId="5952" xr:uid="{00000000-0005-0000-0000-0000550B0000}"/>
    <cellStyle name="1_total_현충묘지-예산서(조경)_목동내역_원가계산_수량산출서(1008)" xfId="5953" xr:uid="{00000000-0005-0000-0000-0000560B0000}"/>
    <cellStyle name="1_total_현충묘지-예산서(조경)_목동내역_원가계산_수량산출서(골재수정)" xfId="5954" xr:uid="{00000000-0005-0000-0000-0000570B0000}"/>
    <cellStyle name="1_total_현충묘지-예산서(조경)_목동내역_원가계산_수량산출서(금천구03,23)" xfId="5955" xr:uid="{00000000-0005-0000-0000-0000580B0000}"/>
    <cellStyle name="1_total_현충묘지-예산서(조경)_목동내역_원가계산_수량산출서0410안용" xfId="5956" xr:uid="{00000000-0005-0000-0000-0000590B0000}"/>
    <cellStyle name="1_total_현충묘지-예산서(조경)_목동내역_원가계산_수량산출서0524" xfId="5957" xr:uid="{00000000-0005-0000-0000-00005A0B0000}"/>
    <cellStyle name="1_total_현충묘지-예산서(조경)_목동내역_원가계산_수량산출서0525" xfId="5958" xr:uid="{00000000-0005-0000-0000-00005B0B0000}"/>
    <cellStyle name="1_total_현충묘지-예산서(조경)_목동내역_원가계산_수량산출서1" xfId="5959" xr:uid="{00000000-0005-0000-0000-00005C0B0000}"/>
    <cellStyle name="1_total_현충묘지-예산서(조경)_목동내역_원가계산_수량산출서-1" xfId="5960" xr:uid="{00000000-0005-0000-0000-00005D0B0000}"/>
    <cellStyle name="1_total_현충묘지-예산서(조경)_목동내역_원가계산_시설물수량산출서(1217)" xfId="5961" xr:uid="{00000000-0005-0000-0000-00005E0B0000}"/>
    <cellStyle name="1_total_현충묘지-예산서(조경)_목동내역_원가계산_인라인수량산출서" xfId="3029" xr:uid="{00000000-0005-0000-0000-00005F0B0000}"/>
    <cellStyle name="1_total_현충묘지-예산서(조경)_목동내역_원가계산_중앙하이츠-수량산출서0720" xfId="5962" xr:uid="{00000000-0005-0000-0000-0000600B0000}"/>
    <cellStyle name="1_total_현충묘지-예산서(조경)_목동내역_원가계산_철거수량산출" xfId="5963" xr:uid="{00000000-0005-0000-0000-0000610B0000}"/>
    <cellStyle name="1_total_현충묘지-예산서(조경)_목동내역_원가계산_철거수량산출서(1113)" xfId="5964" xr:uid="{00000000-0005-0000-0000-0000620B0000}"/>
    <cellStyle name="1_total_현충묘지-예산서(조경)_목동내역_인라인수량산출서" xfId="3030" xr:uid="{00000000-0005-0000-0000-0000630B0000}"/>
    <cellStyle name="1_total_현충묘지-예산서(조경)_목동내역_중앙하이츠-수량산출서0720" xfId="5965" xr:uid="{00000000-0005-0000-0000-0000640B0000}"/>
    <cellStyle name="1_total_현충묘지-예산서(조경)_목동내역_철거수량산출" xfId="5966" xr:uid="{00000000-0005-0000-0000-0000650B0000}"/>
    <cellStyle name="1_total_현충묘지-예산서(조경)_목동내역_철거수량산출서(1113)" xfId="5967" xr:uid="{00000000-0005-0000-0000-0000660B0000}"/>
    <cellStyle name="1_total_현충묘지-예산서(조경)_목동내역_폐기물0818" xfId="3031" xr:uid="{00000000-0005-0000-0000-0000670B0000}"/>
    <cellStyle name="1_total_현충묘지-예산서(조경)_목동내역_폐기물집계" xfId="3032" xr:uid="{00000000-0005-0000-0000-0000680B0000}"/>
    <cellStyle name="1_total_현충묘지-예산서(조경)_목동내역_폐기물집계_관악고수량산출서" xfId="3033" xr:uid="{00000000-0005-0000-0000-0000690B0000}"/>
    <cellStyle name="1_total_현충묘지-예산서(조경)_목동내역_폐기물집계_노원구상계고등학교폐기물" xfId="5968" xr:uid="{00000000-0005-0000-0000-00006A0B0000}"/>
    <cellStyle name="1_total_현충묘지-예산서(조경)_목동내역_폐기물집계_마포구수량산출서" xfId="5969" xr:uid="{00000000-0005-0000-0000-00006B0B0000}"/>
    <cellStyle name="1_total_현충묘지-예산서(조경)_목동내역_폐기물집계_마포철거수량산출(0924)" xfId="5970" xr:uid="{00000000-0005-0000-0000-00006C0B0000}"/>
    <cellStyle name="1_total_현충묘지-예산서(조경)_목동내역_폐기물집계_마포철거수량산출(1004)" xfId="5971" xr:uid="{00000000-0005-0000-0000-00006D0B0000}"/>
    <cellStyle name="1_total_현충묘지-예산서(조경)_목동내역_폐기물집계_서초구-수량산출(0830)" xfId="5972" xr:uid="{00000000-0005-0000-0000-00006E0B0000}"/>
    <cellStyle name="1_total_현충묘지-예산서(조경)_목동내역_폐기물집계_서초구-철거수량산출(0919)" xfId="5973" xr:uid="{00000000-0005-0000-0000-00006F0B0000}"/>
    <cellStyle name="1_total_현충묘지-예산서(조경)_목동내역_폐기물집계_수량산출" xfId="5974" xr:uid="{00000000-0005-0000-0000-0000700B0000}"/>
    <cellStyle name="1_total_현충묘지-예산서(조경)_목동내역_폐기물집계_수량산출서" xfId="5975" xr:uid="{00000000-0005-0000-0000-0000710B0000}"/>
    <cellStyle name="1_total_현충묘지-예산서(조경)_목동내역_폐기물집계_수량산출서(0226)" xfId="5976" xr:uid="{00000000-0005-0000-0000-0000720B0000}"/>
    <cellStyle name="1_total_현충묘지-예산서(조경)_목동내역_폐기물집계_수량산출서(0305)" xfId="5977" xr:uid="{00000000-0005-0000-0000-0000730B0000}"/>
    <cellStyle name="1_total_현충묘지-예산서(조경)_목동내역_폐기물집계_수량산출서(1008)" xfId="5978" xr:uid="{00000000-0005-0000-0000-0000740B0000}"/>
    <cellStyle name="1_total_현충묘지-예산서(조경)_목동내역_폐기물집계_수량산출서(골재수정)" xfId="5979" xr:uid="{00000000-0005-0000-0000-0000750B0000}"/>
    <cellStyle name="1_total_현충묘지-예산서(조경)_목동내역_폐기물집계_수량산출서(금천구03,23)" xfId="5980" xr:uid="{00000000-0005-0000-0000-0000760B0000}"/>
    <cellStyle name="1_total_현충묘지-예산서(조경)_목동내역_폐기물집계_수량산출서0410안용" xfId="5981" xr:uid="{00000000-0005-0000-0000-0000770B0000}"/>
    <cellStyle name="1_total_현충묘지-예산서(조경)_목동내역_폐기물집계_수량산출서0524" xfId="5982" xr:uid="{00000000-0005-0000-0000-0000780B0000}"/>
    <cellStyle name="1_total_현충묘지-예산서(조경)_목동내역_폐기물집계_수량산출서0525" xfId="5983" xr:uid="{00000000-0005-0000-0000-0000790B0000}"/>
    <cellStyle name="1_total_현충묘지-예산서(조경)_목동내역_폐기물집계_수량산출서1" xfId="5984" xr:uid="{00000000-0005-0000-0000-00007A0B0000}"/>
    <cellStyle name="1_total_현충묘지-예산서(조경)_목동내역_폐기물집계_수량산출서-1" xfId="5985" xr:uid="{00000000-0005-0000-0000-00007B0B0000}"/>
    <cellStyle name="1_total_현충묘지-예산서(조경)_목동내역_폐기물집계_시설물수량산출서(1217)" xfId="5986" xr:uid="{00000000-0005-0000-0000-00007C0B0000}"/>
    <cellStyle name="1_total_현충묘지-예산서(조경)_목동내역_폐기물집계_원가계산" xfId="3034" xr:uid="{00000000-0005-0000-0000-00007D0B0000}"/>
    <cellStyle name="1_total_현충묘지-예산서(조경)_목동내역_폐기물집계_원가계산_관악고수량산출서" xfId="3035" xr:uid="{00000000-0005-0000-0000-00007E0B0000}"/>
    <cellStyle name="1_total_현충묘지-예산서(조경)_목동내역_폐기물집계_원가계산_노원구상계고등학교폐기물" xfId="5987" xr:uid="{00000000-0005-0000-0000-00007F0B0000}"/>
    <cellStyle name="1_total_현충묘지-예산서(조경)_목동내역_폐기물집계_원가계산_마포구수량산출서" xfId="5988" xr:uid="{00000000-0005-0000-0000-0000800B0000}"/>
    <cellStyle name="1_total_현충묘지-예산서(조경)_목동내역_폐기물집계_원가계산_마포철거수량산출(0924)" xfId="5989" xr:uid="{00000000-0005-0000-0000-0000810B0000}"/>
    <cellStyle name="1_total_현충묘지-예산서(조경)_목동내역_폐기물집계_원가계산_마포철거수량산출(1004)" xfId="5990" xr:uid="{00000000-0005-0000-0000-0000820B0000}"/>
    <cellStyle name="1_total_현충묘지-예산서(조경)_목동내역_폐기물집계_원가계산_서초구-수량산출(0830)" xfId="5991" xr:uid="{00000000-0005-0000-0000-0000830B0000}"/>
    <cellStyle name="1_total_현충묘지-예산서(조경)_목동내역_폐기물집계_원가계산_서초구-철거수량산출(0919)" xfId="5992" xr:uid="{00000000-0005-0000-0000-0000840B0000}"/>
    <cellStyle name="1_total_현충묘지-예산서(조경)_목동내역_폐기물집계_원가계산_수량산출" xfId="5993" xr:uid="{00000000-0005-0000-0000-0000850B0000}"/>
    <cellStyle name="1_total_현충묘지-예산서(조경)_목동내역_폐기물집계_원가계산_수량산출서" xfId="5994" xr:uid="{00000000-0005-0000-0000-0000860B0000}"/>
    <cellStyle name="1_total_현충묘지-예산서(조경)_목동내역_폐기물집계_원가계산_수량산출서(0226)" xfId="5995" xr:uid="{00000000-0005-0000-0000-0000870B0000}"/>
    <cellStyle name="1_total_현충묘지-예산서(조경)_목동내역_폐기물집계_원가계산_수량산출서(0305)" xfId="5996" xr:uid="{00000000-0005-0000-0000-0000880B0000}"/>
    <cellStyle name="1_total_현충묘지-예산서(조경)_목동내역_폐기물집계_원가계산_수량산출서(1008)" xfId="5997" xr:uid="{00000000-0005-0000-0000-0000890B0000}"/>
    <cellStyle name="1_total_현충묘지-예산서(조경)_목동내역_폐기물집계_원가계산_수량산출서(골재수정)" xfId="5998" xr:uid="{00000000-0005-0000-0000-00008A0B0000}"/>
    <cellStyle name="1_total_현충묘지-예산서(조경)_목동내역_폐기물집계_원가계산_수량산출서(금천구03,23)" xfId="5999" xr:uid="{00000000-0005-0000-0000-00008B0B0000}"/>
    <cellStyle name="1_total_현충묘지-예산서(조경)_목동내역_폐기물집계_원가계산_수량산출서0410안용" xfId="6000" xr:uid="{00000000-0005-0000-0000-00008C0B0000}"/>
    <cellStyle name="1_total_현충묘지-예산서(조경)_목동내역_폐기물집계_원가계산_수량산출서0524" xfId="6001" xr:uid="{00000000-0005-0000-0000-00008D0B0000}"/>
    <cellStyle name="1_total_현충묘지-예산서(조경)_목동내역_폐기물집계_원가계산_수량산출서0525" xfId="6002" xr:uid="{00000000-0005-0000-0000-00008E0B0000}"/>
    <cellStyle name="1_total_현충묘지-예산서(조경)_목동내역_폐기물집계_원가계산_수량산출서1" xfId="6003" xr:uid="{00000000-0005-0000-0000-00008F0B0000}"/>
    <cellStyle name="1_total_현충묘지-예산서(조경)_목동내역_폐기물집계_원가계산_수량산출서-1" xfId="6004" xr:uid="{00000000-0005-0000-0000-0000900B0000}"/>
    <cellStyle name="1_total_현충묘지-예산서(조경)_목동내역_폐기물집계_원가계산_시설물수량산출서(1217)" xfId="6005" xr:uid="{00000000-0005-0000-0000-0000910B0000}"/>
    <cellStyle name="1_total_현충묘지-예산서(조경)_목동내역_폐기물집계_원가계산_인라인수량산출서" xfId="3036" xr:uid="{00000000-0005-0000-0000-0000920B0000}"/>
    <cellStyle name="1_total_현충묘지-예산서(조경)_목동내역_폐기물집계_원가계산_중앙하이츠-수량산출서0720" xfId="6006" xr:uid="{00000000-0005-0000-0000-0000930B0000}"/>
    <cellStyle name="1_total_현충묘지-예산서(조경)_목동내역_폐기물집계_원가계산_철거수량산출" xfId="6007" xr:uid="{00000000-0005-0000-0000-0000940B0000}"/>
    <cellStyle name="1_total_현충묘지-예산서(조경)_목동내역_폐기물집계_원가계산_철거수량산출서(1113)" xfId="6008" xr:uid="{00000000-0005-0000-0000-0000950B0000}"/>
    <cellStyle name="1_total_현충묘지-예산서(조경)_목동내역_폐기물집계_인라인수량산출서" xfId="3037" xr:uid="{00000000-0005-0000-0000-0000960B0000}"/>
    <cellStyle name="1_total_현충묘지-예산서(조경)_목동내역_폐기물집계_중앙하이츠-수량산출서0720" xfId="6009" xr:uid="{00000000-0005-0000-0000-0000970B0000}"/>
    <cellStyle name="1_total_현충묘지-예산서(조경)_목동내역_폐기물집계_철거수량산출" xfId="6010" xr:uid="{00000000-0005-0000-0000-0000980B0000}"/>
    <cellStyle name="1_total_현충묘지-예산서(조경)_목동내역_폐기물집계_철거수량산출서(1113)" xfId="6011" xr:uid="{00000000-0005-0000-0000-0000990B0000}"/>
    <cellStyle name="1_total_현충묘지-예산서(조경)_목동내역_폐기물집계_폐기물0818" xfId="3038" xr:uid="{00000000-0005-0000-0000-00009A0B0000}"/>
    <cellStyle name="1_total_현충묘지-예산서(조경)_서초구-수량산출(0830)" xfId="6012" xr:uid="{00000000-0005-0000-0000-00009B0B0000}"/>
    <cellStyle name="1_total_현충묘지-예산서(조경)_서초구-철거수량산출(0919)" xfId="6013" xr:uid="{00000000-0005-0000-0000-00009C0B0000}"/>
    <cellStyle name="1_total_현충묘지-예산서(조경)_수량산출" xfId="6014" xr:uid="{00000000-0005-0000-0000-00009D0B0000}"/>
    <cellStyle name="1_total_현충묘지-예산서(조경)_수량산출서" xfId="6015" xr:uid="{00000000-0005-0000-0000-00009E0B0000}"/>
    <cellStyle name="1_total_현충묘지-예산서(조경)_수량산출서(0226)" xfId="6016" xr:uid="{00000000-0005-0000-0000-00009F0B0000}"/>
    <cellStyle name="1_total_현충묘지-예산서(조경)_수량산출서(0305)" xfId="6017" xr:uid="{00000000-0005-0000-0000-0000A00B0000}"/>
    <cellStyle name="1_total_현충묘지-예산서(조경)_수량산출서(1008)" xfId="6018" xr:uid="{00000000-0005-0000-0000-0000A10B0000}"/>
    <cellStyle name="1_total_현충묘지-예산서(조경)_수량산출서(골재수정)" xfId="6019" xr:uid="{00000000-0005-0000-0000-0000A20B0000}"/>
    <cellStyle name="1_total_현충묘지-예산서(조경)_수량산출서(금천구03,23)" xfId="6020" xr:uid="{00000000-0005-0000-0000-0000A30B0000}"/>
    <cellStyle name="1_total_현충묘지-예산서(조경)_수량산출서0410안용" xfId="6021" xr:uid="{00000000-0005-0000-0000-0000A40B0000}"/>
    <cellStyle name="1_total_현충묘지-예산서(조경)_수량산출서0524" xfId="6022" xr:uid="{00000000-0005-0000-0000-0000A50B0000}"/>
    <cellStyle name="1_total_현충묘지-예산서(조경)_수량산출서0525" xfId="6023" xr:uid="{00000000-0005-0000-0000-0000A60B0000}"/>
    <cellStyle name="1_total_현충묘지-예산서(조경)_수량산출서1" xfId="6024" xr:uid="{00000000-0005-0000-0000-0000A70B0000}"/>
    <cellStyle name="1_total_현충묘지-예산서(조경)_수량산출서-1" xfId="6025" xr:uid="{00000000-0005-0000-0000-0000A80B0000}"/>
    <cellStyle name="1_total_현충묘지-예산서(조경)_수량산출서-yuna" xfId="3039" xr:uid="{00000000-0005-0000-0000-0000A90B0000}"/>
    <cellStyle name="1_total_현충묘지-예산서(조경)_시설물수량산출서(1217)" xfId="6026" xr:uid="{00000000-0005-0000-0000-0000AA0B0000}"/>
    <cellStyle name="1_total_현충묘지-예산서(조경)_신길6수량산출" xfId="3040" xr:uid="{00000000-0005-0000-0000-0000AB0B0000}"/>
    <cellStyle name="1_total_현충묘지-예산서(조경)_영등포구-수량산출서" xfId="6027" xr:uid="{00000000-0005-0000-0000-0000AC0B0000}"/>
    <cellStyle name="1_total_현충묘지-예산서(조경)_영등포중앙-폐기물처리설계서" xfId="3041" xr:uid="{00000000-0005-0000-0000-0000AD0B0000}"/>
    <cellStyle name="1_total_현충묘지-예산서(조경)_예산서-엑셀변환양식100" xfId="3042" xr:uid="{00000000-0005-0000-0000-0000AE0B0000}"/>
    <cellStyle name="1_total_현충묘지-예산서(조경)_예산서-엑셀변환양식100_00-설계서양식" xfId="3043" xr:uid="{00000000-0005-0000-0000-0000AF0B0000}"/>
    <cellStyle name="1_total_현충묘지-예산서(조경)_예산서-엑셀변환양식100_00-설계서양식_00-수량산출서양식" xfId="3044" xr:uid="{00000000-0005-0000-0000-0000B00B0000}"/>
    <cellStyle name="1_total_현충묘지-예산서(조경)_예산서-엑셀변환양식100_00-설계서양식_00-수량산출서양식_수량산출서-yuna" xfId="3045" xr:uid="{00000000-0005-0000-0000-0000B10B0000}"/>
    <cellStyle name="1_total_현충묘지-예산서(조경)_예산서-엑셀변환양식100_00-설계서양식_00-수량산출서양식_신길6수량산출" xfId="3046" xr:uid="{00000000-0005-0000-0000-0000B20B0000}"/>
    <cellStyle name="1_total_현충묘지-예산서(조경)_예산서-엑셀변환양식100_00-설계서양식_녹화마대녹화끈수량산출-예원" xfId="3047" xr:uid="{00000000-0005-0000-0000-0000B30B0000}"/>
    <cellStyle name="1_total_현충묘지-예산서(조경)_예산서-엑셀변환양식100_00-설계서양식_녹화마대녹화끈수량산출-예원_수량산출서-yuna" xfId="3048" xr:uid="{00000000-0005-0000-0000-0000B40B0000}"/>
    <cellStyle name="1_total_현충묘지-예산서(조경)_예산서-엑셀변환양식100_00-설계서양식_녹화마대녹화끈수량산출-예원_신길6수량산출" xfId="3049" xr:uid="{00000000-0005-0000-0000-0000B50B0000}"/>
    <cellStyle name="1_total_현충묘지-예산서(조경)_예산서-엑셀변환양식100_00-설계서양식_수량산출서-yuna" xfId="3050" xr:uid="{00000000-0005-0000-0000-0000B60B0000}"/>
    <cellStyle name="1_total_현충묘지-예산서(조경)_예산서-엑셀변환양식100_00-설계서양식_신길6수량산출" xfId="3051" xr:uid="{00000000-0005-0000-0000-0000B70B0000}"/>
    <cellStyle name="1_total_현충묘지-예산서(조경)_예산서-엑셀변환양식100_00-수량산출서양식" xfId="3052" xr:uid="{00000000-0005-0000-0000-0000B80B0000}"/>
    <cellStyle name="1_total_현충묘지-예산서(조경)_예산서-엑셀변환양식100_00-수량산출서양식_수량산출서-yuna" xfId="3053" xr:uid="{00000000-0005-0000-0000-0000B90B0000}"/>
    <cellStyle name="1_total_현충묘지-예산서(조경)_예산서-엑셀변환양식100_00-수량산출서양식_신길6수량산출" xfId="3054" xr:uid="{00000000-0005-0000-0000-0000BA0B0000}"/>
    <cellStyle name="1_total_현충묘지-예산서(조경)_예산서-엑셀변환양식100_00-예산서양식100" xfId="3055" xr:uid="{00000000-0005-0000-0000-0000BB0B0000}"/>
    <cellStyle name="1_total_현충묘지-예산서(조경)_예산서-엑셀변환양식100_00-예산서양식100_00-수량산출서양식" xfId="3056" xr:uid="{00000000-0005-0000-0000-0000BC0B0000}"/>
    <cellStyle name="1_total_현충묘지-예산서(조경)_예산서-엑셀변환양식100_00-예산서양식100_00-수량산출서양식_수량산출서-yuna" xfId="3057" xr:uid="{00000000-0005-0000-0000-0000BD0B0000}"/>
    <cellStyle name="1_total_현충묘지-예산서(조경)_예산서-엑셀변환양식100_00-예산서양식100_00-수량산출서양식_신길6수량산출" xfId="3058" xr:uid="{00000000-0005-0000-0000-0000BE0B0000}"/>
    <cellStyle name="1_total_현충묘지-예산서(조경)_예산서-엑셀변환양식100_00-예산서양식100_녹화마대녹화끈수량산출-예원" xfId="3059" xr:uid="{00000000-0005-0000-0000-0000BF0B0000}"/>
    <cellStyle name="1_total_현충묘지-예산서(조경)_예산서-엑셀변환양식100_00-예산서양식100_녹화마대녹화끈수량산출-예원_수량산출서-yuna" xfId="3060" xr:uid="{00000000-0005-0000-0000-0000C00B0000}"/>
    <cellStyle name="1_total_현충묘지-예산서(조경)_예산서-엑셀변환양식100_00-예산서양식100_녹화마대녹화끈수량산출-예원_신길6수량산출" xfId="3061" xr:uid="{00000000-0005-0000-0000-0000C10B0000}"/>
    <cellStyle name="1_total_현충묘지-예산서(조경)_예산서-엑셀변환양식100_00-예산서양식100_대전가오-설계서" xfId="3062" xr:uid="{00000000-0005-0000-0000-0000C20B0000}"/>
    <cellStyle name="1_total_현충묘지-예산서(조경)_예산서-엑셀변환양식100_00-예산서양식100_대전가오-설계서(관리)" xfId="3063" xr:uid="{00000000-0005-0000-0000-0000C30B0000}"/>
    <cellStyle name="1_total_현충묘지-예산서(조경)_예산서-엑셀변환양식100_00-예산서양식100_대전가오-설계서(관리)_00-설계서양식" xfId="3064" xr:uid="{00000000-0005-0000-0000-0000C40B0000}"/>
    <cellStyle name="1_total_현충묘지-예산서(조경)_예산서-엑셀변환양식100_00-예산서양식100_대전가오-설계서(관리)_00-설계서양식_00-수량산출서양식" xfId="3065" xr:uid="{00000000-0005-0000-0000-0000C50B0000}"/>
    <cellStyle name="1_total_현충묘지-예산서(조경)_예산서-엑셀변환양식100_00-예산서양식100_대전가오-설계서(관리)_00-설계서양식_00-수량산출서양식_수량산출서-yuna" xfId="3066" xr:uid="{00000000-0005-0000-0000-0000C60B0000}"/>
    <cellStyle name="1_total_현충묘지-예산서(조경)_예산서-엑셀변환양식100_00-예산서양식100_대전가오-설계서(관리)_00-설계서양식_00-수량산출서양식_신길6수량산출" xfId="3067" xr:uid="{00000000-0005-0000-0000-0000C70B0000}"/>
    <cellStyle name="1_total_현충묘지-예산서(조경)_예산서-엑셀변환양식100_00-예산서양식100_대전가오-설계서(관리)_00-설계서양식_녹화마대녹화끈수량산출-예원" xfId="3068" xr:uid="{00000000-0005-0000-0000-0000C80B0000}"/>
    <cellStyle name="1_total_현충묘지-예산서(조경)_예산서-엑셀변환양식100_00-예산서양식100_대전가오-설계서(관리)_00-설계서양식_녹화마대녹화끈수량산출-예원_수량산출서-yuna" xfId="3069" xr:uid="{00000000-0005-0000-0000-0000C90B0000}"/>
    <cellStyle name="1_total_현충묘지-예산서(조경)_예산서-엑셀변환양식100_00-예산서양식100_대전가오-설계서(관리)_00-설계서양식_녹화마대녹화끈수량산출-예원_신길6수량산출" xfId="3070" xr:uid="{00000000-0005-0000-0000-0000CA0B0000}"/>
    <cellStyle name="1_total_현충묘지-예산서(조경)_예산서-엑셀변환양식100_00-예산서양식100_대전가오-설계서(관리)_00-설계서양식_수량산출서-yuna" xfId="3071" xr:uid="{00000000-0005-0000-0000-0000CB0B0000}"/>
    <cellStyle name="1_total_현충묘지-예산서(조경)_예산서-엑셀변환양식100_00-예산서양식100_대전가오-설계서(관리)_00-설계서양식_신길6수량산출" xfId="3072" xr:uid="{00000000-0005-0000-0000-0000CC0B0000}"/>
    <cellStyle name="1_total_현충묘지-예산서(조경)_예산서-엑셀변환양식100_00-예산서양식100_대전가오-설계서(관리)_00-수량산출서양식" xfId="3073" xr:uid="{00000000-0005-0000-0000-0000CD0B0000}"/>
    <cellStyle name="1_total_현충묘지-예산서(조경)_예산서-엑셀변환양식100_00-예산서양식100_대전가오-설계서(관리)_00-수량산출서양식_수량산출서-yuna" xfId="3074" xr:uid="{00000000-0005-0000-0000-0000CE0B0000}"/>
    <cellStyle name="1_total_현충묘지-예산서(조경)_예산서-엑셀변환양식100_00-예산서양식100_대전가오-설계서(관리)_00-수량산출서양식_신길6수량산출" xfId="3075" xr:uid="{00000000-0005-0000-0000-0000CF0B0000}"/>
    <cellStyle name="1_total_현충묘지-예산서(조경)_예산서-엑셀변환양식100_00-예산서양식100_대전가오-설계서(관리)_녹화마대녹화끈수량산출-예원" xfId="3076" xr:uid="{00000000-0005-0000-0000-0000D00B0000}"/>
    <cellStyle name="1_total_현충묘지-예산서(조경)_예산서-엑셀변환양식100_00-예산서양식100_대전가오-설계서(관리)_녹화마대녹화끈수량산출-예원_수량산출서-yuna" xfId="3077" xr:uid="{00000000-0005-0000-0000-0000D10B0000}"/>
    <cellStyle name="1_total_현충묘지-예산서(조경)_예산서-엑셀변환양식100_00-예산서양식100_대전가오-설계서(관리)_녹화마대녹화끈수량산출-예원_신길6수량산출" xfId="3078" xr:uid="{00000000-0005-0000-0000-0000D20B0000}"/>
    <cellStyle name="1_total_현충묘지-예산서(조경)_예산서-엑셀변환양식100_00-예산서양식100_대전가오-설계서(관리)_수량산출서-yuna" xfId="3079" xr:uid="{00000000-0005-0000-0000-0000D30B0000}"/>
    <cellStyle name="1_total_현충묘지-예산서(조경)_예산서-엑셀변환양식100_00-예산서양식100_대전가오-설계서(관리)_신길6수량산출" xfId="3080" xr:uid="{00000000-0005-0000-0000-0000D40B0000}"/>
    <cellStyle name="1_total_현충묘지-예산서(조경)_예산서-엑셀변환양식100_00-예산서양식100_대전가오-설계서_00-설계서양식" xfId="3081" xr:uid="{00000000-0005-0000-0000-0000D50B0000}"/>
    <cellStyle name="1_total_현충묘지-예산서(조경)_예산서-엑셀변환양식100_00-예산서양식100_대전가오-설계서_00-설계서양식_00-수량산출서양식" xfId="3082" xr:uid="{00000000-0005-0000-0000-0000D60B0000}"/>
    <cellStyle name="1_total_현충묘지-예산서(조경)_예산서-엑셀변환양식100_00-예산서양식100_대전가오-설계서_00-설계서양식_00-수량산출서양식_수량산출서-yuna" xfId="3083" xr:uid="{00000000-0005-0000-0000-0000D70B0000}"/>
    <cellStyle name="1_total_현충묘지-예산서(조경)_예산서-엑셀변환양식100_00-예산서양식100_대전가오-설계서_00-설계서양식_00-수량산출서양식_신길6수량산출" xfId="3084" xr:uid="{00000000-0005-0000-0000-0000D80B0000}"/>
    <cellStyle name="1_total_현충묘지-예산서(조경)_예산서-엑셀변환양식100_00-예산서양식100_대전가오-설계서_00-설계서양식_녹화마대녹화끈수량산출-예원" xfId="3085" xr:uid="{00000000-0005-0000-0000-0000D90B0000}"/>
    <cellStyle name="1_total_현충묘지-예산서(조경)_예산서-엑셀변환양식100_00-예산서양식100_대전가오-설계서_00-설계서양식_녹화마대녹화끈수량산출-예원_수량산출서-yuna" xfId="3086" xr:uid="{00000000-0005-0000-0000-0000DA0B0000}"/>
    <cellStyle name="1_total_현충묘지-예산서(조경)_예산서-엑셀변환양식100_00-예산서양식100_대전가오-설계서_00-설계서양식_녹화마대녹화끈수량산출-예원_신길6수량산출" xfId="3087" xr:uid="{00000000-0005-0000-0000-0000DB0B0000}"/>
    <cellStyle name="1_total_현충묘지-예산서(조경)_예산서-엑셀변환양식100_00-예산서양식100_대전가오-설계서_00-설계서양식_수량산출서-yuna" xfId="3088" xr:uid="{00000000-0005-0000-0000-0000DC0B0000}"/>
    <cellStyle name="1_total_현충묘지-예산서(조경)_예산서-엑셀변환양식100_00-예산서양식100_대전가오-설계서_00-설계서양식_신길6수량산출" xfId="3089" xr:uid="{00000000-0005-0000-0000-0000DD0B0000}"/>
    <cellStyle name="1_total_현충묘지-예산서(조경)_예산서-엑셀변환양식100_00-예산서양식100_대전가오-설계서_00-수량산출서양식" xfId="3090" xr:uid="{00000000-0005-0000-0000-0000DE0B0000}"/>
    <cellStyle name="1_total_현충묘지-예산서(조경)_예산서-엑셀변환양식100_00-예산서양식100_대전가오-설계서_00-수량산출서양식_수량산출서-yuna" xfId="3091" xr:uid="{00000000-0005-0000-0000-0000DF0B0000}"/>
    <cellStyle name="1_total_현충묘지-예산서(조경)_예산서-엑셀변환양식100_00-예산서양식100_대전가오-설계서_00-수량산출서양식_신길6수량산출" xfId="3092" xr:uid="{00000000-0005-0000-0000-0000E00B0000}"/>
    <cellStyle name="1_total_현충묘지-예산서(조경)_예산서-엑셀변환양식100_00-예산서양식100_대전가오-설계서_녹화마대녹화끈수량산출-예원" xfId="3093" xr:uid="{00000000-0005-0000-0000-0000E10B0000}"/>
    <cellStyle name="1_total_현충묘지-예산서(조경)_예산서-엑셀변환양식100_00-예산서양식100_대전가오-설계서_녹화마대녹화끈수량산출-예원_수량산출서-yuna" xfId="3094" xr:uid="{00000000-0005-0000-0000-0000E20B0000}"/>
    <cellStyle name="1_total_현충묘지-예산서(조경)_예산서-엑셀변환양식100_00-예산서양식100_대전가오-설계서_녹화마대녹화끈수량산출-예원_신길6수량산출" xfId="3095" xr:uid="{00000000-0005-0000-0000-0000E30B0000}"/>
    <cellStyle name="1_total_현충묘지-예산서(조경)_예산서-엑셀변환양식100_00-예산서양식100_대전가오-설계서_수량산출서-yuna" xfId="3096" xr:uid="{00000000-0005-0000-0000-0000E40B0000}"/>
    <cellStyle name="1_total_현충묘지-예산서(조경)_예산서-엑셀변환양식100_00-예산서양식100_대전가오-설계서_신길6수량산출" xfId="3097" xr:uid="{00000000-0005-0000-0000-0000E50B0000}"/>
    <cellStyle name="1_total_현충묘지-예산서(조경)_예산서-엑셀변환양식100_00-예산서양식100_대전가오-설계서1" xfId="3098" xr:uid="{00000000-0005-0000-0000-0000E60B0000}"/>
    <cellStyle name="1_total_현충묘지-예산서(조경)_예산서-엑셀변환양식100_00-예산서양식100_대전가오-설계서1_00-설계서양식" xfId="3099" xr:uid="{00000000-0005-0000-0000-0000E70B0000}"/>
    <cellStyle name="1_total_현충묘지-예산서(조경)_예산서-엑셀변환양식100_00-예산서양식100_대전가오-설계서1_00-설계서양식_00-수량산출서양식" xfId="3100" xr:uid="{00000000-0005-0000-0000-0000E80B0000}"/>
    <cellStyle name="1_total_현충묘지-예산서(조경)_예산서-엑셀변환양식100_00-예산서양식100_대전가오-설계서1_00-설계서양식_00-수량산출서양식_수량산출서-yuna" xfId="3101" xr:uid="{00000000-0005-0000-0000-0000E90B0000}"/>
    <cellStyle name="1_total_현충묘지-예산서(조경)_예산서-엑셀변환양식100_00-예산서양식100_대전가오-설계서1_00-설계서양식_00-수량산출서양식_신길6수량산출" xfId="3102" xr:uid="{00000000-0005-0000-0000-0000EA0B0000}"/>
    <cellStyle name="1_total_현충묘지-예산서(조경)_예산서-엑셀변환양식100_00-예산서양식100_대전가오-설계서1_00-설계서양식_녹화마대녹화끈수량산출-예원" xfId="3103" xr:uid="{00000000-0005-0000-0000-0000EB0B0000}"/>
    <cellStyle name="1_total_현충묘지-예산서(조경)_예산서-엑셀변환양식100_00-예산서양식100_대전가오-설계서1_00-설계서양식_녹화마대녹화끈수량산출-예원_수량산출서-yuna" xfId="3104" xr:uid="{00000000-0005-0000-0000-0000EC0B0000}"/>
    <cellStyle name="1_total_현충묘지-예산서(조경)_예산서-엑셀변환양식100_00-예산서양식100_대전가오-설계서1_00-설계서양식_녹화마대녹화끈수량산출-예원_신길6수량산출" xfId="3105" xr:uid="{00000000-0005-0000-0000-0000ED0B0000}"/>
    <cellStyle name="1_total_현충묘지-예산서(조경)_예산서-엑셀변환양식100_00-예산서양식100_대전가오-설계서1_00-설계서양식_수량산출서-yuna" xfId="3106" xr:uid="{00000000-0005-0000-0000-0000EE0B0000}"/>
    <cellStyle name="1_total_현충묘지-예산서(조경)_예산서-엑셀변환양식100_00-예산서양식100_대전가오-설계서1_00-설계서양식_신길6수량산출" xfId="3107" xr:uid="{00000000-0005-0000-0000-0000EF0B0000}"/>
    <cellStyle name="1_total_현충묘지-예산서(조경)_예산서-엑셀변환양식100_00-예산서양식100_대전가오-설계서1_00-수량산출서양식" xfId="3108" xr:uid="{00000000-0005-0000-0000-0000F00B0000}"/>
    <cellStyle name="1_total_현충묘지-예산서(조경)_예산서-엑셀변환양식100_00-예산서양식100_대전가오-설계서1_00-수량산출서양식_수량산출서-yuna" xfId="3109" xr:uid="{00000000-0005-0000-0000-0000F10B0000}"/>
    <cellStyle name="1_total_현충묘지-예산서(조경)_예산서-엑셀변환양식100_00-예산서양식100_대전가오-설계서1_00-수량산출서양식_신길6수량산출" xfId="3110" xr:uid="{00000000-0005-0000-0000-0000F20B0000}"/>
    <cellStyle name="1_total_현충묘지-예산서(조경)_예산서-엑셀변환양식100_00-예산서양식100_대전가오-설계서1_녹화마대녹화끈수량산출-예원" xfId="3111" xr:uid="{00000000-0005-0000-0000-0000F30B0000}"/>
    <cellStyle name="1_total_현충묘지-예산서(조경)_예산서-엑셀변환양식100_00-예산서양식100_대전가오-설계서1_녹화마대녹화끈수량산출-예원_수량산출서-yuna" xfId="3112" xr:uid="{00000000-0005-0000-0000-0000F40B0000}"/>
    <cellStyle name="1_total_현충묘지-예산서(조경)_예산서-엑셀변환양식100_00-예산서양식100_대전가오-설계서1_녹화마대녹화끈수량산출-예원_신길6수량산출" xfId="3113" xr:uid="{00000000-0005-0000-0000-0000F50B0000}"/>
    <cellStyle name="1_total_현충묘지-예산서(조경)_예산서-엑셀변환양식100_00-예산서양식100_대전가오-설계서1_수량산출서-yuna" xfId="3114" xr:uid="{00000000-0005-0000-0000-0000F60B0000}"/>
    <cellStyle name="1_total_현충묘지-예산서(조경)_예산서-엑셀변환양식100_00-예산서양식100_대전가오-설계서1_신길6수량산출" xfId="3115" xr:uid="{00000000-0005-0000-0000-0000F70B0000}"/>
    <cellStyle name="1_total_현충묘지-예산서(조경)_예산서-엑셀변환양식100_00-예산서양식100_북아현-폐기물예산서" xfId="3116" xr:uid="{00000000-0005-0000-0000-0000F80B0000}"/>
    <cellStyle name="1_total_현충묘지-예산서(조경)_예산서-엑셀변환양식100_00-예산서양식100_수량산출서-yuna" xfId="3117" xr:uid="{00000000-0005-0000-0000-0000F90B0000}"/>
    <cellStyle name="1_total_현충묘지-예산서(조경)_예산서-엑셀변환양식100_00-예산서양식100_신길6수량산출" xfId="3118" xr:uid="{00000000-0005-0000-0000-0000FA0B0000}"/>
    <cellStyle name="1_total_현충묘지-예산서(조경)_예산서-엑셀변환양식100_00-폐기물예산서양식2" xfId="3119" xr:uid="{00000000-0005-0000-0000-0000FB0B0000}"/>
    <cellStyle name="1_total_현충묘지-예산서(조경)_예산서-엑셀변환양식100_00-폐기물예산서양식2_북아현-폐기물예산서" xfId="3120" xr:uid="{00000000-0005-0000-0000-0000FC0B0000}"/>
    <cellStyle name="1_total_현충묘지-예산서(조경)_예산서-엑셀변환양식100_00-표지" xfId="3121" xr:uid="{00000000-0005-0000-0000-0000FD0B0000}"/>
    <cellStyle name="1_total_현충묘지-예산서(조경)_예산서-엑셀변환양식100_00-표지예정공정표" xfId="3122" xr:uid="{00000000-0005-0000-0000-0000FE0B0000}"/>
    <cellStyle name="1_total_현충묘지-예산서(조경)_예산서-엑셀변환양식100_00-표지예정공정표_북아현-폐기물예산서" xfId="3123" xr:uid="{00000000-0005-0000-0000-0000FF0B0000}"/>
    <cellStyle name="1_total_현충묘지-예산서(조경)_예산서-엑셀변환양식100_0314 학동로 1차분-폐기물설계서" xfId="3124" xr:uid="{00000000-0005-0000-0000-0000000C0000}"/>
    <cellStyle name="1_total_현충묘지-예산서(조경)_예산서-엑셀변환양식100_0314 학동로 전체분-수량산출서" xfId="3125" xr:uid="{00000000-0005-0000-0000-0000010C0000}"/>
    <cellStyle name="1_total_현충묘지-예산서(조경)_예산서-엑셀변환양식100_관악고수량산출서" xfId="3126" xr:uid="{00000000-0005-0000-0000-0000020C0000}"/>
    <cellStyle name="1_total_현충묘지-예산서(조경)_예산서-엑셀변환양식100_노원구가로수-폐기물예산서" xfId="3127" xr:uid="{00000000-0005-0000-0000-0000030C0000}"/>
    <cellStyle name="1_total_현충묘지-예산서(조경)_예산서-엑셀변환양식100_노원구가로수-폐기물예산서_북아현-폐기물예산서" xfId="3128" xr:uid="{00000000-0005-0000-0000-0000040C0000}"/>
    <cellStyle name="1_total_현충묘지-예산서(조경)_예산서-엑셀변환양식100_노원구상계고등학교폐기물" xfId="6028" xr:uid="{00000000-0005-0000-0000-0000050C0000}"/>
    <cellStyle name="1_total_현충묘지-예산서(조경)_예산서-엑셀변환양식100_노원구-폐기물예산서" xfId="3129" xr:uid="{00000000-0005-0000-0000-0000060C0000}"/>
    <cellStyle name="1_total_현충묘지-예산서(조경)_예산서-엑셀변환양식100_녹화마대녹화끈수량산출-예원" xfId="3130" xr:uid="{00000000-0005-0000-0000-0000070C0000}"/>
    <cellStyle name="1_total_현충묘지-예산서(조경)_예산서-엑셀변환양식100_녹화마대녹화끈수량산출-예원_수량산출서-yuna" xfId="3131" xr:uid="{00000000-0005-0000-0000-0000080C0000}"/>
    <cellStyle name="1_total_현충묘지-예산서(조경)_예산서-엑셀변환양식100_녹화마대녹화끈수량산출-예원_신길6수량산출" xfId="3132" xr:uid="{00000000-0005-0000-0000-0000090C0000}"/>
    <cellStyle name="1_total_현충묘지-예산서(조경)_예산서-엑셀변환양식100_마포구수량산출서" xfId="6029" xr:uid="{00000000-0005-0000-0000-00000A0C0000}"/>
    <cellStyle name="1_total_현충묘지-예산서(조경)_예산서-엑셀변환양식100_마포철거수량산출(0924)" xfId="6030" xr:uid="{00000000-0005-0000-0000-00000B0C0000}"/>
    <cellStyle name="1_total_현충묘지-예산서(조경)_예산서-엑셀변환양식100_마포철거수량산출(1004)" xfId="6031" xr:uid="{00000000-0005-0000-0000-00000C0C0000}"/>
    <cellStyle name="1_total_현충묘지-예산서(조경)_예산서-엑셀변환양식100_목동내역" xfId="3133" xr:uid="{00000000-0005-0000-0000-00000D0C0000}"/>
    <cellStyle name="1_total_현충묘지-예산서(조경)_예산서-엑셀변환양식100_목동내역_관악고수량산출서" xfId="3134" xr:uid="{00000000-0005-0000-0000-00000E0C0000}"/>
    <cellStyle name="1_total_현충묘지-예산서(조경)_예산서-엑셀변환양식100_목동내역_노원구상계고등학교폐기물" xfId="6032" xr:uid="{00000000-0005-0000-0000-00000F0C0000}"/>
    <cellStyle name="1_total_현충묘지-예산서(조경)_예산서-엑셀변환양식100_목동내역_마포구수량산출서" xfId="6033" xr:uid="{00000000-0005-0000-0000-0000100C0000}"/>
    <cellStyle name="1_total_현충묘지-예산서(조경)_예산서-엑셀변환양식100_목동내역_마포철거수량산출(0924)" xfId="6034" xr:uid="{00000000-0005-0000-0000-0000110C0000}"/>
    <cellStyle name="1_total_현충묘지-예산서(조경)_예산서-엑셀변환양식100_목동내역_마포철거수량산출(1004)" xfId="6035" xr:uid="{00000000-0005-0000-0000-0000120C0000}"/>
    <cellStyle name="1_total_현충묘지-예산서(조경)_예산서-엑셀변환양식100_목동내역_서초구-수량산출(0830)" xfId="6036" xr:uid="{00000000-0005-0000-0000-0000130C0000}"/>
    <cellStyle name="1_total_현충묘지-예산서(조경)_예산서-엑셀변환양식100_목동내역_서초구-철거수량산출(0919)" xfId="6037" xr:uid="{00000000-0005-0000-0000-0000140C0000}"/>
    <cellStyle name="1_total_현충묘지-예산서(조경)_예산서-엑셀변환양식100_목동내역_수량산출" xfId="6038" xr:uid="{00000000-0005-0000-0000-0000150C0000}"/>
    <cellStyle name="1_total_현충묘지-예산서(조경)_예산서-엑셀변환양식100_목동내역_수량산출서" xfId="6039" xr:uid="{00000000-0005-0000-0000-0000160C0000}"/>
    <cellStyle name="1_total_현충묘지-예산서(조경)_예산서-엑셀변환양식100_목동내역_수량산출서(0226)" xfId="6040" xr:uid="{00000000-0005-0000-0000-0000170C0000}"/>
    <cellStyle name="1_total_현충묘지-예산서(조경)_예산서-엑셀변환양식100_목동내역_수량산출서(0305)" xfId="6041" xr:uid="{00000000-0005-0000-0000-0000180C0000}"/>
    <cellStyle name="1_total_현충묘지-예산서(조경)_예산서-엑셀변환양식100_목동내역_수량산출서(1008)" xfId="6042" xr:uid="{00000000-0005-0000-0000-0000190C0000}"/>
    <cellStyle name="1_total_현충묘지-예산서(조경)_예산서-엑셀변환양식100_목동내역_수량산출서(골재수정)" xfId="6043" xr:uid="{00000000-0005-0000-0000-00001A0C0000}"/>
    <cellStyle name="1_total_현충묘지-예산서(조경)_예산서-엑셀변환양식100_목동내역_수량산출서(금천구03,23)" xfId="6044" xr:uid="{00000000-0005-0000-0000-00001B0C0000}"/>
    <cellStyle name="1_total_현충묘지-예산서(조경)_예산서-엑셀변환양식100_목동내역_수량산출서0410안용" xfId="6045" xr:uid="{00000000-0005-0000-0000-00001C0C0000}"/>
    <cellStyle name="1_total_현충묘지-예산서(조경)_예산서-엑셀변환양식100_목동내역_수량산출서0524" xfId="6046" xr:uid="{00000000-0005-0000-0000-00001D0C0000}"/>
    <cellStyle name="1_total_현충묘지-예산서(조경)_예산서-엑셀변환양식100_목동내역_수량산출서0525" xfId="6047" xr:uid="{00000000-0005-0000-0000-00001E0C0000}"/>
    <cellStyle name="1_total_현충묘지-예산서(조경)_예산서-엑셀변환양식100_목동내역_수량산출서1" xfId="6048" xr:uid="{00000000-0005-0000-0000-00001F0C0000}"/>
    <cellStyle name="1_total_현충묘지-예산서(조경)_예산서-엑셀변환양식100_목동내역_수량산출서-1" xfId="6049" xr:uid="{00000000-0005-0000-0000-0000200C0000}"/>
    <cellStyle name="1_total_현충묘지-예산서(조경)_예산서-엑셀변환양식100_목동내역_시설물수량산출서(1217)" xfId="6050" xr:uid="{00000000-0005-0000-0000-0000210C0000}"/>
    <cellStyle name="1_total_현충묘지-예산서(조경)_예산서-엑셀변환양식100_목동내역_원가계산" xfId="3135" xr:uid="{00000000-0005-0000-0000-0000220C0000}"/>
    <cellStyle name="1_total_현충묘지-예산서(조경)_예산서-엑셀변환양식100_목동내역_원가계산_관악고수량산출서" xfId="3136" xr:uid="{00000000-0005-0000-0000-0000230C0000}"/>
    <cellStyle name="1_total_현충묘지-예산서(조경)_예산서-엑셀변환양식100_목동내역_원가계산_노원구상계고등학교폐기물" xfId="6051" xr:uid="{00000000-0005-0000-0000-0000240C0000}"/>
    <cellStyle name="1_total_현충묘지-예산서(조경)_예산서-엑셀변환양식100_목동내역_원가계산_마포구수량산출서" xfId="6052" xr:uid="{00000000-0005-0000-0000-0000250C0000}"/>
    <cellStyle name="1_total_현충묘지-예산서(조경)_예산서-엑셀변환양식100_목동내역_원가계산_마포철거수량산출(0924)" xfId="6053" xr:uid="{00000000-0005-0000-0000-0000260C0000}"/>
    <cellStyle name="1_total_현충묘지-예산서(조경)_예산서-엑셀변환양식100_목동내역_원가계산_마포철거수량산출(1004)" xfId="6054" xr:uid="{00000000-0005-0000-0000-0000270C0000}"/>
    <cellStyle name="1_total_현충묘지-예산서(조경)_예산서-엑셀변환양식100_목동내역_원가계산_서초구-수량산출(0830)" xfId="6055" xr:uid="{00000000-0005-0000-0000-0000280C0000}"/>
    <cellStyle name="1_total_현충묘지-예산서(조경)_예산서-엑셀변환양식100_목동내역_원가계산_서초구-철거수량산출(0919)" xfId="6056" xr:uid="{00000000-0005-0000-0000-0000290C0000}"/>
    <cellStyle name="1_total_현충묘지-예산서(조경)_예산서-엑셀변환양식100_목동내역_원가계산_수량산출" xfId="6057" xr:uid="{00000000-0005-0000-0000-00002A0C0000}"/>
    <cellStyle name="1_total_현충묘지-예산서(조경)_예산서-엑셀변환양식100_목동내역_원가계산_수량산출서" xfId="6058" xr:uid="{00000000-0005-0000-0000-00002B0C0000}"/>
    <cellStyle name="1_total_현충묘지-예산서(조경)_예산서-엑셀변환양식100_목동내역_원가계산_수량산출서(0226)" xfId="6059" xr:uid="{00000000-0005-0000-0000-00002C0C0000}"/>
    <cellStyle name="1_total_현충묘지-예산서(조경)_예산서-엑셀변환양식100_목동내역_원가계산_수량산출서(0305)" xfId="6060" xr:uid="{00000000-0005-0000-0000-00002D0C0000}"/>
    <cellStyle name="1_total_현충묘지-예산서(조경)_예산서-엑셀변환양식100_목동내역_원가계산_수량산출서(1008)" xfId="6061" xr:uid="{00000000-0005-0000-0000-00002E0C0000}"/>
    <cellStyle name="1_total_현충묘지-예산서(조경)_예산서-엑셀변환양식100_목동내역_원가계산_수량산출서(골재수정)" xfId="6062" xr:uid="{00000000-0005-0000-0000-00002F0C0000}"/>
    <cellStyle name="1_total_현충묘지-예산서(조경)_예산서-엑셀변환양식100_목동내역_원가계산_수량산출서(금천구03,23)" xfId="6063" xr:uid="{00000000-0005-0000-0000-0000300C0000}"/>
    <cellStyle name="1_total_현충묘지-예산서(조경)_예산서-엑셀변환양식100_목동내역_원가계산_수량산출서0410안용" xfId="6064" xr:uid="{00000000-0005-0000-0000-0000310C0000}"/>
    <cellStyle name="1_total_현충묘지-예산서(조경)_예산서-엑셀변환양식100_목동내역_원가계산_수량산출서0524" xfId="6065" xr:uid="{00000000-0005-0000-0000-0000320C0000}"/>
    <cellStyle name="1_total_현충묘지-예산서(조경)_예산서-엑셀변환양식100_목동내역_원가계산_수량산출서0525" xfId="6066" xr:uid="{00000000-0005-0000-0000-0000330C0000}"/>
    <cellStyle name="1_total_현충묘지-예산서(조경)_예산서-엑셀변환양식100_목동내역_원가계산_수량산출서1" xfId="6067" xr:uid="{00000000-0005-0000-0000-0000340C0000}"/>
    <cellStyle name="1_total_현충묘지-예산서(조경)_예산서-엑셀변환양식100_목동내역_원가계산_수량산출서-1" xfId="6068" xr:uid="{00000000-0005-0000-0000-0000350C0000}"/>
    <cellStyle name="1_total_현충묘지-예산서(조경)_예산서-엑셀변환양식100_목동내역_원가계산_시설물수량산출서(1217)" xfId="6069" xr:uid="{00000000-0005-0000-0000-0000360C0000}"/>
    <cellStyle name="1_total_현충묘지-예산서(조경)_예산서-엑셀변환양식100_목동내역_원가계산_인라인수량산출서" xfId="3137" xr:uid="{00000000-0005-0000-0000-0000370C0000}"/>
    <cellStyle name="1_total_현충묘지-예산서(조경)_예산서-엑셀변환양식100_목동내역_원가계산_중앙하이츠-수량산출서0720" xfId="6070" xr:uid="{00000000-0005-0000-0000-0000380C0000}"/>
    <cellStyle name="1_total_현충묘지-예산서(조경)_예산서-엑셀변환양식100_목동내역_원가계산_철거수량산출" xfId="6071" xr:uid="{00000000-0005-0000-0000-0000390C0000}"/>
    <cellStyle name="1_total_현충묘지-예산서(조경)_예산서-엑셀변환양식100_목동내역_원가계산_철거수량산출서(1113)" xfId="6072" xr:uid="{00000000-0005-0000-0000-00003A0C0000}"/>
    <cellStyle name="1_total_현충묘지-예산서(조경)_예산서-엑셀변환양식100_목동내역_인라인수량산출서" xfId="3138" xr:uid="{00000000-0005-0000-0000-00003B0C0000}"/>
    <cellStyle name="1_total_현충묘지-예산서(조경)_예산서-엑셀변환양식100_목동내역_중앙하이츠-수량산출서0720" xfId="6073" xr:uid="{00000000-0005-0000-0000-00003C0C0000}"/>
    <cellStyle name="1_total_현충묘지-예산서(조경)_예산서-엑셀변환양식100_목동내역_철거수량산출" xfId="6074" xr:uid="{00000000-0005-0000-0000-00003D0C0000}"/>
    <cellStyle name="1_total_현충묘지-예산서(조경)_예산서-엑셀변환양식100_목동내역_철거수량산출서(1113)" xfId="6075" xr:uid="{00000000-0005-0000-0000-00003E0C0000}"/>
    <cellStyle name="1_total_현충묘지-예산서(조경)_예산서-엑셀변환양식100_목동내역_폐기물0818" xfId="3139" xr:uid="{00000000-0005-0000-0000-00003F0C0000}"/>
    <cellStyle name="1_total_현충묘지-예산서(조경)_예산서-엑셀변환양식100_목동내역_폐기물집계" xfId="3140" xr:uid="{00000000-0005-0000-0000-0000400C0000}"/>
    <cellStyle name="1_total_현충묘지-예산서(조경)_예산서-엑셀변환양식100_목동내역_폐기물집계_관악고수량산출서" xfId="3141" xr:uid="{00000000-0005-0000-0000-0000410C0000}"/>
    <cellStyle name="1_total_현충묘지-예산서(조경)_예산서-엑셀변환양식100_목동내역_폐기물집계_노원구상계고등학교폐기물" xfId="6076" xr:uid="{00000000-0005-0000-0000-0000420C0000}"/>
    <cellStyle name="1_total_현충묘지-예산서(조경)_예산서-엑셀변환양식100_목동내역_폐기물집계_마포구수량산출서" xfId="6077" xr:uid="{00000000-0005-0000-0000-0000430C0000}"/>
    <cellStyle name="1_total_현충묘지-예산서(조경)_예산서-엑셀변환양식100_목동내역_폐기물집계_마포철거수량산출(0924)" xfId="6078" xr:uid="{00000000-0005-0000-0000-0000440C0000}"/>
    <cellStyle name="1_total_현충묘지-예산서(조경)_예산서-엑셀변환양식100_목동내역_폐기물집계_마포철거수량산출(1004)" xfId="6079" xr:uid="{00000000-0005-0000-0000-0000450C0000}"/>
    <cellStyle name="1_total_현충묘지-예산서(조경)_예산서-엑셀변환양식100_목동내역_폐기물집계_서초구-수량산출(0830)" xfId="6080" xr:uid="{00000000-0005-0000-0000-0000460C0000}"/>
    <cellStyle name="1_total_현충묘지-예산서(조경)_예산서-엑셀변환양식100_목동내역_폐기물집계_서초구-철거수량산출(0919)" xfId="6081" xr:uid="{00000000-0005-0000-0000-0000470C0000}"/>
    <cellStyle name="1_total_현충묘지-예산서(조경)_예산서-엑셀변환양식100_목동내역_폐기물집계_수량산출" xfId="6082" xr:uid="{00000000-0005-0000-0000-0000480C0000}"/>
    <cellStyle name="1_total_현충묘지-예산서(조경)_예산서-엑셀변환양식100_목동내역_폐기물집계_수량산출서" xfId="6083" xr:uid="{00000000-0005-0000-0000-0000490C0000}"/>
    <cellStyle name="1_total_현충묘지-예산서(조경)_예산서-엑셀변환양식100_목동내역_폐기물집계_수량산출서(0226)" xfId="6084" xr:uid="{00000000-0005-0000-0000-00004A0C0000}"/>
    <cellStyle name="1_total_현충묘지-예산서(조경)_예산서-엑셀변환양식100_목동내역_폐기물집계_수량산출서(0305)" xfId="6085" xr:uid="{00000000-0005-0000-0000-00004B0C0000}"/>
    <cellStyle name="1_total_현충묘지-예산서(조경)_예산서-엑셀변환양식100_목동내역_폐기물집계_수량산출서(1008)" xfId="6086" xr:uid="{00000000-0005-0000-0000-00004C0C0000}"/>
    <cellStyle name="1_total_현충묘지-예산서(조경)_예산서-엑셀변환양식100_목동내역_폐기물집계_수량산출서(골재수정)" xfId="6087" xr:uid="{00000000-0005-0000-0000-00004D0C0000}"/>
    <cellStyle name="1_total_현충묘지-예산서(조경)_예산서-엑셀변환양식100_목동내역_폐기물집계_수량산출서(금천구03,23)" xfId="6088" xr:uid="{00000000-0005-0000-0000-00004E0C0000}"/>
    <cellStyle name="1_total_현충묘지-예산서(조경)_예산서-엑셀변환양식100_목동내역_폐기물집계_수량산출서0410안용" xfId="6089" xr:uid="{00000000-0005-0000-0000-00004F0C0000}"/>
    <cellStyle name="1_total_현충묘지-예산서(조경)_예산서-엑셀변환양식100_목동내역_폐기물집계_수량산출서0524" xfId="6090" xr:uid="{00000000-0005-0000-0000-0000500C0000}"/>
    <cellStyle name="1_total_현충묘지-예산서(조경)_예산서-엑셀변환양식100_목동내역_폐기물집계_수량산출서0525" xfId="6091" xr:uid="{00000000-0005-0000-0000-0000510C0000}"/>
    <cellStyle name="1_total_현충묘지-예산서(조경)_예산서-엑셀변환양식100_목동내역_폐기물집계_수량산출서1" xfId="6092" xr:uid="{00000000-0005-0000-0000-0000520C0000}"/>
    <cellStyle name="1_total_현충묘지-예산서(조경)_예산서-엑셀변환양식100_목동내역_폐기물집계_수량산출서-1" xfId="6093" xr:uid="{00000000-0005-0000-0000-0000530C0000}"/>
    <cellStyle name="1_total_현충묘지-예산서(조경)_예산서-엑셀변환양식100_목동내역_폐기물집계_시설물수량산출서(1217)" xfId="6094" xr:uid="{00000000-0005-0000-0000-0000540C0000}"/>
    <cellStyle name="1_total_현충묘지-예산서(조경)_예산서-엑셀변환양식100_목동내역_폐기물집계_원가계산" xfId="3142" xr:uid="{00000000-0005-0000-0000-0000550C0000}"/>
    <cellStyle name="1_total_현충묘지-예산서(조경)_예산서-엑셀변환양식100_목동내역_폐기물집계_원가계산_관악고수량산출서" xfId="3143" xr:uid="{00000000-0005-0000-0000-0000560C0000}"/>
    <cellStyle name="1_total_현충묘지-예산서(조경)_예산서-엑셀변환양식100_목동내역_폐기물집계_원가계산_노원구상계고등학교폐기물" xfId="6095" xr:uid="{00000000-0005-0000-0000-0000570C0000}"/>
    <cellStyle name="1_total_현충묘지-예산서(조경)_예산서-엑셀변환양식100_목동내역_폐기물집계_원가계산_마포구수량산출서" xfId="6096" xr:uid="{00000000-0005-0000-0000-0000580C0000}"/>
    <cellStyle name="1_total_현충묘지-예산서(조경)_예산서-엑셀변환양식100_목동내역_폐기물집계_원가계산_마포철거수량산출(0924)" xfId="6097" xr:uid="{00000000-0005-0000-0000-0000590C0000}"/>
    <cellStyle name="1_total_현충묘지-예산서(조경)_예산서-엑셀변환양식100_목동내역_폐기물집계_원가계산_마포철거수량산출(1004)" xfId="6098" xr:uid="{00000000-0005-0000-0000-00005A0C0000}"/>
    <cellStyle name="1_total_현충묘지-예산서(조경)_예산서-엑셀변환양식100_목동내역_폐기물집계_원가계산_서초구-수량산출(0830)" xfId="6099" xr:uid="{00000000-0005-0000-0000-00005B0C0000}"/>
    <cellStyle name="1_total_현충묘지-예산서(조경)_예산서-엑셀변환양식100_목동내역_폐기물집계_원가계산_서초구-철거수량산출(0919)" xfId="6100" xr:uid="{00000000-0005-0000-0000-00005C0C0000}"/>
    <cellStyle name="1_total_현충묘지-예산서(조경)_예산서-엑셀변환양식100_목동내역_폐기물집계_원가계산_수량산출" xfId="6101" xr:uid="{00000000-0005-0000-0000-00005D0C0000}"/>
    <cellStyle name="1_total_현충묘지-예산서(조경)_예산서-엑셀변환양식100_목동내역_폐기물집계_원가계산_수량산출서" xfId="6102" xr:uid="{00000000-0005-0000-0000-00005E0C0000}"/>
    <cellStyle name="1_total_현충묘지-예산서(조경)_예산서-엑셀변환양식100_목동내역_폐기물집계_원가계산_수량산출서(0226)" xfId="6103" xr:uid="{00000000-0005-0000-0000-00005F0C0000}"/>
    <cellStyle name="1_total_현충묘지-예산서(조경)_예산서-엑셀변환양식100_목동내역_폐기물집계_원가계산_수량산출서(0305)" xfId="6104" xr:uid="{00000000-0005-0000-0000-0000600C0000}"/>
    <cellStyle name="1_total_현충묘지-예산서(조경)_예산서-엑셀변환양식100_목동내역_폐기물집계_원가계산_수량산출서(1008)" xfId="6105" xr:uid="{00000000-0005-0000-0000-0000610C0000}"/>
    <cellStyle name="1_total_현충묘지-예산서(조경)_예산서-엑셀변환양식100_목동내역_폐기물집계_원가계산_수량산출서(골재수정)" xfId="6106" xr:uid="{00000000-0005-0000-0000-0000620C0000}"/>
    <cellStyle name="1_total_현충묘지-예산서(조경)_예산서-엑셀변환양식100_목동내역_폐기물집계_원가계산_수량산출서(금천구03,23)" xfId="6107" xr:uid="{00000000-0005-0000-0000-0000630C0000}"/>
    <cellStyle name="1_total_현충묘지-예산서(조경)_예산서-엑셀변환양식100_목동내역_폐기물집계_원가계산_수량산출서0410안용" xfId="6108" xr:uid="{00000000-0005-0000-0000-0000640C0000}"/>
    <cellStyle name="1_total_현충묘지-예산서(조경)_예산서-엑셀변환양식100_목동내역_폐기물집계_원가계산_수량산출서0524" xfId="6109" xr:uid="{00000000-0005-0000-0000-0000650C0000}"/>
    <cellStyle name="1_total_현충묘지-예산서(조경)_예산서-엑셀변환양식100_목동내역_폐기물집계_원가계산_수량산출서0525" xfId="6110" xr:uid="{00000000-0005-0000-0000-0000660C0000}"/>
    <cellStyle name="1_total_현충묘지-예산서(조경)_예산서-엑셀변환양식100_목동내역_폐기물집계_원가계산_수량산출서1" xfId="6111" xr:uid="{00000000-0005-0000-0000-0000670C0000}"/>
    <cellStyle name="1_total_현충묘지-예산서(조경)_예산서-엑셀변환양식100_목동내역_폐기물집계_원가계산_수량산출서-1" xfId="6112" xr:uid="{00000000-0005-0000-0000-0000680C0000}"/>
    <cellStyle name="1_total_현충묘지-예산서(조경)_예산서-엑셀변환양식100_목동내역_폐기물집계_원가계산_시설물수량산출서(1217)" xfId="6113" xr:uid="{00000000-0005-0000-0000-0000690C0000}"/>
    <cellStyle name="1_total_현충묘지-예산서(조경)_예산서-엑셀변환양식100_목동내역_폐기물집계_원가계산_인라인수량산출서" xfId="3144" xr:uid="{00000000-0005-0000-0000-00006A0C0000}"/>
    <cellStyle name="1_total_현충묘지-예산서(조경)_예산서-엑셀변환양식100_목동내역_폐기물집계_원가계산_중앙하이츠-수량산출서0720" xfId="6114" xr:uid="{00000000-0005-0000-0000-00006B0C0000}"/>
    <cellStyle name="1_total_현충묘지-예산서(조경)_예산서-엑셀변환양식100_목동내역_폐기물집계_원가계산_철거수량산출" xfId="6115" xr:uid="{00000000-0005-0000-0000-00006C0C0000}"/>
    <cellStyle name="1_total_현충묘지-예산서(조경)_예산서-엑셀변환양식100_목동내역_폐기물집계_원가계산_철거수량산출서(1113)" xfId="6116" xr:uid="{00000000-0005-0000-0000-00006D0C0000}"/>
    <cellStyle name="1_total_현충묘지-예산서(조경)_예산서-엑셀변환양식100_목동내역_폐기물집계_인라인수량산출서" xfId="3145" xr:uid="{00000000-0005-0000-0000-00006E0C0000}"/>
    <cellStyle name="1_total_현충묘지-예산서(조경)_예산서-엑셀변환양식100_목동내역_폐기물집계_중앙하이츠-수량산출서0720" xfId="6117" xr:uid="{00000000-0005-0000-0000-00006F0C0000}"/>
    <cellStyle name="1_total_현충묘지-예산서(조경)_예산서-엑셀변환양식100_목동내역_폐기물집계_철거수량산출" xfId="6118" xr:uid="{00000000-0005-0000-0000-0000700C0000}"/>
    <cellStyle name="1_total_현충묘지-예산서(조경)_예산서-엑셀변환양식100_목동내역_폐기물집계_철거수량산출서(1113)" xfId="6119" xr:uid="{00000000-0005-0000-0000-0000710C0000}"/>
    <cellStyle name="1_total_현충묘지-예산서(조경)_예산서-엑셀변환양식100_목동내역_폐기물집계_폐기물0818" xfId="3146" xr:uid="{00000000-0005-0000-0000-0000720C0000}"/>
    <cellStyle name="1_total_현충묘지-예산서(조경)_예산서-엑셀변환양식100_서초구-수량산출(0830)" xfId="6120" xr:uid="{00000000-0005-0000-0000-0000730C0000}"/>
    <cellStyle name="1_total_현충묘지-예산서(조경)_예산서-엑셀변환양식100_서초구-철거수량산출(0919)" xfId="6121" xr:uid="{00000000-0005-0000-0000-0000740C0000}"/>
    <cellStyle name="1_total_현충묘지-예산서(조경)_예산서-엑셀변환양식100_수량산출" xfId="6122" xr:uid="{00000000-0005-0000-0000-0000750C0000}"/>
    <cellStyle name="1_total_현충묘지-예산서(조경)_예산서-엑셀변환양식100_수량산출서" xfId="6123" xr:uid="{00000000-0005-0000-0000-0000760C0000}"/>
    <cellStyle name="1_total_현충묘지-예산서(조경)_예산서-엑셀변환양식100_수량산출서(0226)" xfId="6124" xr:uid="{00000000-0005-0000-0000-0000770C0000}"/>
    <cellStyle name="1_total_현충묘지-예산서(조경)_예산서-엑셀변환양식100_수량산출서(0305)" xfId="6125" xr:uid="{00000000-0005-0000-0000-0000780C0000}"/>
    <cellStyle name="1_total_현충묘지-예산서(조경)_예산서-엑셀변환양식100_수량산출서(1008)" xfId="6126" xr:uid="{00000000-0005-0000-0000-0000790C0000}"/>
    <cellStyle name="1_total_현충묘지-예산서(조경)_예산서-엑셀변환양식100_수량산출서(골재수정)" xfId="6127" xr:uid="{00000000-0005-0000-0000-00007A0C0000}"/>
    <cellStyle name="1_total_현충묘지-예산서(조경)_예산서-엑셀변환양식100_수량산출서(금천구03,23)" xfId="6128" xr:uid="{00000000-0005-0000-0000-00007B0C0000}"/>
    <cellStyle name="1_total_현충묘지-예산서(조경)_예산서-엑셀변환양식100_수량산출서0410안용" xfId="6129" xr:uid="{00000000-0005-0000-0000-00007C0C0000}"/>
    <cellStyle name="1_total_현충묘지-예산서(조경)_예산서-엑셀변환양식100_수량산출서0524" xfId="6130" xr:uid="{00000000-0005-0000-0000-00007D0C0000}"/>
    <cellStyle name="1_total_현충묘지-예산서(조경)_예산서-엑셀변환양식100_수량산출서0525" xfId="6131" xr:uid="{00000000-0005-0000-0000-00007E0C0000}"/>
    <cellStyle name="1_total_현충묘지-예산서(조경)_예산서-엑셀변환양식100_수량산출서1" xfId="6132" xr:uid="{00000000-0005-0000-0000-00007F0C0000}"/>
    <cellStyle name="1_total_현충묘지-예산서(조경)_예산서-엑셀변환양식100_수량산출서-1" xfId="6133" xr:uid="{00000000-0005-0000-0000-0000800C0000}"/>
    <cellStyle name="1_total_현충묘지-예산서(조경)_예산서-엑셀변환양식100_수량산출서-yuna" xfId="3147" xr:uid="{00000000-0005-0000-0000-0000810C0000}"/>
    <cellStyle name="1_total_현충묘지-예산서(조경)_예산서-엑셀변환양식100_시설물수량산출서(1217)" xfId="6134" xr:uid="{00000000-0005-0000-0000-0000820C0000}"/>
    <cellStyle name="1_total_현충묘지-예산서(조경)_예산서-엑셀변환양식100_신길6수량산출" xfId="3148" xr:uid="{00000000-0005-0000-0000-0000830C0000}"/>
    <cellStyle name="1_total_현충묘지-예산서(조경)_예산서-엑셀변환양식100_영등포구-수량산출서" xfId="6135" xr:uid="{00000000-0005-0000-0000-0000840C0000}"/>
    <cellStyle name="1_total_현충묘지-예산서(조경)_예산서-엑셀변환양식100_영등포중앙-폐기물처리설계서" xfId="3149" xr:uid="{00000000-0005-0000-0000-0000850C0000}"/>
    <cellStyle name="1_total_현충묘지-예산서(조경)_예산서-엑셀변환양식100_용산구-수량산출서" xfId="3150" xr:uid="{00000000-0005-0000-0000-0000860C0000}"/>
    <cellStyle name="1_total_현충묘지-예산서(조경)_예산서-엑셀변환양식100_원가계산" xfId="3151" xr:uid="{00000000-0005-0000-0000-0000870C0000}"/>
    <cellStyle name="1_total_현충묘지-예산서(조경)_예산서-엑셀변환양식100_원가계산_관악고수량산출서" xfId="3152" xr:uid="{00000000-0005-0000-0000-0000880C0000}"/>
    <cellStyle name="1_total_현충묘지-예산서(조경)_예산서-엑셀변환양식100_원가계산_노원구상계고등학교폐기물" xfId="6136" xr:uid="{00000000-0005-0000-0000-0000890C0000}"/>
    <cellStyle name="1_total_현충묘지-예산서(조경)_예산서-엑셀변환양식100_원가계산_마포구수량산출서" xfId="6137" xr:uid="{00000000-0005-0000-0000-00008A0C0000}"/>
    <cellStyle name="1_total_현충묘지-예산서(조경)_예산서-엑셀변환양식100_원가계산_마포철거수량산출(0924)" xfId="6138" xr:uid="{00000000-0005-0000-0000-00008B0C0000}"/>
    <cellStyle name="1_total_현충묘지-예산서(조경)_예산서-엑셀변환양식100_원가계산_마포철거수량산출(1004)" xfId="6139" xr:uid="{00000000-0005-0000-0000-00008C0C0000}"/>
    <cellStyle name="1_total_현충묘지-예산서(조경)_예산서-엑셀변환양식100_원가계산_서초구-수량산출(0830)" xfId="6140" xr:uid="{00000000-0005-0000-0000-00008D0C0000}"/>
    <cellStyle name="1_total_현충묘지-예산서(조경)_예산서-엑셀변환양식100_원가계산_서초구-철거수량산출(0919)" xfId="6141" xr:uid="{00000000-0005-0000-0000-00008E0C0000}"/>
    <cellStyle name="1_total_현충묘지-예산서(조경)_예산서-엑셀변환양식100_원가계산_수량산출" xfId="6142" xr:uid="{00000000-0005-0000-0000-00008F0C0000}"/>
    <cellStyle name="1_total_현충묘지-예산서(조경)_예산서-엑셀변환양식100_원가계산_수량산출서" xfId="6143" xr:uid="{00000000-0005-0000-0000-0000900C0000}"/>
    <cellStyle name="1_total_현충묘지-예산서(조경)_예산서-엑셀변환양식100_원가계산_수량산출서(0226)" xfId="6144" xr:uid="{00000000-0005-0000-0000-0000910C0000}"/>
    <cellStyle name="1_total_현충묘지-예산서(조경)_예산서-엑셀변환양식100_원가계산_수량산출서(0305)" xfId="6145" xr:uid="{00000000-0005-0000-0000-0000920C0000}"/>
    <cellStyle name="1_total_현충묘지-예산서(조경)_예산서-엑셀변환양식100_원가계산_수량산출서(1008)" xfId="6146" xr:uid="{00000000-0005-0000-0000-0000930C0000}"/>
    <cellStyle name="1_total_현충묘지-예산서(조경)_예산서-엑셀변환양식100_원가계산_수량산출서(골재수정)" xfId="6147" xr:uid="{00000000-0005-0000-0000-0000940C0000}"/>
    <cellStyle name="1_total_현충묘지-예산서(조경)_예산서-엑셀변환양식100_원가계산_수량산출서(금천구03,23)" xfId="6148" xr:uid="{00000000-0005-0000-0000-0000950C0000}"/>
    <cellStyle name="1_total_현충묘지-예산서(조경)_예산서-엑셀변환양식100_원가계산_수량산출서0410안용" xfId="6149" xr:uid="{00000000-0005-0000-0000-0000960C0000}"/>
    <cellStyle name="1_total_현충묘지-예산서(조경)_예산서-엑셀변환양식100_원가계산_수량산출서0524" xfId="6150" xr:uid="{00000000-0005-0000-0000-0000970C0000}"/>
    <cellStyle name="1_total_현충묘지-예산서(조경)_예산서-엑셀변환양식100_원가계산_수량산출서0525" xfId="6151" xr:uid="{00000000-0005-0000-0000-0000980C0000}"/>
    <cellStyle name="1_total_현충묘지-예산서(조경)_예산서-엑셀변환양식100_원가계산_수량산출서1" xfId="6152" xr:uid="{00000000-0005-0000-0000-0000990C0000}"/>
    <cellStyle name="1_total_현충묘지-예산서(조경)_예산서-엑셀변환양식100_원가계산_수량산출서-1" xfId="6153" xr:uid="{00000000-0005-0000-0000-00009A0C0000}"/>
    <cellStyle name="1_total_현충묘지-예산서(조경)_예산서-엑셀변환양식100_원가계산_시설물수량산출서(1217)" xfId="6154" xr:uid="{00000000-0005-0000-0000-00009B0C0000}"/>
    <cellStyle name="1_total_현충묘지-예산서(조경)_예산서-엑셀변환양식100_원가계산_인라인수량산출서" xfId="3153" xr:uid="{00000000-0005-0000-0000-00009C0C0000}"/>
    <cellStyle name="1_total_현충묘지-예산서(조경)_예산서-엑셀변환양식100_원가계산_중앙하이츠-수량산출서0720" xfId="6155" xr:uid="{00000000-0005-0000-0000-00009D0C0000}"/>
    <cellStyle name="1_total_현충묘지-예산서(조경)_예산서-엑셀변환양식100_원가계산_철거수량산출" xfId="6156" xr:uid="{00000000-0005-0000-0000-00009E0C0000}"/>
    <cellStyle name="1_total_현충묘지-예산서(조경)_예산서-엑셀변환양식100_원가계산_철거수량산출서(1113)" xfId="6157" xr:uid="{00000000-0005-0000-0000-00009F0C0000}"/>
    <cellStyle name="1_total_현충묘지-예산서(조경)_예산서-엑셀변환양식100_인라인수량산출서" xfId="3154" xr:uid="{00000000-0005-0000-0000-0000A00C0000}"/>
    <cellStyle name="1_total_현충묘지-예산서(조경)_예산서-엑셀변환양식100_장충-예산서" xfId="3155" xr:uid="{00000000-0005-0000-0000-0000A10C0000}"/>
    <cellStyle name="1_total_현충묘지-예산서(조경)_예산서-엑셀변환양식100_장충-예산서_북아현-폐기물예산서" xfId="3156" xr:uid="{00000000-0005-0000-0000-0000A20C0000}"/>
    <cellStyle name="1_total_현충묘지-예산서(조경)_예산서-엑셀변환양식100_장충-폐기물예산서" xfId="3157" xr:uid="{00000000-0005-0000-0000-0000A30C0000}"/>
    <cellStyle name="1_total_현충묘지-예산서(조경)_예산서-엑셀변환양식100_장충-폐기물예산서_북아현-폐기물예산서" xfId="3158" xr:uid="{00000000-0005-0000-0000-0000A40C0000}"/>
    <cellStyle name="1_total_현충묘지-예산서(조경)_예산서-엑셀변환양식100_장충-표지예정공정표" xfId="3159" xr:uid="{00000000-0005-0000-0000-0000A50C0000}"/>
    <cellStyle name="1_total_현충묘지-예산서(조경)_예산서-엑셀변환양식100_장충-표지예정공정표_북아현-폐기물예산서" xfId="3160" xr:uid="{00000000-0005-0000-0000-0000A60C0000}"/>
    <cellStyle name="1_total_현충묘지-예산서(조경)_예산서-엑셀변환양식100_중앙하이츠-수량산출서0720" xfId="6158" xr:uid="{00000000-0005-0000-0000-0000A70C0000}"/>
    <cellStyle name="1_total_현충묘지-예산서(조경)_예산서-엑셀변환양식100_철거수량산출" xfId="6159" xr:uid="{00000000-0005-0000-0000-0000A80C0000}"/>
    <cellStyle name="1_total_현충묘지-예산서(조경)_예산서-엑셀변환양식100_철거수량산출서(1113)" xfId="6160" xr:uid="{00000000-0005-0000-0000-0000A90C0000}"/>
    <cellStyle name="1_total_현충묘지-예산서(조경)_예산서-엑셀변환양식100_폐기물0814" xfId="3161" xr:uid="{00000000-0005-0000-0000-0000AA0C0000}"/>
    <cellStyle name="1_total_현충묘지-예산서(조경)_예산서-엑셀변환양식100_폐기물0818" xfId="3162" xr:uid="{00000000-0005-0000-0000-0000AB0C0000}"/>
    <cellStyle name="1_total_현충묘지-예산서(조경)_예산서-엑셀변환양식100_표지-공정표" xfId="3163" xr:uid="{00000000-0005-0000-0000-0000AC0C0000}"/>
    <cellStyle name="1_total_현충묘지-예산서(조경)_예산서-엑셀변환양식100_표지-공정표_폐기물1023(이전비없음)" xfId="6161" xr:uid="{00000000-0005-0000-0000-0000AD0C0000}"/>
    <cellStyle name="1_total_현충묘지-예산서(조경)_용산구-수량산출서" xfId="3164" xr:uid="{00000000-0005-0000-0000-0000AE0C0000}"/>
    <cellStyle name="1_total_현충묘지-예산서(조경)_원가계산" xfId="3165" xr:uid="{00000000-0005-0000-0000-0000AF0C0000}"/>
    <cellStyle name="1_total_현충묘지-예산서(조경)_원가계산_관악고수량산출서" xfId="3166" xr:uid="{00000000-0005-0000-0000-0000B00C0000}"/>
    <cellStyle name="1_total_현충묘지-예산서(조경)_원가계산_노원구상계고등학교폐기물" xfId="6162" xr:uid="{00000000-0005-0000-0000-0000B10C0000}"/>
    <cellStyle name="1_total_현충묘지-예산서(조경)_원가계산_마포구수량산출서" xfId="6163" xr:uid="{00000000-0005-0000-0000-0000B20C0000}"/>
    <cellStyle name="1_total_현충묘지-예산서(조경)_원가계산_마포철거수량산출(0924)" xfId="6164" xr:uid="{00000000-0005-0000-0000-0000B30C0000}"/>
    <cellStyle name="1_total_현충묘지-예산서(조경)_원가계산_마포철거수량산출(1004)" xfId="6165" xr:uid="{00000000-0005-0000-0000-0000B40C0000}"/>
    <cellStyle name="1_total_현충묘지-예산서(조경)_원가계산_서초구-수량산출(0830)" xfId="6166" xr:uid="{00000000-0005-0000-0000-0000B50C0000}"/>
    <cellStyle name="1_total_현충묘지-예산서(조경)_원가계산_서초구-철거수량산출(0919)" xfId="6167" xr:uid="{00000000-0005-0000-0000-0000B60C0000}"/>
    <cellStyle name="1_total_현충묘지-예산서(조경)_원가계산_수량산출" xfId="6168" xr:uid="{00000000-0005-0000-0000-0000B70C0000}"/>
    <cellStyle name="1_total_현충묘지-예산서(조경)_원가계산_수량산출서" xfId="6169" xr:uid="{00000000-0005-0000-0000-0000B80C0000}"/>
    <cellStyle name="1_total_현충묘지-예산서(조경)_원가계산_수량산출서(0226)" xfId="6170" xr:uid="{00000000-0005-0000-0000-0000B90C0000}"/>
    <cellStyle name="1_total_현충묘지-예산서(조경)_원가계산_수량산출서(0305)" xfId="6171" xr:uid="{00000000-0005-0000-0000-0000BA0C0000}"/>
    <cellStyle name="1_total_현충묘지-예산서(조경)_원가계산_수량산출서(1008)" xfId="6172" xr:uid="{00000000-0005-0000-0000-0000BB0C0000}"/>
    <cellStyle name="1_total_현충묘지-예산서(조경)_원가계산_수량산출서(골재수정)" xfId="6173" xr:uid="{00000000-0005-0000-0000-0000BC0C0000}"/>
    <cellStyle name="1_total_현충묘지-예산서(조경)_원가계산_수량산출서(금천구03,23)" xfId="6174" xr:uid="{00000000-0005-0000-0000-0000BD0C0000}"/>
    <cellStyle name="1_total_현충묘지-예산서(조경)_원가계산_수량산출서0410안용" xfId="6175" xr:uid="{00000000-0005-0000-0000-0000BE0C0000}"/>
    <cellStyle name="1_total_현충묘지-예산서(조경)_원가계산_수량산출서0524" xfId="6176" xr:uid="{00000000-0005-0000-0000-0000BF0C0000}"/>
    <cellStyle name="1_total_현충묘지-예산서(조경)_원가계산_수량산출서0525" xfId="6177" xr:uid="{00000000-0005-0000-0000-0000C00C0000}"/>
    <cellStyle name="1_total_현충묘지-예산서(조경)_원가계산_수량산출서1" xfId="6178" xr:uid="{00000000-0005-0000-0000-0000C10C0000}"/>
    <cellStyle name="1_total_현충묘지-예산서(조경)_원가계산_수량산출서-1" xfId="6179" xr:uid="{00000000-0005-0000-0000-0000C20C0000}"/>
    <cellStyle name="1_total_현충묘지-예산서(조경)_원가계산_시설물수량산출서(1217)" xfId="6180" xr:uid="{00000000-0005-0000-0000-0000C30C0000}"/>
    <cellStyle name="1_total_현충묘지-예산서(조경)_원가계산_인라인수량산출서" xfId="3167" xr:uid="{00000000-0005-0000-0000-0000C40C0000}"/>
    <cellStyle name="1_total_현충묘지-예산서(조경)_원가계산_중앙하이츠-수량산출서0720" xfId="6181" xr:uid="{00000000-0005-0000-0000-0000C50C0000}"/>
    <cellStyle name="1_total_현충묘지-예산서(조경)_원가계산_철거수량산출" xfId="6182" xr:uid="{00000000-0005-0000-0000-0000C60C0000}"/>
    <cellStyle name="1_total_현충묘지-예산서(조경)_원가계산_철거수량산출서(1113)" xfId="6183" xr:uid="{00000000-0005-0000-0000-0000C70C0000}"/>
    <cellStyle name="1_total_현충묘지-예산서(조경)_인라인수량산출서" xfId="3168" xr:uid="{00000000-0005-0000-0000-0000C80C0000}"/>
    <cellStyle name="1_total_현충묘지-예산서(조경)_장충-예산서" xfId="3169" xr:uid="{00000000-0005-0000-0000-0000C90C0000}"/>
    <cellStyle name="1_total_현충묘지-예산서(조경)_장충-예산서_북아현-폐기물예산서" xfId="3170" xr:uid="{00000000-0005-0000-0000-0000CA0C0000}"/>
    <cellStyle name="1_total_현충묘지-예산서(조경)_장충-폐기물예산서" xfId="3171" xr:uid="{00000000-0005-0000-0000-0000CB0C0000}"/>
    <cellStyle name="1_total_현충묘지-예산서(조경)_장충-폐기물예산서_북아현-폐기물예산서" xfId="3172" xr:uid="{00000000-0005-0000-0000-0000CC0C0000}"/>
    <cellStyle name="1_total_현충묘지-예산서(조경)_장충-표지예정공정표" xfId="3173" xr:uid="{00000000-0005-0000-0000-0000CD0C0000}"/>
    <cellStyle name="1_total_현충묘지-예산서(조경)_장충-표지예정공정표_북아현-폐기물예산서" xfId="3174" xr:uid="{00000000-0005-0000-0000-0000CE0C0000}"/>
    <cellStyle name="1_total_현충묘지-예산서(조경)_중앙하이츠-수량산출서0720" xfId="6184" xr:uid="{00000000-0005-0000-0000-0000CF0C0000}"/>
    <cellStyle name="1_total_현충묘지-예산서(조경)_철거수량산출" xfId="6185" xr:uid="{00000000-0005-0000-0000-0000D00C0000}"/>
    <cellStyle name="1_total_현충묘지-예산서(조경)_철거수량산출서(1113)" xfId="6186" xr:uid="{00000000-0005-0000-0000-0000D10C0000}"/>
    <cellStyle name="1_total_현충묘지-예산서(조경)_폐기물0818" xfId="3175" xr:uid="{00000000-0005-0000-0000-0000D20C0000}"/>
    <cellStyle name="1_total_현충묘지-예산서(조경)_표지-공정표" xfId="3176" xr:uid="{00000000-0005-0000-0000-0000D30C0000}"/>
    <cellStyle name="1_total_현충묘지-예산서(조경)_표지-공정표_관악고수량산출서" xfId="3177" xr:uid="{00000000-0005-0000-0000-0000D40C0000}"/>
    <cellStyle name="1_total_현충묘지-예산서(조경)_표지-공정표_노원구상계고등학교폐기물" xfId="6187" xr:uid="{00000000-0005-0000-0000-0000D50C0000}"/>
    <cellStyle name="1_total_현충묘지-예산서(조경)_표지-공정표_마포구수량산출서" xfId="6188" xr:uid="{00000000-0005-0000-0000-0000D60C0000}"/>
    <cellStyle name="1_total_현충묘지-예산서(조경)_표지-공정표_마포철거수량산출(0924)" xfId="6189" xr:uid="{00000000-0005-0000-0000-0000D70C0000}"/>
    <cellStyle name="1_total_현충묘지-예산서(조경)_표지-공정표_마포철거수량산출(1004)" xfId="6190" xr:uid="{00000000-0005-0000-0000-0000D80C0000}"/>
    <cellStyle name="1_total_현충묘지-예산서(조경)_표지-공정표_서초구-수량산출(0830)" xfId="6191" xr:uid="{00000000-0005-0000-0000-0000D90C0000}"/>
    <cellStyle name="1_total_현충묘지-예산서(조경)_표지-공정표_서초구-철거수량산출(0919)" xfId="6192" xr:uid="{00000000-0005-0000-0000-0000DA0C0000}"/>
    <cellStyle name="1_total_현충묘지-예산서(조경)_표지-공정표_수량산출" xfId="6193" xr:uid="{00000000-0005-0000-0000-0000DB0C0000}"/>
    <cellStyle name="1_total_현충묘지-예산서(조경)_표지-공정표_수량산출서" xfId="6194" xr:uid="{00000000-0005-0000-0000-0000DC0C0000}"/>
    <cellStyle name="1_total_현충묘지-예산서(조경)_표지-공정표_수량산출서(0226)" xfId="6195" xr:uid="{00000000-0005-0000-0000-0000DD0C0000}"/>
    <cellStyle name="1_total_현충묘지-예산서(조경)_표지-공정표_수량산출서(0305)" xfId="6196" xr:uid="{00000000-0005-0000-0000-0000DE0C0000}"/>
    <cellStyle name="1_total_현충묘지-예산서(조경)_표지-공정표_수량산출서(1008)" xfId="6197" xr:uid="{00000000-0005-0000-0000-0000DF0C0000}"/>
    <cellStyle name="1_total_현충묘지-예산서(조경)_표지-공정표_수량산출서(골재수정)" xfId="6198" xr:uid="{00000000-0005-0000-0000-0000E00C0000}"/>
    <cellStyle name="1_total_현충묘지-예산서(조경)_표지-공정표_수량산출서(금천구03,23)" xfId="6199" xr:uid="{00000000-0005-0000-0000-0000E10C0000}"/>
    <cellStyle name="1_total_현충묘지-예산서(조경)_표지-공정표_수량산출서0410안용" xfId="6200" xr:uid="{00000000-0005-0000-0000-0000E20C0000}"/>
    <cellStyle name="1_total_현충묘지-예산서(조경)_표지-공정표_수량산출서0524" xfId="6201" xr:uid="{00000000-0005-0000-0000-0000E30C0000}"/>
    <cellStyle name="1_total_현충묘지-예산서(조경)_표지-공정표_수량산출서0525" xfId="6202" xr:uid="{00000000-0005-0000-0000-0000E40C0000}"/>
    <cellStyle name="1_total_현충묘지-예산서(조경)_표지-공정표_수량산출서1" xfId="6203" xr:uid="{00000000-0005-0000-0000-0000E50C0000}"/>
    <cellStyle name="1_total_현충묘지-예산서(조경)_표지-공정표_수량산출서-1" xfId="6204" xr:uid="{00000000-0005-0000-0000-0000E60C0000}"/>
    <cellStyle name="1_total_현충묘지-예산서(조경)_표지-공정표_시설물수량산출서(1217)" xfId="6205" xr:uid="{00000000-0005-0000-0000-0000E70C0000}"/>
    <cellStyle name="1_total_현충묘지-예산서(조경)_표지-공정표_인라인수량산출서" xfId="3178" xr:uid="{00000000-0005-0000-0000-0000E80C0000}"/>
    <cellStyle name="1_total_현충묘지-예산서(조경)_표지-공정표_중앙하이츠-수량산출서0720" xfId="6206" xr:uid="{00000000-0005-0000-0000-0000E90C0000}"/>
    <cellStyle name="1_total_현충묘지-예산서(조경)_표지-공정표_철거수량산출" xfId="6207" xr:uid="{00000000-0005-0000-0000-0000EA0C0000}"/>
    <cellStyle name="1_total_현충묘지-예산서(조경)_표지-공정표_철거수량산출서(1113)" xfId="6208" xr:uid="{00000000-0005-0000-0000-0000EB0C0000}"/>
    <cellStyle name="1_total_현충묘지-예산서(조경)_표지-공정표_폐기물1023(이전비없음)" xfId="6209" xr:uid="{00000000-0005-0000-0000-0000EC0C0000}"/>
    <cellStyle name="1_total_현충묘지-예산서(조경)_표지-공정표_표지-공정표" xfId="3179" xr:uid="{00000000-0005-0000-0000-0000ED0C0000}"/>
    <cellStyle name="1_total_현충묘지-예산서(조경)_표지예정공정표" xfId="3180" xr:uid="{00000000-0005-0000-0000-0000EE0C0000}"/>
    <cellStyle name="1_total_현충묘지-예산서(조경)_-표지예정공정표" xfId="3181" xr:uid="{00000000-0005-0000-0000-0000EF0C0000}"/>
    <cellStyle name="1_total_현충묘지-예산서(조경)_표지예정공정표_00-표지" xfId="3182" xr:uid="{00000000-0005-0000-0000-0000F00C0000}"/>
    <cellStyle name="1_total_현충묘지-예산서(조경)_-표지예정공정표_00-표지" xfId="3183" xr:uid="{00000000-0005-0000-0000-0000F10C0000}"/>
    <cellStyle name="1_total_현충묘지-예산서(조경)_표지예정공정표_00-표지예정공정표" xfId="3184" xr:uid="{00000000-0005-0000-0000-0000F20C0000}"/>
    <cellStyle name="1_total_현충묘지-예산서(조경)_-표지예정공정표_00-표지예정공정표" xfId="3185" xr:uid="{00000000-0005-0000-0000-0000F30C0000}"/>
    <cellStyle name="1_total_현충묘지-예산서(조경)_표지예정공정표_00-표지예정공정표_북아현-폐기물예산서" xfId="3186" xr:uid="{00000000-0005-0000-0000-0000F40C0000}"/>
    <cellStyle name="1_total_현충묘지-예산서(조경)_-표지예정공정표_00-표지예정공정표_북아현-폐기물예산서" xfId="3187" xr:uid="{00000000-0005-0000-0000-0000F50C0000}"/>
    <cellStyle name="1_total_현충묘지-예산서(조경)_표지예정공정표_관악고수량산출서" xfId="3188" xr:uid="{00000000-0005-0000-0000-0000F60C0000}"/>
    <cellStyle name="1_total_현충묘지-예산서(조경)_-표지예정공정표_관악고수량산출서" xfId="3189" xr:uid="{00000000-0005-0000-0000-0000F70C0000}"/>
    <cellStyle name="1_total_현충묘지-예산서(조경)_표지예정공정표_노원구상계고등학교폐기물" xfId="6210" xr:uid="{00000000-0005-0000-0000-0000F80C0000}"/>
    <cellStyle name="1_total_현충묘지-예산서(조경)_-표지예정공정표_노원구상계고등학교폐기물" xfId="6211" xr:uid="{00000000-0005-0000-0000-0000F90C0000}"/>
    <cellStyle name="1_total_현충묘지-예산서(조경)_표지예정공정표_마포구수량산출서" xfId="6212" xr:uid="{00000000-0005-0000-0000-0000FA0C0000}"/>
    <cellStyle name="1_total_현충묘지-예산서(조경)_-표지예정공정표_마포구수량산출서" xfId="6213" xr:uid="{00000000-0005-0000-0000-0000FB0C0000}"/>
    <cellStyle name="1_total_현충묘지-예산서(조경)_표지예정공정표_마포철거수량산출(0924)" xfId="6214" xr:uid="{00000000-0005-0000-0000-0000FC0C0000}"/>
    <cellStyle name="1_total_현충묘지-예산서(조경)_-표지예정공정표_마포철거수량산출(0924)" xfId="6215" xr:uid="{00000000-0005-0000-0000-0000FD0C0000}"/>
    <cellStyle name="1_total_현충묘지-예산서(조경)_표지예정공정표_마포철거수량산출(1004)" xfId="6216" xr:uid="{00000000-0005-0000-0000-0000FE0C0000}"/>
    <cellStyle name="1_total_현충묘지-예산서(조경)_-표지예정공정표_마포철거수량산출(1004)" xfId="6217" xr:uid="{00000000-0005-0000-0000-0000FF0C0000}"/>
    <cellStyle name="1_total_현충묘지-예산서(조경)_표지예정공정표_북아현-폐기물예산서" xfId="3190" xr:uid="{00000000-0005-0000-0000-0000000D0000}"/>
    <cellStyle name="1_total_현충묘지-예산서(조경)_-표지예정공정표_북아현-폐기물예산서" xfId="3191" xr:uid="{00000000-0005-0000-0000-0000010D0000}"/>
    <cellStyle name="1_total_현충묘지-예산서(조경)_표지예정공정표_서초구-수량산출(0830)" xfId="6218" xr:uid="{00000000-0005-0000-0000-0000020D0000}"/>
    <cellStyle name="1_total_현충묘지-예산서(조경)_-표지예정공정표_서초구-수량산출(0830)" xfId="6219" xr:uid="{00000000-0005-0000-0000-0000030D0000}"/>
    <cellStyle name="1_total_현충묘지-예산서(조경)_표지예정공정표_서초구-철거수량산출(0919)" xfId="6220" xr:uid="{00000000-0005-0000-0000-0000040D0000}"/>
    <cellStyle name="1_total_현충묘지-예산서(조경)_-표지예정공정표_서초구-철거수량산출(0919)" xfId="6221" xr:uid="{00000000-0005-0000-0000-0000050D0000}"/>
    <cellStyle name="1_total_현충묘지-예산서(조경)_표지예정공정표_수량산출" xfId="6222" xr:uid="{00000000-0005-0000-0000-0000060D0000}"/>
    <cellStyle name="1_total_현충묘지-예산서(조경)_-표지예정공정표_수량산출" xfId="6223" xr:uid="{00000000-0005-0000-0000-0000070D0000}"/>
    <cellStyle name="1_total_현충묘지-예산서(조경)_표지예정공정표_수량산출서" xfId="6224" xr:uid="{00000000-0005-0000-0000-0000080D0000}"/>
    <cellStyle name="1_total_현충묘지-예산서(조경)_-표지예정공정표_수량산출서" xfId="6225" xr:uid="{00000000-0005-0000-0000-0000090D0000}"/>
    <cellStyle name="1_total_현충묘지-예산서(조경)_표지예정공정표_수량산출서(0226)" xfId="6226" xr:uid="{00000000-0005-0000-0000-00000A0D0000}"/>
    <cellStyle name="1_total_현충묘지-예산서(조경)_-표지예정공정표_수량산출서(0226)" xfId="6227" xr:uid="{00000000-0005-0000-0000-00000B0D0000}"/>
    <cellStyle name="1_total_현충묘지-예산서(조경)_표지예정공정표_수량산출서(0305)" xfId="6228" xr:uid="{00000000-0005-0000-0000-00000C0D0000}"/>
    <cellStyle name="1_total_현충묘지-예산서(조경)_-표지예정공정표_수량산출서(0305)" xfId="6229" xr:uid="{00000000-0005-0000-0000-00000D0D0000}"/>
    <cellStyle name="1_total_현충묘지-예산서(조경)_표지예정공정표_수량산출서(1008)" xfId="6230" xr:uid="{00000000-0005-0000-0000-00000E0D0000}"/>
    <cellStyle name="1_total_현충묘지-예산서(조경)_-표지예정공정표_수량산출서(1008)" xfId="6231" xr:uid="{00000000-0005-0000-0000-00000F0D0000}"/>
    <cellStyle name="1_total_현충묘지-예산서(조경)_표지예정공정표_수량산출서(골재수정)" xfId="6232" xr:uid="{00000000-0005-0000-0000-0000100D0000}"/>
    <cellStyle name="1_total_현충묘지-예산서(조경)_-표지예정공정표_수량산출서(골재수정)" xfId="6233" xr:uid="{00000000-0005-0000-0000-0000110D0000}"/>
    <cellStyle name="1_total_현충묘지-예산서(조경)_표지예정공정표_수량산출서(금천구03,23)" xfId="6234" xr:uid="{00000000-0005-0000-0000-0000120D0000}"/>
    <cellStyle name="1_total_현충묘지-예산서(조경)_-표지예정공정표_수량산출서(금천구03,23)" xfId="6235" xr:uid="{00000000-0005-0000-0000-0000130D0000}"/>
    <cellStyle name="1_total_현충묘지-예산서(조경)_표지예정공정표_수량산출서0410안용" xfId="6236" xr:uid="{00000000-0005-0000-0000-0000140D0000}"/>
    <cellStyle name="1_total_현충묘지-예산서(조경)_-표지예정공정표_수량산출서0410안용" xfId="6237" xr:uid="{00000000-0005-0000-0000-0000150D0000}"/>
    <cellStyle name="1_total_현충묘지-예산서(조경)_표지예정공정표_수량산출서0524" xfId="6238" xr:uid="{00000000-0005-0000-0000-0000160D0000}"/>
    <cellStyle name="1_total_현충묘지-예산서(조경)_-표지예정공정표_수량산출서0524" xfId="6239" xr:uid="{00000000-0005-0000-0000-0000170D0000}"/>
    <cellStyle name="1_total_현충묘지-예산서(조경)_표지예정공정표_수량산출서0525" xfId="6240" xr:uid="{00000000-0005-0000-0000-0000180D0000}"/>
    <cellStyle name="1_total_현충묘지-예산서(조경)_-표지예정공정표_수량산출서0525" xfId="6241" xr:uid="{00000000-0005-0000-0000-0000190D0000}"/>
    <cellStyle name="1_total_현충묘지-예산서(조경)_표지예정공정표_수량산출서1" xfId="6242" xr:uid="{00000000-0005-0000-0000-00001A0D0000}"/>
    <cellStyle name="1_total_현충묘지-예산서(조경)_표지예정공정표_수량산출서-1" xfId="6243" xr:uid="{00000000-0005-0000-0000-00001B0D0000}"/>
    <cellStyle name="1_total_현충묘지-예산서(조경)_-표지예정공정표_수량산출서1" xfId="6244" xr:uid="{00000000-0005-0000-0000-00001C0D0000}"/>
    <cellStyle name="1_total_현충묘지-예산서(조경)_-표지예정공정표_수량산출서-1" xfId="6245" xr:uid="{00000000-0005-0000-0000-00001D0D0000}"/>
    <cellStyle name="1_total_현충묘지-예산서(조경)_표지예정공정표_시설물수량산출서(1217)" xfId="6246" xr:uid="{00000000-0005-0000-0000-00001E0D0000}"/>
    <cellStyle name="1_total_현충묘지-예산서(조경)_-표지예정공정표_시설물수량산출서(1217)" xfId="6247" xr:uid="{00000000-0005-0000-0000-00001F0D0000}"/>
    <cellStyle name="1_total_현충묘지-예산서(조경)_표지예정공정표_인라인수량산출서" xfId="3192" xr:uid="{00000000-0005-0000-0000-0000200D0000}"/>
    <cellStyle name="1_total_현충묘지-예산서(조경)_-표지예정공정표_인라인수량산출서" xfId="3193" xr:uid="{00000000-0005-0000-0000-0000210D0000}"/>
    <cellStyle name="1_total_현충묘지-예산서(조경)_표지예정공정표_중앙하이츠-수량산출서0720" xfId="6248" xr:uid="{00000000-0005-0000-0000-0000220D0000}"/>
    <cellStyle name="1_total_현충묘지-예산서(조경)_-표지예정공정표_중앙하이츠-수량산출서0720" xfId="6249" xr:uid="{00000000-0005-0000-0000-0000230D0000}"/>
    <cellStyle name="1_total_현충묘지-예산서(조경)_표지예정공정표_철거수량산출" xfId="6250" xr:uid="{00000000-0005-0000-0000-0000240D0000}"/>
    <cellStyle name="1_total_현충묘지-예산서(조경)_-표지예정공정표_철거수량산출" xfId="6251" xr:uid="{00000000-0005-0000-0000-0000250D0000}"/>
    <cellStyle name="1_total_현충묘지-예산서(조경)_표지예정공정표_철거수량산출서(1113)" xfId="6252" xr:uid="{00000000-0005-0000-0000-0000260D0000}"/>
    <cellStyle name="1_total_현충묘지-예산서(조경)_-표지예정공정표_철거수량산출서(1113)" xfId="6253" xr:uid="{00000000-0005-0000-0000-0000270D0000}"/>
    <cellStyle name="1_total_현충묘지-예산서(조경)_표지예정공정표_폐기물1023(이전비없음)" xfId="6254" xr:uid="{00000000-0005-0000-0000-0000280D0000}"/>
    <cellStyle name="1_total_현충묘지-예산서(조경)_-표지예정공정표_폐기물1023(이전비없음)" xfId="6255" xr:uid="{00000000-0005-0000-0000-0000290D0000}"/>
    <cellStyle name="1_total_현충묘지-예산서(조경)_표지예정공정표_표지-공정표" xfId="3194" xr:uid="{00000000-0005-0000-0000-00002A0D0000}"/>
    <cellStyle name="1_total_현충묘지-예산서(조경)_-표지예정공정표_표지-공정표" xfId="3195" xr:uid="{00000000-0005-0000-0000-00002B0D0000}"/>
    <cellStyle name="1_total_화성 동탄신도시" xfId="6256" xr:uid="{00000000-0005-0000-0000-00002C0D0000}"/>
    <cellStyle name="1_total_화성동탄신도시시설물" xfId="6257" xr:uid="{00000000-0005-0000-0000-00002D0D0000}"/>
    <cellStyle name="1_tree" xfId="1660" xr:uid="{00000000-0005-0000-0000-00002E0D0000}"/>
    <cellStyle name="1_tree_00-설계서양식" xfId="3196" xr:uid="{00000000-0005-0000-0000-00002F0D0000}"/>
    <cellStyle name="1_tree_00-설계서양식_00-수량산출서양식" xfId="3197" xr:uid="{00000000-0005-0000-0000-0000300D0000}"/>
    <cellStyle name="1_tree_00-설계서양식_00-수량산출서양식_수량산출서-yuna" xfId="3198" xr:uid="{00000000-0005-0000-0000-0000310D0000}"/>
    <cellStyle name="1_tree_00-설계서양식_00-수량산출서양식_신길6수량산출" xfId="3199" xr:uid="{00000000-0005-0000-0000-0000320D0000}"/>
    <cellStyle name="1_tree_00-설계서양식_녹화마대녹화끈수량산출-예원" xfId="3200" xr:uid="{00000000-0005-0000-0000-0000330D0000}"/>
    <cellStyle name="1_tree_00-설계서양식_녹화마대녹화끈수량산출-예원_수량산출서-yuna" xfId="3201" xr:uid="{00000000-0005-0000-0000-0000340D0000}"/>
    <cellStyle name="1_tree_00-설계서양식_녹화마대녹화끈수량산출-예원_신길6수량산출" xfId="3202" xr:uid="{00000000-0005-0000-0000-0000350D0000}"/>
    <cellStyle name="1_tree_00-설계서양식_수량산출서-yuna" xfId="3203" xr:uid="{00000000-0005-0000-0000-0000360D0000}"/>
    <cellStyle name="1_tree_00-설계서양식_신길6수량산출" xfId="3204" xr:uid="{00000000-0005-0000-0000-0000370D0000}"/>
    <cellStyle name="1_tree_00-수량산출서양식" xfId="3205" xr:uid="{00000000-0005-0000-0000-0000380D0000}"/>
    <cellStyle name="1_tree_00-수량산출서양식_수량산출서-yuna" xfId="3206" xr:uid="{00000000-0005-0000-0000-0000390D0000}"/>
    <cellStyle name="1_tree_00-수량산출서양식_신길6수량산출" xfId="3207" xr:uid="{00000000-0005-0000-0000-00003A0D0000}"/>
    <cellStyle name="1_tree_00-예산서양식100" xfId="3208" xr:uid="{00000000-0005-0000-0000-00003B0D0000}"/>
    <cellStyle name="1_tree_00-예산서양식100_00-수량산출서양식" xfId="3209" xr:uid="{00000000-0005-0000-0000-00003C0D0000}"/>
    <cellStyle name="1_tree_00-예산서양식100_00-수량산출서양식_수량산출서-yuna" xfId="3210" xr:uid="{00000000-0005-0000-0000-00003D0D0000}"/>
    <cellStyle name="1_tree_00-예산서양식100_00-수량산출서양식_신길6수량산출" xfId="3211" xr:uid="{00000000-0005-0000-0000-00003E0D0000}"/>
    <cellStyle name="1_tree_00-예산서양식100_녹화마대녹화끈수량산출-예원" xfId="3212" xr:uid="{00000000-0005-0000-0000-00003F0D0000}"/>
    <cellStyle name="1_tree_00-예산서양식100_녹화마대녹화끈수량산출-예원_수량산출서-yuna" xfId="3213" xr:uid="{00000000-0005-0000-0000-0000400D0000}"/>
    <cellStyle name="1_tree_00-예산서양식100_녹화마대녹화끈수량산출-예원_신길6수량산출" xfId="3214" xr:uid="{00000000-0005-0000-0000-0000410D0000}"/>
    <cellStyle name="1_tree_00-예산서양식100_대전가오-설계서" xfId="3215" xr:uid="{00000000-0005-0000-0000-0000420D0000}"/>
    <cellStyle name="1_tree_00-예산서양식100_대전가오-설계서(관리)" xfId="3216" xr:uid="{00000000-0005-0000-0000-0000430D0000}"/>
    <cellStyle name="1_tree_00-예산서양식100_대전가오-설계서(관리)_00-설계서양식" xfId="3217" xr:uid="{00000000-0005-0000-0000-0000440D0000}"/>
    <cellStyle name="1_tree_00-예산서양식100_대전가오-설계서(관리)_00-설계서양식_00-수량산출서양식" xfId="3218" xr:uid="{00000000-0005-0000-0000-0000450D0000}"/>
    <cellStyle name="1_tree_00-예산서양식100_대전가오-설계서(관리)_00-설계서양식_00-수량산출서양식_수량산출서-yuna" xfId="3219" xr:uid="{00000000-0005-0000-0000-0000460D0000}"/>
    <cellStyle name="1_tree_00-예산서양식100_대전가오-설계서(관리)_00-설계서양식_00-수량산출서양식_신길6수량산출" xfId="3220" xr:uid="{00000000-0005-0000-0000-0000470D0000}"/>
    <cellStyle name="1_tree_00-예산서양식100_대전가오-설계서(관리)_00-설계서양식_녹화마대녹화끈수량산출-예원" xfId="3221" xr:uid="{00000000-0005-0000-0000-0000480D0000}"/>
    <cellStyle name="1_tree_00-예산서양식100_대전가오-설계서(관리)_00-설계서양식_녹화마대녹화끈수량산출-예원_수량산출서-yuna" xfId="3222" xr:uid="{00000000-0005-0000-0000-0000490D0000}"/>
    <cellStyle name="1_tree_00-예산서양식100_대전가오-설계서(관리)_00-설계서양식_녹화마대녹화끈수량산출-예원_신길6수량산출" xfId="3223" xr:uid="{00000000-0005-0000-0000-00004A0D0000}"/>
    <cellStyle name="1_tree_00-예산서양식100_대전가오-설계서(관리)_00-설계서양식_수량산출서-yuna" xfId="3224" xr:uid="{00000000-0005-0000-0000-00004B0D0000}"/>
    <cellStyle name="1_tree_00-예산서양식100_대전가오-설계서(관리)_00-설계서양식_신길6수량산출" xfId="3225" xr:uid="{00000000-0005-0000-0000-00004C0D0000}"/>
    <cellStyle name="1_tree_00-예산서양식100_대전가오-설계서(관리)_00-수량산출서양식" xfId="3226" xr:uid="{00000000-0005-0000-0000-00004D0D0000}"/>
    <cellStyle name="1_tree_00-예산서양식100_대전가오-설계서(관리)_00-수량산출서양식_수량산출서-yuna" xfId="3227" xr:uid="{00000000-0005-0000-0000-00004E0D0000}"/>
    <cellStyle name="1_tree_00-예산서양식100_대전가오-설계서(관리)_00-수량산출서양식_신길6수량산출" xfId="3228" xr:uid="{00000000-0005-0000-0000-00004F0D0000}"/>
    <cellStyle name="1_tree_00-예산서양식100_대전가오-설계서(관리)_녹화마대녹화끈수량산출-예원" xfId="3229" xr:uid="{00000000-0005-0000-0000-0000500D0000}"/>
    <cellStyle name="1_tree_00-예산서양식100_대전가오-설계서(관리)_녹화마대녹화끈수량산출-예원_수량산출서-yuna" xfId="3230" xr:uid="{00000000-0005-0000-0000-0000510D0000}"/>
    <cellStyle name="1_tree_00-예산서양식100_대전가오-설계서(관리)_녹화마대녹화끈수량산출-예원_신길6수량산출" xfId="3231" xr:uid="{00000000-0005-0000-0000-0000520D0000}"/>
    <cellStyle name="1_tree_00-예산서양식100_대전가오-설계서(관리)_수량산출서-yuna" xfId="3232" xr:uid="{00000000-0005-0000-0000-0000530D0000}"/>
    <cellStyle name="1_tree_00-예산서양식100_대전가오-설계서(관리)_신길6수량산출" xfId="3233" xr:uid="{00000000-0005-0000-0000-0000540D0000}"/>
    <cellStyle name="1_tree_00-예산서양식100_대전가오-설계서_00-설계서양식" xfId="3234" xr:uid="{00000000-0005-0000-0000-0000550D0000}"/>
    <cellStyle name="1_tree_00-예산서양식100_대전가오-설계서_00-설계서양식_00-수량산출서양식" xfId="3235" xr:uid="{00000000-0005-0000-0000-0000560D0000}"/>
    <cellStyle name="1_tree_00-예산서양식100_대전가오-설계서_00-설계서양식_00-수량산출서양식_수량산출서-yuna" xfId="3236" xr:uid="{00000000-0005-0000-0000-0000570D0000}"/>
    <cellStyle name="1_tree_00-예산서양식100_대전가오-설계서_00-설계서양식_00-수량산출서양식_신길6수량산출" xfId="3237" xr:uid="{00000000-0005-0000-0000-0000580D0000}"/>
    <cellStyle name="1_tree_00-예산서양식100_대전가오-설계서_00-설계서양식_녹화마대녹화끈수량산출-예원" xfId="3238" xr:uid="{00000000-0005-0000-0000-0000590D0000}"/>
    <cellStyle name="1_tree_00-예산서양식100_대전가오-설계서_00-설계서양식_녹화마대녹화끈수량산출-예원_수량산출서-yuna" xfId="3239" xr:uid="{00000000-0005-0000-0000-00005A0D0000}"/>
    <cellStyle name="1_tree_00-예산서양식100_대전가오-설계서_00-설계서양식_녹화마대녹화끈수량산출-예원_신길6수량산출" xfId="3240" xr:uid="{00000000-0005-0000-0000-00005B0D0000}"/>
    <cellStyle name="1_tree_00-예산서양식100_대전가오-설계서_00-설계서양식_수량산출서-yuna" xfId="3241" xr:uid="{00000000-0005-0000-0000-00005C0D0000}"/>
    <cellStyle name="1_tree_00-예산서양식100_대전가오-설계서_00-설계서양식_신길6수량산출" xfId="3242" xr:uid="{00000000-0005-0000-0000-00005D0D0000}"/>
    <cellStyle name="1_tree_00-예산서양식100_대전가오-설계서_00-수량산출서양식" xfId="3243" xr:uid="{00000000-0005-0000-0000-00005E0D0000}"/>
    <cellStyle name="1_tree_00-예산서양식100_대전가오-설계서_00-수량산출서양식_수량산출서-yuna" xfId="3244" xr:uid="{00000000-0005-0000-0000-00005F0D0000}"/>
    <cellStyle name="1_tree_00-예산서양식100_대전가오-설계서_00-수량산출서양식_신길6수량산출" xfId="3245" xr:uid="{00000000-0005-0000-0000-0000600D0000}"/>
    <cellStyle name="1_tree_00-예산서양식100_대전가오-설계서_녹화마대녹화끈수량산출-예원" xfId="3246" xr:uid="{00000000-0005-0000-0000-0000610D0000}"/>
    <cellStyle name="1_tree_00-예산서양식100_대전가오-설계서_녹화마대녹화끈수량산출-예원_수량산출서-yuna" xfId="3247" xr:uid="{00000000-0005-0000-0000-0000620D0000}"/>
    <cellStyle name="1_tree_00-예산서양식100_대전가오-설계서_녹화마대녹화끈수량산출-예원_신길6수량산출" xfId="3248" xr:uid="{00000000-0005-0000-0000-0000630D0000}"/>
    <cellStyle name="1_tree_00-예산서양식100_대전가오-설계서_수량산출서-yuna" xfId="3249" xr:uid="{00000000-0005-0000-0000-0000640D0000}"/>
    <cellStyle name="1_tree_00-예산서양식100_대전가오-설계서_신길6수량산출" xfId="3250" xr:uid="{00000000-0005-0000-0000-0000650D0000}"/>
    <cellStyle name="1_tree_00-예산서양식100_대전가오-설계서1" xfId="3251" xr:uid="{00000000-0005-0000-0000-0000660D0000}"/>
    <cellStyle name="1_tree_00-예산서양식100_대전가오-설계서1_00-설계서양식" xfId="3252" xr:uid="{00000000-0005-0000-0000-0000670D0000}"/>
    <cellStyle name="1_tree_00-예산서양식100_대전가오-설계서1_00-설계서양식_00-수량산출서양식" xfId="3253" xr:uid="{00000000-0005-0000-0000-0000680D0000}"/>
    <cellStyle name="1_tree_00-예산서양식100_대전가오-설계서1_00-설계서양식_00-수량산출서양식_수량산출서-yuna" xfId="3254" xr:uid="{00000000-0005-0000-0000-0000690D0000}"/>
    <cellStyle name="1_tree_00-예산서양식100_대전가오-설계서1_00-설계서양식_00-수량산출서양식_신길6수량산출" xfId="3255" xr:uid="{00000000-0005-0000-0000-00006A0D0000}"/>
    <cellStyle name="1_tree_00-예산서양식100_대전가오-설계서1_00-설계서양식_녹화마대녹화끈수량산출-예원" xfId="3256" xr:uid="{00000000-0005-0000-0000-00006B0D0000}"/>
    <cellStyle name="1_tree_00-예산서양식100_대전가오-설계서1_00-설계서양식_녹화마대녹화끈수량산출-예원_수량산출서-yuna" xfId="3257" xr:uid="{00000000-0005-0000-0000-00006C0D0000}"/>
    <cellStyle name="1_tree_00-예산서양식100_대전가오-설계서1_00-설계서양식_녹화마대녹화끈수량산출-예원_신길6수량산출" xfId="3258" xr:uid="{00000000-0005-0000-0000-00006D0D0000}"/>
    <cellStyle name="1_tree_00-예산서양식100_대전가오-설계서1_00-설계서양식_수량산출서-yuna" xfId="3259" xr:uid="{00000000-0005-0000-0000-00006E0D0000}"/>
    <cellStyle name="1_tree_00-예산서양식100_대전가오-설계서1_00-설계서양식_신길6수량산출" xfId="3260" xr:uid="{00000000-0005-0000-0000-00006F0D0000}"/>
    <cellStyle name="1_tree_00-예산서양식100_대전가오-설계서1_00-수량산출서양식" xfId="3261" xr:uid="{00000000-0005-0000-0000-0000700D0000}"/>
    <cellStyle name="1_tree_00-예산서양식100_대전가오-설계서1_00-수량산출서양식_수량산출서-yuna" xfId="3262" xr:uid="{00000000-0005-0000-0000-0000710D0000}"/>
    <cellStyle name="1_tree_00-예산서양식100_대전가오-설계서1_00-수량산출서양식_신길6수량산출" xfId="3263" xr:uid="{00000000-0005-0000-0000-0000720D0000}"/>
    <cellStyle name="1_tree_00-예산서양식100_대전가오-설계서1_녹화마대녹화끈수량산출-예원" xfId="3264" xr:uid="{00000000-0005-0000-0000-0000730D0000}"/>
    <cellStyle name="1_tree_00-예산서양식100_대전가오-설계서1_녹화마대녹화끈수량산출-예원_수량산출서-yuna" xfId="3265" xr:uid="{00000000-0005-0000-0000-0000740D0000}"/>
    <cellStyle name="1_tree_00-예산서양식100_대전가오-설계서1_녹화마대녹화끈수량산출-예원_신길6수량산출" xfId="3266" xr:uid="{00000000-0005-0000-0000-0000750D0000}"/>
    <cellStyle name="1_tree_00-예산서양식100_대전가오-설계서1_수량산출서-yuna" xfId="3267" xr:uid="{00000000-0005-0000-0000-0000760D0000}"/>
    <cellStyle name="1_tree_00-예산서양식100_대전가오-설계서1_신길6수량산출" xfId="3268" xr:uid="{00000000-0005-0000-0000-0000770D0000}"/>
    <cellStyle name="1_tree_00-예산서양식100_북아현-폐기물예산서" xfId="3269" xr:uid="{00000000-0005-0000-0000-0000780D0000}"/>
    <cellStyle name="1_tree_00-예산서양식100_수량산출서-yuna" xfId="3270" xr:uid="{00000000-0005-0000-0000-0000790D0000}"/>
    <cellStyle name="1_tree_00-예산서양식100_신길6수량산출" xfId="3271" xr:uid="{00000000-0005-0000-0000-00007A0D0000}"/>
    <cellStyle name="1_tree_00-폐기물예산서양식2" xfId="3272" xr:uid="{00000000-0005-0000-0000-00007B0D0000}"/>
    <cellStyle name="1_tree_00-폐기물예산서양식2_북아현-폐기물예산서" xfId="3273" xr:uid="{00000000-0005-0000-0000-00007C0D0000}"/>
    <cellStyle name="1_tree_00-표지" xfId="3274" xr:uid="{00000000-0005-0000-0000-00007D0D0000}"/>
    <cellStyle name="1_tree_00-표지예정공정표" xfId="3275" xr:uid="{00000000-0005-0000-0000-00007E0D0000}"/>
    <cellStyle name="1_tree_00-표지예정공정표_북아현-폐기물예산서" xfId="3276" xr:uid="{00000000-0005-0000-0000-00007F0D0000}"/>
    <cellStyle name="1_tree_0314 학동로 1차분-폐기물설계서" xfId="3277" xr:uid="{00000000-0005-0000-0000-0000800D0000}"/>
    <cellStyle name="1_tree_0314 학동로 전체분-수량산출서" xfId="3278" xr:uid="{00000000-0005-0000-0000-0000810D0000}"/>
    <cellStyle name="1_tree_2004가로환경 개선사업(10-13)" xfId="1661" xr:uid="{00000000-0005-0000-0000-0000820D0000}"/>
    <cellStyle name="1_tree_2004가로환경 개선사업(10-18)" xfId="1662" xr:uid="{00000000-0005-0000-0000-0000830D0000}"/>
    <cellStyle name="1_tree_2005 가로수아래 수목식재공사" xfId="1663" xr:uid="{00000000-0005-0000-0000-0000840D0000}"/>
    <cellStyle name="1_tree_2005가로환경 개선사업" xfId="1664" xr:uid="{00000000-0005-0000-0000-0000850D0000}"/>
    <cellStyle name="1_tree_2005봉제산 생태림 조성공사(직영)" xfId="1665" xr:uid="{00000000-0005-0000-0000-0000860D0000}"/>
    <cellStyle name="1_tree_2005봉제산 생태림 조성공사(직영)10-17" xfId="1666" xr:uid="{00000000-0005-0000-0000-0000870D0000}"/>
    <cellStyle name="1_tree_2005봉제산 생태림 조성공사(직영)10-20" xfId="1667" xr:uid="{00000000-0005-0000-0000-0000880D0000}"/>
    <cellStyle name="1_tree_2005봉제산철쭉동산조성공사" xfId="1668" xr:uid="{00000000-0005-0000-0000-0000890D0000}"/>
    <cellStyle name="1_tree_Book1" xfId="1697" xr:uid="{00000000-0005-0000-0000-00008A0D0000}"/>
    <cellStyle name="1_tree_가로수수종교체사업" xfId="1669" xr:uid="{00000000-0005-0000-0000-00008B0D0000}"/>
    <cellStyle name="1_tree_가로수수종교체사업7-11" xfId="1670" xr:uid="{00000000-0005-0000-0000-00008C0D0000}"/>
    <cellStyle name="1_tree_가로수수종교체사업7-27" xfId="1671" xr:uid="{00000000-0005-0000-0000-00008D0D0000}"/>
    <cellStyle name="1_tree_가로수아래휀스설치,관목식재 설계서" xfId="1672" xr:uid="{00000000-0005-0000-0000-00008E0D0000}"/>
    <cellStyle name="1_tree_공원정비수량산출" xfId="6258" xr:uid="{00000000-0005-0000-0000-00008F0D0000}"/>
    <cellStyle name="1_tree_공원정비수량산출_수량산출" xfId="6259" xr:uid="{00000000-0005-0000-0000-0000900D0000}"/>
    <cellStyle name="1_tree_관악고수량산출서" xfId="3279" xr:uid="{00000000-0005-0000-0000-0000910D0000}"/>
    <cellStyle name="1_tree_구로리총괄내역" xfId="3280" xr:uid="{00000000-0005-0000-0000-0000920D0000}"/>
    <cellStyle name="1_tree_구로리총괄내역_00-설계서양식" xfId="3281" xr:uid="{00000000-0005-0000-0000-0000930D0000}"/>
    <cellStyle name="1_tree_구로리총괄내역_00-설계서양식_00-수량산출서양식" xfId="3282" xr:uid="{00000000-0005-0000-0000-0000940D0000}"/>
    <cellStyle name="1_tree_구로리총괄내역_00-설계서양식_00-수량산출서양식_수량산출서-yuna" xfId="3283" xr:uid="{00000000-0005-0000-0000-0000950D0000}"/>
    <cellStyle name="1_tree_구로리총괄내역_00-설계서양식_00-수량산출서양식_신길6수량산출" xfId="3284" xr:uid="{00000000-0005-0000-0000-0000960D0000}"/>
    <cellStyle name="1_tree_구로리총괄내역_00-설계서양식_녹화마대녹화끈수량산출-예원" xfId="3285" xr:uid="{00000000-0005-0000-0000-0000970D0000}"/>
    <cellStyle name="1_tree_구로리총괄내역_00-설계서양식_녹화마대녹화끈수량산출-예원_수량산출서-yuna" xfId="3286" xr:uid="{00000000-0005-0000-0000-0000980D0000}"/>
    <cellStyle name="1_tree_구로리총괄내역_00-설계서양식_녹화마대녹화끈수량산출-예원_신길6수량산출" xfId="3287" xr:uid="{00000000-0005-0000-0000-0000990D0000}"/>
    <cellStyle name="1_tree_구로리총괄내역_00-설계서양식_수량산출서-yuna" xfId="3288" xr:uid="{00000000-0005-0000-0000-00009A0D0000}"/>
    <cellStyle name="1_tree_구로리총괄내역_00-설계서양식_신길6수량산출" xfId="3289" xr:uid="{00000000-0005-0000-0000-00009B0D0000}"/>
    <cellStyle name="1_tree_구로리총괄내역_00-수량산출서양식" xfId="3290" xr:uid="{00000000-0005-0000-0000-00009C0D0000}"/>
    <cellStyle name="1_tree_구로리총괄내역_00-수량산출서양식_수량산출서-yuna" xfId="3291" xr:uid="{00000000-0005-0000-0000-00009D0D0000}"/>
    <cellStyle name="1_tree_구로리총괄내역_00-수량산출서양식_신길6수량산출" xfId="3292" xr:uid="{00000000-0005-0000-0000-00009E0D0000}"/>
    <cellStyle name="1_tree_구로리총괄내역_구로리설계예산서1029" xfId="3293" xr:uid="{00000000-0005-0000-0000-00009F0D0000}"/>
    <cellStyle name="1_tree_구로리총괄내역_구로리설계예산서1029_00-설계서양식" xfId="3294" xr:uid="{00000000-0005-0000-0000-0000A00D0000}"/>
    <cellStyle name="1_tree_구로리총괄내역_구로리설계예산서1029_00-설계서양식_00-수량산출서양식" xfId="3295" xr:uid="{00000000-0005-0000-0000-0000A10D0000}"/>
    <cellStyle name="1_tree_구로리총괄내역_구로리설계예산서1029_00-설계서양식_00-수량산출서양식_수량산출서-yuna" xfId="3296" xr:uid="{00000000-0005-0000-0000-0000A20D0000}"/>
    <cellStyle name="1_tree_구로리총괄내역_구로리설계예산서1029_00-설계서양식_00-수량산출서양식_신길6수량산출" xfId="3297" xr:uid="{00000000-0005-0000-0000-0000A30D0000}"/>
    <cellStyle name="1_tree_구로리총괄내역_구로리설계예산서1029_00-설계서양식_녹화마대녹화끈수량산출-예원" xfId="3298" xr:uid="{00000000-0005-0000-0000-0000A40D0000}"/>
    <cellStyle name="1_tree_구로리총괄내역_구로리설계예산서1029_00-설계서양식_녹화마대녹화끈수량산출-예원_수량산출서-yuna" xfId="3299" xr:uid="{00000000-0005-0000-0000-0000A50D0000}"/>
    <cellStyle name="1_tree_구로리총괄내역_구로리설계예산서1029_00-설계서양식_녹화마대녹화끈수량산출-예원_신길6수량산출" xfId="3300" xr:uid="{00000000-0005-0000-0000-0000A60D0000}"/>
    <cellStyle name="1_tree_구로리총괄내역_구로리설계예산서1029_00-설계서양식_수량산출서-yuna" xfId="3301" xr:uid="{00000000-0005-0000-0000-0000A70D0000}"/>
    <cellStyle name="1_tree_구로리총괄내역_구로리설계예산서1029_00-설계서양식_신길6수량산출" xfId="3302" xr:uid="{00000000-0005-0000-0000-0000A80D0000}"/>
    <cellStyle name="1_tree_구로리총괄내역_구로리설계예산서1029_00-수량산출서양식" xfId="3303" xr:uid="{00000000-0005-0000-0000-0000A90D0000}"/>
    <cellStyle name="1_tree_구로리총괄내역_구로리설계예산서1029_00-수량산출서양식_수량산출서-yuna" xfId="3304" xr:uid="{00000000-0005-0000-0000-0000AA0D0000}"/>
    <cellStyle name="1_tree_구로리총괄내역_구로리설계예산서1029_00-수량산출서양식_신길6수량산출" xfId="3305" xr:uid="{00000000-0005-0000-0000-0000AB0D0000}"/>
    <cellStyle name="1_tree_구로리총괄내역_구로리설계예산서1029_내역서1128" xfId="6260" xr:uid="{00000000-0005-0000-0000-0000AC0D0000}"/>
    <cellStyle name="1_tree_구로리총괄내역_구로리설계예산서1029_녹화마대녹화끈수량산출-예원" xfId="3306" xr:uid="{00000000-0005-0000-0000-0000AD0D0000}"/>
    <cellStyle name="1_tree_구로리총괄내역_구로리설계예산서1029_녹화마대녹화끈수량산출-예원_수량산출서-yuna" xfId="3307" xr:uid="{00000000-0005-0000-0000-0000AE0D0000}"/>
    <cellStyle name="1_tree_구로리총괄내역_구로리설계예산서1029_녹화마대녹화끈수량산출-예원_신길6수량산출" xfId="3308" xr:uid="{00000000-0005-0000-0000-0000AF0D0000}"/>
    <cellStyle name="1_tree_구로리총괄내역_구로리설계예산서1029_수량산출서(1025)" xfId="6261" xr:uid="{00000000-0005-0000-0000-0000B00D0000}"/>
    <cellStyle name="1_tree_구로리총괄내역_구로리설계예산서1029_수량산출서(1025)_추가수량산출" xfId="6262" xr:uid="{00000000-0005-0000-0000-0000B10D0000}"/>
    <cellStyle name="1_tree_구로리총괄내역_구로리설계예산서1029_수량산출서-yuna" xfId="3309" xr:uid="{00000000-0005-0000-0000-0000B20D0000}"/>
    <cellStyle name="1_tree_구로리총괄내역_구로리설계예산서1029_신길6수량산출" xfId="3310" xr:uid="{00000000-0005-0000-0000-0000B30D0000}"/>
    <cellStyle name="1_tree_구로리총괄내역_구로리설계예산서1029_지주목" xfId="3311" xr:uid="{00000000-0005-0000-0000-0000B40D0000}"/>
    <cellStyle name="1_tree_구로리총괄내역_구로리설계예산서1029_지주목_00-수량산출서양식" xfId="3312" xr:uid="{00000000-0005-0000-0000-0000B50D0000}"/>
    <cellStyle name="1_tree_구로리총괄내역_구로리설계예산서1029_지주목_00-수량산출서양식_수량산출서-yuna" xfId="3313" xr:uid="{00000000-0005-0000-0000-0000B60D0000}"/>
    <cellStyle name="1_tree_구로리총괄내역_구로리설계예산서1029_지주목_00-수량산출서양식_신길6수량산출" xfId="3314" xr:uid="{00000000-0005-0000-0000-0000B70D0000}"/>
    <cellStyle name="1_tree_구로리총괄내역_구로리설계예산서1029_지주목_녹화마대녹화끈수량산출-예원" xfId="3315" xr:uid="{00000000-0005-0000-0000-0000B80D0000}"/>
    <cellStyle name="1_tree_구로리총괄내역_구로리설계예산서1029_지주목_녹화마대녹화끈수량산출-예원_수량산출서-yuna" xfId="3316" xr:uid="{00000000-0005-0000-0000-0000B90D0000}"/>
    <cellStyle name="1_tree_구로리총괄내역_구로리설계예산서1029_지주목_녹화마대녹화끈수량산출-예원_신길6수량산출" xfId="3317" xr:uid="{00000000-0005-0000-0000-0000BA0D0000}"/>
    <cellStyle name="1_tree_구로리총괄내역_구로리설계예산서1029_지주목_수량산출서-yuna" xfId="3318" xr:uid="{00000000-0005-0000-0000-0000BB0D0000}"/>
    <cellStyle name="1_tree_구로리총괄내역_구로리설계예산서1029_지주목_신길6수량산출" xfId="3319" xr:uid="{00000000-0005-0000-0000-0000BC0D0000}"/>
    <cellStyle name="1_tree_구로리총괄내역_구로리설계예산서1118준공" xfId="3320" xr:uid="{00000000-0005-0000-0000-0000BD0D0000}"/>
    <cellStyle name="1_tree_구로리총괄내역_구로리설계예산서1118준공_00-설계서양식" xfId="3321" xr:uid="{00000000-0005-0000-0000-0000BE0D0000}"/>
    <cellStyle name="1_tree_구로리총괄내역_구로리설계예산서1118준공_00-설계서양식_00-수량산출서양식" xfId="3322" xr:uid="{00000000-0005-0000-0000-0000BF0D0000}"/>
    <cellStyle name="1_tree_구로리총괄내역_구로리설계예산서1118준공_00-설계서양식_00-수량산출서양식_수량산출서-yuna" xfId="3323" xr:uid="{00000000-0005-0000-0000-0000C00D0000}"/>
    <cellStyle name="1_tree_구로리총괄내역_구로리설계예산서1118준공_00-설계서양식_00-수량산출서양식_신길6수량산출" xfId="3324" xr:uid="{00000000-0005-0000-0000-0000C10D0000}"/>
    <cellStyle name="1_tree_구로리총괄내역_구로리설계예산서1118준공_00-설계서양식_녹화마대녹화끈수량산출-예원" xfId="3325" xr:uid="{00000000-0005-0000-0000-0000C20D0000}"/>
    <cellStyle name="1_tree_구로리총괄내역_구로리설계예산서1118준공_00-설계서양식_녹화마대녹화끈수량산출-예원_수량산출서-yuna" xfId="3326" xr:uid="{00000000-0005-0000-0000-0000C30D0000}"/>
    <cellStyle name="1_tree_구로리총괄내역_구로리설계예산서1118준공_00-설계서양식_녹화마대녹화끈수량산출-예원_신길6수량산출" xfId="3327" xr:uid="{00000000-0005-0000-0000-0000C40D0000}"/>
    <cellStyle name="1_tree_구로리총괄내역_구로리설계예산서1118준공_00-설계서양식_수량산출서-yuna" xfId="3328" xr:uid="{00000000-0005-0000-0000-0000C50D0000}"/>
    <cellStyle name="1_tree_구로리총괄내역_구로리설계예산서1118준공_00-설계서양식_신길6수량산출" xfId="3329" xr:uid="{00000000-0005-0000-0000-0000C60D0000}"/>
    <cellStyle name="1_tree_구로리총괄내역_구로리설계예산서1118준공_00-수량산출서양식" xfId="3330" xr:uid="{00000000-0005-0000-0000-0000C70D0000}"/>
    <cellStyle name="1_tree_구로리총괄내역_구로리설계예산서1118준공_00-수량산출서양식_수량산출서-yuna" xfId="3331" xr:uid="{00000000-0005-0000-0000-0000C80D0000}"/>
    <cellStyle name="1_tree_구로리총괄내역_구로리설계예산서1118준공_00-수량산출서양식_신길6수량산출" xfId="3332" xr:uid="{00000000-0005-0000-0000-0000C90D0000}"/>
    <cellStyle name="1_tree_구로리총괄내역_구로리설계예산서1118준공_내역서1128" xfId="6263" xr:uid="{00000000-0005-0000-0000-0000CA0D0000}"/>
    <cellStyle name="1_tree_구로리총괄내역_구로리설계예산서1118준공_녹화마대녹화끈수량산출-예원" xfId="3333" xr:uid="{00000000-0005-0000-0000-0000CB0D0000}"/>
    <cellStyle name="1_tree_구로리총괄내역_구로리설계예산서1118준공_녹화마대녹화끈수량산출-예원_수량산출서-yuna" xfId="3334" xr:uid="{00000000-0005-0000-0000-0000CC0D0000}"/>
    <cellStyle name="1_tree_구로리총괄내역_구로리설계예산서1118준공_녹화마대녹화끈수량산출-예원_신길6수량산출" xfId="3335" xr:uid="{00000000-0005-0000-0000-0000CD0D0000}"/>
    <cellStyle name="1_tree_구로리총괄내역_구로리설계예산서1118준공_수량산출서(1025)" xfId="6264" xr:uid="{00000000-0005-0000-0000-0000CE0D0000}"/>
    <cellStyle name="1_tree_구로리총괄내역_구로리설계예산서1118준공_수량산출서(1025)_추가수량산출" xfId="6265" xr:uid="{00000000-0005-0000-0000-0000CF0D0000}"/>
    <cellStyle name="1_tree_구로리총괄내역_구로리설계예산서1118준공_수량산출서-yuna" xfId="3336" xr:uid="{00000000-0005-0000-0000-0000D00D0000}"/>
    <cellStyle name="1_tree_구로리총괄내역_구로리설계예산서1118준공_신길6수량산출" xfId="3337" xr:uid="{00000000-0005-0000-0000-0000D10D0000}"/>
    <cellStyle name="1_tree_구로리총괄내역_구로리설계예산서1118준공_지주목" xfId="3338" xr:uid="{00000000-0005-0000-0000-0000D20D0000}"/>
    <cellStyle name="1_tree_구로리총괄내역_구로리설계예산서1118준공_지주목_00-수량산출서양식" xfId="3339" xr:uid="{00000000-0005-0000-0000-0000D30D0000}"/>
    <cellStyle name="1_tree_구로리총괄내역_구로리설계예산서1118준공_지주목_00-수량산출서양식_수량산출서-yuna" xfId="3340" xr:uid="{00000000-0005-0000-0000-0000D40D0000}"/>
    <cellStyle name="1_tree_구로리총괄내역_구로리설계예산서1118준공_지주목_00-수량산출서양식_신길6수량산출" xfId="3341" xr:uid="{00000000-0005-0000-0000-0000D50D0000}"/>
    <cellStyle name="1_tree_구로리총괄내역_구로리설계예산서1118준공_지주목_녹화마대녹화끈수량산출-예원" xfId="3342" xr:uid="{00000000-0005-0000-0000-0000D60D0000}"/>
    <cellStyle name="1_tree_구로리총괄내역_구로리설계예산서1118준공_지주목_녹화마대녹화끈수량산출-예원_수량산출서-yuna" xfId="3343" xr:uid="{00000000-0005-0000-0000-0000D70D0000}"/>
    <cellStyle name="1_tree_구로리총괄내역_구로리설계예산서1118준공_지주목_녹화마대녹화끈수량산출-예원_신길6수량산출" xfId="3344" xr:uid="{00000000-0005-0000-0000-0000D80D0000}"/>
    <cellStyle name="1_tree_구로리총괄내역_구로리설계예산서1118준공_지주목_수량산출서-yuna" xfId="3345" xr:uid="{00000000-0005-0000-0000-0000D90D0000}"/>
    <cellStyle name="1_tree_구로리총괄내역_구로리설계예산서1118준공_지주목_신길6수량산출" xfId="3346" xr:uid="{00000000-0005-0000-0000-0000DA0D0000}"/>
    <cellStyle name="1_tree_구로리총괄내역_구로리설계예산서조경" xfId="3347" xr:uid="{00000000-0005-0000-0000-0000DB0D0000}"/>
    <cellStyle name="1_tree_구로리총괄내역_구로리설계예산서조경_00-설계서양식" xfId="3348" xr:uid="{00000000-0005-0000-0000-0000DC0D0000}"/>
    <cellStyle name="1_tree_구로리총괄내역_구로리설계예산서조경_00-설계서양식_00-수량산출서양식" xfId="3349" xr:uid="{00000000-0005-0000-0000-0000DD0D0000}"/>
    <cellStyle name="1_tree_구로리총괄내역_구로리설계예산서조경_00-설계서양식_00-수량산출서양식_수량산출서-yuna" xfId="3350" xr:uid="{00000000-0005-0000-0000-0000DE0D0000}"/>
    <cellStyle name="1_tree_구로리총괄내역_구로리설계예산서조경_00-설계서양식_00-수량산출서양식_신길6수량산출" xfId="3351" xr:uid="{00000000-0005-0000-0000-0000DF0D0000}"/>
    <cellStyle name="1_tree_구로리총괄내역_구로리설계예산서조경_00-설계서양식_녹화마대녹화끈수량산출-예원" xfId="3352" xr:uid="{00000000-0005-0000-0000-0000E00D0000}"/>
    <cellStyle name="1_tree_구로리총괄내역_구로리설계예산서조경_00-설계서양식_녹화마대녹화끈수량산출-예원_수량산출서-yuna" xfId="3353" xr:uid="{00000000-0005-0000-0000-0000E10D0000}"/>
    <cellStyle name="1_tree_구로리총괄내역_구로리설계예산서조경_00-설계서양식_녹화마대녹화끈수량산출-예원_신길6수량산출" xfId="3354" xr:uid="{00000000-0005-0000-0000-0000E20D0000}"/>
    <cellStyle name="1_tree_구로리총괄내역_구로리설계예산서조경_00-설계서양식_수량산출서-yuna" xfId="3355" xr:uid="{00000000-0005-0000-0000-0000E30D0000}"/>
    <cellStyle name="1_tree_구로리총괄내역_구로리설계예산서조경_00-설계서양식_신길6수량산출" xfId="3356" xr:uid="{00000000-0005-0000-0000-0000E40D0000}"/>
    <cellStyle name="1_tree_구로리총괄내역_구로리설계예산서조경_00-수량산출서양식" xfId="3357" xr:uid="{00000000-0005-0000-0000-0000E50D0000}"/>
    <cellStyle name="1_tree_구로리총괄내역_구로리설계예산서조경_00-수량산출서양식_수량산출서-yuna" xfId="3358" xr:uid="{00000000-0005-0000-0000-0000E60D0000}"/>
    <cellStyle name="1_tree_구로리총괄내역_구로리설계예산서조경_00-수량산출서양식_신길6수량산출" xfId="3359" xr:uid="{00000000-0005-0000-0000-0000E70D0000}"/>
    <cellStyle name="1_tree_구로리총괄내역_구로리설계예산서조경_내역서1128" xfId="6266" xr:uid="{00000000-0005-0000-0000-0000E80D0000}"/>
    <cellStyle name="1_tree_구로리총괄내역_구로리설계예산서조경_녹화마대녹화끈수량산출-예원" xfId="3360" xr:uid="{00000000-0005-0000-0000-0000E90D0000}"/>
    <cellStyle name="1_tree_구로리총괄내역_구로리설계예산서조경_녹화마대녹화끈수량산출-예원_수량산출서-yuna" xfId="3361" xr:uid="{00000000-0005-0000-0000-0000EA0D0000}"/>
    <cellStyle name="1_tree_구로리총괄내역_구로리설계예산서조경_녹화마대녹화끈수량산출-예원_신길6수량산출" xfId="3362" xr:uid="{00000000-0005-0000-0000-0000EB0D0000}"/>
    <cellStyle name="1_tree_구로리총괄내역_구로리설계예산서조경_수량산출서(1025)" xfId="6267" xr:uid="{00000000-0005-0000-0000-0000EC0D0000}"/>
    <cellStyle name="1_tree_구로리총괄내역_구로리설계예산서조경_수량산출서(1025)_추가수량산출" xfId="6268" xr:uid="{00000000-0005-0000-0000-0000ED0D0000}"/>
    <cellStyle name="1_tree_구로리총괄내역_구로리설계예산서조경_수량산출서-yuna" xfId="3363" xr:uid="{00000000-0005-0000-0000-0000EE0D0000}"/>
    <cellStyle name="1_tree_구로리총괄내역_구로리설계예산서조경_신길6수량산출" xfId="3364" xr:uid="{00000000-0005-0000-0000-0000EF0D0000}"/>
    <cellStyle name="1_tree_구로리총괄내역_구로리설계예산서조경_지주목" xfId="3365" xr:uid="{00000000-0005-0000-0000-0000F00D0000}"/>
    <cellStyle name="1_tree_구로리총괄내역_구로리설계예산서조경_지주목_00-수량산출서양식" xfId="3366" xr:uid="{00000000-0005-0000-0000-0000F10D0000}"/>
    <cellStyle name="1_tree_구로리총괄내역_구로리설계예산서조경_지주목_00-수량산출서양식_수량산출서-yuna" xfId="3367" xr:uid="{00000000-0005-0000-0000-0000F20D0000}"/>
    <cellStyle name="1_tree_구로리총괄내역_구로리설계예산서조경_지주목_00-수량산출서양식_신길6수량산출" xfId="3368" xr:uid="{00000000-0005-0000-0000-0000F30D0000}"/>
    <cellStyle name="1_tree_구로리총괄내역_구로리설계예산서조경_지주목_녹화마대녹화끈수량산출-예원" xfId="3369" xr:uid="{00000000-0005-0000-0000-0000F40D0000}"/>
    <cellStyle name="1_tree_구로리총괄내역_구로리설계예산서조경_지주목_녹화마대녹화끈수량산출-예원_수량산출서-yuna" xfId="3370" xr:uid="{00000000-0005-0000-0000-0000F50D0000}"/>
    <cellStyle name="1_tree_구로리총괄내역_구로리설계예산서조경_지주목_녹화마대녹화끈수량산출-예원_신길6수량산출" xfId="3371" xr:uid="{00000000-0005-0000-0000-0000F60D0000}"/>
    <cellStyle name="1_tree_구로리총괄내역_구로리설계예산서조경_지주목_수량산출서-yuna" xfId="3372" xr:uid="{00000000-0005-0000-0000-0000F70D0000}"/>
    <cellStyle name="1_tree_구로리총괄내역_구로리설계예산서조경_지주목_신길6수량산출" xfId="3373" xr:uid="{00000000-0005-0000-0000-0000F80D0000}"/>
    <cellStyle name="1_tree_구로리총괄내역_구로리어린이공원예산서(조경)1125" xfId="3374" xr:uid="{00000000-0005-0000-0000-0000F90D0000}"/>
    <cellStyle name="1_tree_구로리총괄내역_구로리어린이공원예산서(조경)1125_00-설계서양식" xfId="3375" xr:uid="{00000000-0005-0000-0000-0000FA0D0000}"/>
    <cellStyle name="1_tree_구로리총괄내역_구로리어린이공원예산서(조경)1125_00-설계서양식_00-수량산출서양식" xfId="3376" xr:uid="{00000000-0005-0000-0000-0000FB0D0000}"/>
    <cellStyle name="1_tree_구로리총괄내역_구로리어린이공원예산서(조경)1125_00-설계서양식_00-수량산출서양식_수량산출서-yuna" xfId="3377" xr:uid="{00000000-0005-0000-0000-0000FC0D0000}"/>
    <cellStyle name="1_tree_구로리총괄내역_구로리어린이공원예산서(조경)1125_00-설계서양식_00-수량산출서양식_신길6수량산출" xfId="3378" xr:uid="{00000000-0005-0000-0000-0000FD0D0000}"/>
    <cellStyle name="1_tree_구로리총괄내역_구로리어린이공원예산서(조경)1125_00-설계서양식_녹화마대녹화끈수량산출-예원" xfId="3379" xr:uid="{00000000-0005-0000-0000-0000FE0D0000}"/>
    <cellStyle name="1_tree_구로리총괄내역_구로리어린이공원예산서(조경)1125_00-설계서양식_녹화마대녹화끈수량산출-예원_수량산출서-yuna" xfId="3380" xr:uid="{00000000-0005-0000-0000-0000FF0D0000}"/>
    <cellStyle name="1_tree_구로리총괄내역_구로리어린이공원예산서(조경)1125_00-설계서양식_녹화마대녹화끈수량산출-예원_신길6수량산출" xfId="3381" xr:uid="{00000000-0005-0000-0000-0000000E0000}"/>
    <cellStyle name="1_tree_구로리총괄내역_구로리어린이공원예산서(조경)1125_00-설계서양식_수량산출서-yuna" xfId="3382" xr:uid="{00000000-0005-0000-0000-0000010E0000}"/>
    <cellStyle name="1_tree_구로리총괄내역_구로리어린이공원예산서(조경)1125_00-설계서양식_신길6수량산출" xfId="3383" xr:uid="{00000000-0005-0000-0000-0000020E0000}"/>
    <cellStyle name="1_tree_구로리총괄내역_구로리어린이공원예산서(조경)1125_00-수량산출서양식" xfId="3384" xr:uid="{00000000-0005-0000-0000-0000030E0000}"/>
    <cellStyle name="1_tree_구로리총괄내역_구로리어린이공원예산서(조경)1125_00-수량산출서양식_수량산출서-yuna" xfId="3385" xr:uid="{00000000-0005-0000-0000-0000040E0000}"/>
    <cellStyle name="1_tree_구로리총괄내역_구로리어린이공원예산서(조경)1125_00-수량산출서양식_신길6수량산출" xfId="3386" xr:uid="{00000000-0005-0000-0000-0000050E0000}"/>
    <cellStyle name="1_tree_구로리총괄내역_구로리어린이공원예산서(조경)1125_내역서1128" xfId="6269" xr:uid="{00000000-0005-0000-0000-0000060E0000}"/>
    <cellStyle name="1_tree_구로리총괄내역_구로리어린이공원예산서(조경)1125_녹화마대녹화끈수량산출-예원" xfId="3387" xr:uid="{00000000-0005-0000-0000-0000070E0000}"/>
    <cellStyle name="1_tree_구로리총괄내역_구로리어린이공원예산서(조경)1125_녹화마대녹화끈수량산출-예원_수량산출서-yuna" xfId="3388" xr:uid="{00000000-0005-0000-0000-0000080E0000}"/>
    <cellStyle name="1_tree_구로리총괄내역_구로리어린이공원예산서(조경)1125_녹화마대녹화끈수량산출-예원_신길6수량산출" xfId="3389" xr:uid="{00000000-0005-0000-0000-0000090E0000}"/>
    <cellStyle name="1_tree_구로리총괄내역_구로리어린이공원예산서(조경)1125_수량산출서(1025)" xfId="6270" xr:uid="{00000000-0005-0000-0000-00000A0E0000}"/>
    <cellStyle name="1_tree_구로리총괄내역_구로리어린이공원예산서(조경)1125_수량산출서(1025)_추가수량산출" xfId="6271" xr:uid="{00000000-0005-0000-0000-00000B0E0000}"/>
    <cellStyle name="1_tree_구로리총괄내역_구로리어린이공원예산서(조경)1125_수량산출서-yuna" xfId="3390" xr:uid="{00000000-0005-0000-0000-00000C0E0000}"/>
    <cellStyle name="1_tree_구로리총괄내역_구로리어린이공원예산서(조경)1125_신길6수량산출" xfId="3391" xr:uid="{00000000-0005-0000-0000-00000D0E0000}"/>
    <cellStyle name="1_tree_구로리총괄내역_구로리어린이공원예산서(조경)1125_지주목" xfId="3392" xr:uid="{00000000-0005-0000-0000-00000E0E0000}"/>
    <cellStyle name="1_tree_구로리총괄내역_구로리어린이공원예산서(조경)1125_지주목_00-수량산출서양식" xfId="3393" xr:uid="{00000000-0005-0000-0000-00000F0E0000}"/>
    <cellStyle name="1_tree_구로리총괄내역_구로리어린이공원예산서(조경)1125_지주목_00-수량산출서양식_수량산출서-yuna" xfId="3394" xr:uid="{00000000-0005-0000-0000-0000100E0000}"/>
    <cellStyle name="1_tree_구로리총괄내역_구로리어린이공원예산서(조경)1125_지주목_00-수량산출서양식_신길6수량산출" xfId="3395" xr:uid="{00000000-0005-0000-0000-0000110E0000}"/>
    <cellStyle name="1_tree_구로리총괄내역_구로리어린이공원예산서(조경)1125_지주목_녹화마대녹화끈수량산출-예원" xfId="3396" xr:uid="{00000000-0005-0000-0000-0000120E0000}"/>
    <cellStyle name="1_tree_구로리총괄내역_구로리어린이공원예산서(조경)1125_지주목_녹화마대녹화끈수량산출-예원_수량산출서-yuna" xfId="3397" xr:uid="{00000000-0005-0000-0000-0000130E0000}"/>
    <cellStyle name="1_tree_구로리총괄내역_구로리어린이공원예산서(조경)1125_지주목_녹화마대녹화끈수량산출-예원_신길6수량산출" xfId="3398" xr:uid="{00000000-0005-0000-0000-0000140E0000}"/>
    <cellStyle name="1_tree_구로리총괄내역_구로리어린이공원예산서(조경)1125_지주목_수량산출서-yuna" xfId="3399" xr:uid="{00000000-0005-0000-0000-0000150E0000}"/>
    <cellStyle name="1_tree_구로리총괄내역_구로리어린이공원예산서(조경)1125_지주목_신길6수량산출" xfId="3400" xr:uid="{00000000-0005-0000-0000-0000160E0000}"/>
    <cellStyle name="1_tree_구로리총괄내역_내역서" xfId="3401" xr:uid="{00000000-0005-0000-0000-0000170E0000}"/>
    <cellStyle name="1_tree_구로리총괄내역_내역서_00-설계서양식" xfId="3402" xr:uid="{00000000-0005-0000-0000-0000180E0000}"/>
    <cellStyle name="1_tree_구로리총괄내역_내역서_00-설계서양식_00-수량산출서양식" xfId="3403" xr:uid="{00000000-0005-0000-0000-0000190E0000}"/>
    <cellStyle name="1_tree_구로리총괄내역_내역서_00-설계서양식_00-수량산출서양식_수량산출서-yuna" xfId="3404" xr:uid="{00000000-0005-0000-0000-00001A0E0000}"/>
    <cellStyle name="1_tree_구로리총괄내역_내역서_00-설계서양식_00-수량산출서양식_신길6수량산출" xfId="3405" xr:uid="{00000000-0005-0000-0000-00001B0E0000}"/>
    <cellStyle name="1_tree_구로리총괄내역_내역서_00-설계서양식_녹화마대녹화끈수량산출-예원" xfId="3406" xr:uid="{00000000-0005-0000-0000-00001C0E0000}"/>
    <cellStyle name="1_tree_구로리총괄내역_내역서_00-설계서양식_녹화마대녹화끈수량산출-예원_수량산출서-yuna" xfId="3407" xr:uid="{00000000-0005-0000-0000-00001D0E0000}"/>
    <cellStyle name="1_tree_구로리총괄내역_내역서_00-설계서양식_녹화마대녹화끈수량산출-예원_신길6수량산출" xfId="3408" xr:uid="{00000000-0005-0000-0000-00001E0E0000}"/>
    <cellStyle name="1_tree_구로리총괄내역_내역서_00-설계서양식_수량산출서-yuna" xfId="3409" xr:uid="{00000000-0005-0000-0000-00001F0E0000}"/>
    <cellStyle name="1_tree_구로리총괄내역_내역서_00-설계서양식_신길6수량산출" xfId="3410" xr:uid="{00000000-0005-0000-0000-0000200E0000}"/>
    <cellStyle name="1_tree_구로리총괄내역_내역서_00-수량산출서양식" xfId="3411" xr:uid="{00000000-0005-0000-0000-0000210E0000}"/>
    <cellStyle name="1_tree_구로리총괄내역_내역서_00-수량산출서양식_수량산출서-yuna" xfId="3412" xr:uid="{00000000-0005-0000-0000-0000220E0000}"/>
    <cellStyle name="1_tree_구로리총괄내역_내역서_00-수량산출서양식_신길6수량산출" xfId="3413" xr:uid="{00000000-0005-0000-0000-0000230E0000}"/>
    <cellStyle name="1_tree_구로리총괄내역_내역서_내역서1128" xfId="6272" xr:uid="{00000000-0005-0000-0000-0000240E0000}"/>
    <cellStyle name="1_tree_구로리총괄내역_내역서_녹화마대녹화끈수량산출-예원" xfId="3414" xr:uid="{00000000-0005-0000-0000-0000250E0000}"/>
    <cellStyle name="1_tree_구로리총괄내역_내역서_녹화마대녹화끈수량산출-예원_수량산출서-yuna" xfId="3415" xr:uid="{00000000-0005-0000-0000-0000260E0000}"/>
    <cellStyle name="1_tree_구로리총괄내역_내역서_녹화마대녹화끈수량산출-예원_신길6수량산출" xfId="3416" xr:uid="{00000000-0005-0000-0000-0000270E0000}"/>
    <cellStyle name="1_tree_구로리총괄내역_내역서_수량산출서(1025)" xfId="6273" xr:uid="{00000000-0005-0000-0000-0000280E0000}"/>
    <cellStyle name="1_tree_구로리총괄내역_내역서_수량산출서(1025)_추가수량산출" xfId="6274" xr:uid="{00000000-0005-0000-0000-0000290E0000}"/>
    <cellStyle name="1_tree_구로리총괄내역_내역서_수량산출서-yuna" xfId="3417" xr:uid="{00000000-0005-0000-0000-00002A0E0000}"/>
    <cellStyle name="1_tree_구로리총괄내역_내역서_신길6수량산출" xfId="3418" xr:uid="{00000000-0005-0000-0000-00002B0E0000}"/>
    <cellStyle name="1_tree_구로리총괄내역_내역서_지주목" xfId="3419" xr:uid="{00000000-0005-0000-0000-00002C0E0000}"/>
    <cellStyle name="1_tree_구로리총괄내역_내역서_지주목_00-수량산출서양식" xfId="3420" xr:uid="{00000000-0005-0000-0000-00002D0E0000}"/>
    <cellStyle name="1_tree_구로리총괄내역_내역서_지주목_00-수량산출서양식_수량산출서-yuna" xfId="3421" xr:uid="{00000000-0005-0000-0000-00002E0E0000}"/>
    <cellStyle name="1_tree_구로리총괄내역_내역서_지주목_00-수량산출서양식_신길6수량산출" xfId="3422" xr:uid="{00000000-0005-0000-0000-00002F0E0000}"/>
    <cellStyle name="1_tree_구로리총괄내역_내역서_지주목_녹화마대녹화끈수량산출-예원" xfId="3423" xr:uid="{00000000-0005-0000-0000-0000300E0000}"/>
    <cellStyle name="1_tree_구로리총괄내역_내역서_지주목_녹화마대녹화끈수량산출-예원_수량산출서-yuna" xfId="3424" xr:uid="{00000000-0005-0000-0000-0000310E0000}"/>
    <cellStyle name="1_tree_구로리총괄내역_내역서_지주목_녹화마대녹화끈수량산출-예원_신길6수량산출" xfId="3425" xr:uid="{00000000-0005-0000-0000-0000320E0000}"/>
    <cellStyle name="1_tree_구로리총괄내역_내역서_지주목_수량산출서-yuna" xfId="3426" xr:uid="{00000000-0005-0000-0000-0000330E0000}"/>
    <cellStyle name="1_tree_구로리총괄내역_내역서_지주목_신길6수량산출" xfId="3427" xr:uid="{00000000-0005-0000-0000-0000340E0000}"/>
    <cellStyle name="1_tree_구로리총괄내역_내역서1128" xfId="6275" xr:uid="{00000000-0005-0000-0000-0000350E0000}"/>
    <cellStyle name="1_tree_구로리총괄내역_노임단가표" xfId="3428" xr:uid="{00000000-0005-0000-0000-0000360E0000}"/>
    <cellStyle name="1_tree_구로리총괄내역_노임단가표_00-설계서양식" xfId="3429" xr:uid="{00000000-0005-0000-0000-0000370E0000}"/>
    <cellStyle name="1_tree_구로리총괄내역_노임단가표_00-설계서양식_00-수량산출서양식" xfId="3430" xr:uid="{00000000-0005-0000-0000-0000380E0000}"/>
    <cellStyle name="1_tree_구로리총괄내역_노임단가표_00-설계서양식_00-수량산출서양식_수량산출서-yuna" xfId="3431" xr:uid="{00000000-0005-0000-0000-0000390E0000}"/>
    <cellStyle name="1_tree_구로리총괄내역_노임단가표_00-설계서양식_00-수량산출서양식_신길6수량산출" xfId="3432" xr:uid="{00000000-0005-0000-0000-00003A0E0000}"/>
    <cellStyle name="1_tree_구로리총괄내역_노임단가표_00-설계서양식_녹화마대녹화끈수량산출-예원" xfId="3433" xr:uid="{00000000-0005-0000-0000-00003B0E0000}"/>
    <cellStyle name="1_tree_구로리총괄내역_노임단가표_00-설계서양식_녹화마대녹화끈수량산출-예원_수량산출서-yuna" xfId="3434" xr:uid="{00000000-0005-0000-0000-00003C0E0000}"/>
    <cellStyle name="1_tree_구로리총괄내역_노임단가표_00-설계서양식_녹화마대녹화끈수량산출-예원_신길6수량산출" xfId="3435" xr:uid="{00000000-0005-0000-0000-00003D0E0000}"/>
    <cellStyle name="1_tree_구로리총괄내역_노임단가표_00-설계서양식_수량산출서-yuna" xfId="3436" xr:uid="{00000000-0005-0000-0000-00003E0E0000}"/>
    <cellStyle name="1_tree_구로리총괄내역_노임단가표_00-설계서양식_신길6수량산출" xfId="3437" xr:uid="{00000000-0005-0000-0000-00003F0E0000}"/>
    <cellStyle name="1_tree_구로리총괄내역_노임단가표_00-수량산출서양식" xfId="3438" xr:uid="{00000000-0005-0000-0000-0000400E0000}"/>
    <cellStyle name="1_tree_구로리총괄내역_노임단가표_00-수량산출서양식_수량산출서-yuna" xfId="3439" xr:uid="{00000000-0005-0000-0000-0000410E0000}"/>
    <cellStyle name="1_tree_구로리총괄내역_노임단가표_00-수량산출서양식_신길6수량산출" xfId="3440" xr:uid="{00000000-0005-0000-0000-0000420E0000}"/>
    <cellStyle name="1_tree_구로리총괄내역_노임단가표_내역서1128" xfId="6276" xr:uid="{00000000-0005-0000-0000-0000430E0000}"/>
    <cellStyle name="1_tree_구로리총괄내역_노임단가표_녹화마대녹화끈수량산출-예원" xfId="3441" xr:uid="{00000000-0005-0000-0000-0000440E0000}"/>
    <cellStyle name="1_tree_구로리총괄내역_노임단가표_녹화마대녹화끈수량산출-예원_수량산출서-yuna" xfId="3442" xr:uid="{00000000-0005-0000-0000-0000450E0000}"/>
    <cellStyle name="1_tree_구로리총괄내역_노임단가표_녹화마대녹화끈수량산출-예원_신길6수량산출" xfId="3443" xr:uid="{00000000-0005-0000-0000-0000460E0000}"/>
    <cellStyle name="1_tree_구로리총괄내역_노임단가표_수량산출서(1025)" xfId="6277" xr:uid="{00000000-0005-0000-0000-0000470E0000}"/>
    <cellStyle name="1_tree_구로리총괄내역_노임단가표_수량산출서(1025)_추가수량산출" xfId="6278" xr:uid="{00000000-0005-0000-0000-0000480E0000}"/>
    <cellStyle name="1_tree_구로리총괄내역_노임단가표_수량산출서-yuna" xfId="3444" xr:uid="{00000000-0005-0000-0000-0000490E0000}"/>
    <cellStyle name="1_tree_구로리총괄내역_노임단가표_신길6수량산출" xfId="3445" xr:uid="{00000000-0005-0000-0000-00004A0E0000}"/>
    <cellStyle name="1_tree_구로리총괄내역_노임단가표_지주목" xfId="3446" xr:uid="{00000000-0005-0000-0000-00004B0E0000}"/>
    <cellStyle name="1_tree_구로리총괄내역_노임단가표_지주목_00-수량산출서양식" xfId="3447" xr:uid="{00000000-0005-0000-0000-00004C0E0000}"/>
    <cellStyle name="1_tree_구로리총괄내역_노임단가표_지주목_00-수량산출서양식_수량산출서-yuna" xfId="3448" xr:uid="{00000000-0005-0000-0000-00004D0E0000}"/>
    <cellStyle name="1_tree_구로리총괄내역_노임단가표_지주목_00-수량산출서양식_신길6수량산출" xfId="3449" xr:uid="{00000000-0005-0000-0000-00004E0E0000}"/>
    <cellStyle name="1_tree_구로리총괄내역_노임단가표_지주목_녹화마대녹화끈수량산출-예원" xfId="3450" xr:uid="{00000000-0005-0000-0000-00004F0E0000}"/>
    <cellStyle name="1_tree_구로리총괄내역_노임단가표_지주목_녹화마대녹화끈수량산출-예원_수량산출서-yuna" xfId="3451" xr:uid="{00000000-0005-0000-0000-0000500E0000}"/>
    <cellStyle name="1_tree_구로리총괄내역_노임단가표_지주목_녹화마대녹화끈수량산출-예원_신길6수량산출" xfId="3452" xr:uid="{00000000-0005-0000-0000-0000510E0000}"/>
    <cellStyle name="1_tree_구로리총괄내역_노임단가표_지주목_수량산출서-yuna" xfId="3453" xr:uid="{00000000-0005-0000-0000-0000520E0000}"/>
    <cellStyle name="1_tree_구로리총괄내역_노임단가표_지주목_신길6수량산출" xfId="3454" xr:uid="{00000000-0005-0000-0000-0000530E0000}"/>
    <cellStyle name="1_tree_구로리총괄내역_녹화마대녹화끈수량산출-예원" xfId="3455" xr:uid="{00000000-0005-0000-0000-0000540E0000}"/>
    <cellStyle name="1_tree_구로리총괄내역_녹화마대녹화끈수량산출-예원_수량산출서-yuna" xfId="3456" xr:uid="{00000000-0005-0000-0000-0000550E0000}"/>
    <cellStyle name="1_tree_구로리총괄내역_녹화마대녹화끈수량산출-예원_신길6수량산출" xfId="3457" xr:uid="{00000000-0005-0000-0000-0000560E0000}"/>
    <cellStyle name="1_tree_구로리총괄내역_배밭계약내역" xfId="3458" xr:uid="{00000000-0005-0000-0000-0000570E0000}"/>
    <cellStyle name="1_tree_구로리총괄내역_설계내역서" xfId="3459" xr:uid="{00000000-0005-0000-0000-0000580E0000}"/>
    <cellStyle name="1_tree_구로리총괄내역_수도권매립지" xfId="3460" xr:uid="{00000000-0005-0000-0000-0000590E0000}"/>
    <cellStyle name="1_tree_구로리총괄내역_수도권매립지_00-설계서양식" xfId="3461" xr:uid="{00000000-0005-0000-0000-00005A0E0000}"/>
    <cellStyle name="1_tree_구로리총괄내역_수도권매립지_00-설계서양식_00-수량산출서양식" xfId="3462" xr:uid="{00000000-0005-0000-0000-00005B0E0000}"/>
    <cellStyle name="1_tree_구로리총괄내역_수도권매립지_00-설계서양식_00-수량산출서양식_수량산출서-yuna" xfId="3463" xr:uid="{00000000-0005-0000-0000-00005C0E0000}"/>
    <cellStyle name="1_tree_구로리총괄내역_수도권매립지_00-설계서양식_00-수량산출서양식_신길6수량산출" xfId="3464" xr:uid="{00000000-0005-0000-0000-00005D0E0000}"/>
    <cellStyle name="1_tree_구로리총괄내역_수도권매립지_00-설계서양식_녹화마대녹화끈수량산출-예원" xfId="3465" xr:uid="{00000000-0005-0000-0000-00005E0E0000}"/>
    <cellStyle name="1_tree_구로리총괄내역_수도권매립지_00-설계서양식_녹화마대녹화끈수량산출-예원_수량산출서-yuna" xfId="3466" xr:uid="{00000000-0005-0000-0000-00005F0E0000}"/>
    <cellStyle name="1_tree_구로리총괄내역_수도권매립지_00-설계서양식_녹화마대녹화끈수량산출-예원_신길6수량산출" xfId="3467" xr:uid="{00000000-0005-0000-0000-0000600E0000}"/>
    <cellStyle name="1_tree_구로리총괄내역_수도권매립지_00-설계서양식_수량산출서-yuna" xfId="3468" xr:uid="{00000000-0005-0000-0000-0000610E0000}"/>
    <cellStyle name="1_tree_구로리총괄내역_수도권매립지_00-설계서양식_신길6수량산출" xfId="3469" xr:uid="{00000000-0005-0000-0000-0000620E0000}"/>
    <cellStyle name="1_tree_구로리총괄내역_수도권매립지_00-수량산출서양식" xfId="3470" xr:uid="{00000000-0005-0000-0000-0000630E0000}"/>
    <cellStyle name="1_tree_구로리총괄내역_수도권매립지_00-수량산출서양식_수량산출서-yuna" xfId="3471" xr:uid="{00000000-0005-0000-0000-0000640E0000}"/>
    <cellStyle name="1_tree_구로리총괄내역_수도권매립지_00-수량산출서양식_신길6수량산출" xfId="3472" xr:uid="{00000000-0005-0000-0000-0000650E0000}"/>
    <cellStyle name="1_tree_구로리총괄내역_수도권매립지_내역서1128" xfId="6279" xr:uid="{00000000-0005-0000-0000-0000660E0000}"/>
    <cellStyle name="1_tree_구로리총괄내역_수도권매립지_녹화마대녹화끈수량산출-예원" xfId="3473" xr:uid="{00000000-0005-0000-0000-0000670E0000}"/>
    <cellStyle name="1_tree_구로리총괄내역_수도권매립지_녹화마대녹화끈수량산출-예원_수량산출서-yuna" xfId="3474" xr:uid="{00000000-0005-0000-0000-0000680E0000}"/>
    <cellStyle name="1_tree_구로리총괄내역_수도권매립지_녹화마대녹화끈수량산출-예원_신길6수량산출" xfId="3475" xr:uid="{00000000-0005-0000-0000-0000690E0000}"/>
    <cellStyle name="1_tree_구로리총괄내역_수도권매립지_수량산출서(1025)" xfId="6280" xr:uid="{00000000-0005-0000-0000-00006A0E0000}"/>
    <cellStyle name="1_tree_구로리총괄내역_수도권매립지_수량산출서(1025)_추가수량산출" xfId="6281" xr:uid="{00000000-0005-0000-0000-00006B0E0000}"/>
    <cellStyle name="1_tree_구로리총괄내역_수도권매립지_수량산출서-yuna" xfId="3476" xr:uid="{00000000-0005-0000-0000-00006C0E0000}"/>
    <cellStyle name="1_tree_구로리총괄내역_수도권매립지_신길6수량산출" xfId="3477" xr:uid="{00000000-0005-0000-0000-00006D0E0000}"/>
    <cellStyle name="1_tree_구로리총괄내역_수도권매립지_지주목" xfId="3478" xr:uid="{00000000-0005-0000-0000-00006E0E0000}"/>
    <cellStyle name="1_tree_구로리총괄내역_수도권매립지_지주목_00-수량산출서양식" xfId="3479" xr:uid="{00000000-0005-0000-0000-00006F0E0000}"/>
    <cellStyle name="1_tree_구로리총괄내역_수도권매립지_지주목_00-수량산출서양식_수량산출서-yuna" xfId="3480" xr:uid="{00000000-0005-0000-0000-0000700E0000}"/>
    <cellStyle name="1_tree_구로리총괄내역_수도권매립지_지주목_00-수량산출서양식_신길6수량산출" xfId="3481" xr:uid="{00000000-0005-0000-0000-0000710E0000}"/>
    <cellStyle name="1_tree_구로리총괄내역_수도권매립지_지주목_녹화마대녹화끈수량산출-예원" xfId="3482" xr:uid="{00000000-0005-0000-0000-0000720E0000}"/>
    <cellStyle name="1_tree_구로리총괄내역_수도권매립지_지주목_녹화마대녹화끈수량산출-예원_수량산출서-yuna" xfId="3483" xr:uid="{00000000-0005-0000-0000-0000730E0000}"/>
    <cellStyle name="1_tree_구로리총괄내역_수도권매립지_지주목_녹화마대녹화끈수량산출-예원_신길6수량산출" xfId="3484" xr:uid="{00000000-0005-0000-0000-0000740E0000}"/>
    <cellStyle name="1_tree_구로리총괄내역_수도권매립지_지주목_수량산출서-yuna" xfId="3485" xr:uid="{00000000-0005-0000-0000-0000750E0000}"/>
    <cellStyle name="1_tree_구로리총괄내역_수도권매립지_지주목_신길6수량산출" xfId="3486" xr:uid="{00000000-0005-0000-0000-0000760E0000}"/>
    <cellStyle name="1_tree_구로리총괄내역_수도권매립지1004(발주용)" xfId="3487" xr:uid="{00000000-0005-0000-0000-0000770E0000}"/>
    <cellStyle name="1_tree_구로리총괄내역_수도권매립지1004(발주용)_00-설계서양식" xfId="3488" xr:uid="{00000000-0005-0000-0000-0000780E0000}"/>
    <cellStyle name="1_tree_구로리총괄내역_수도권매립지1004(발주용)_00-설계서양식_00-수량산출서양식" xfId="3489" xr:uid="{00000000-0005-0000-0000-0000790E0000}"/>
    <cellStyle name="1_tree_구로리총괄내역_수도권매립지1004(발주용)_00-설계서양식_00-수량산출서양식_수량산출서-yuna" xfId="3490" xr:uid="{00000000-0005-0000-0000-00007A0E0000}"/>
    <cellStyle name="1_tree_구로리총괄내역_수도권매립지1004(발주용)_00-설계서양식_00-수량산출서양식_신길6수량산출" xfId="3491" xr:uid="{00000000-0005-0000-0000-00007B0E0000}"/>
    <cellStyle name="1_tree_구로리총괄내역_수도권매립지1004(발주용)_00-설계서양식_녹화마대녹화끈수량산출-예원" xfId="3492" xr:uid="{00000000-0005-0000-0000-00007C0E0000}"/>
    <cellStyle name="1_tree_구로리총괄내역_수도권매립지1004(발주용)_00-설계서양식_녹화마대녹화끈수량산출-예원_수량산출서-yuna" xfId="3493" xr:uid="{00000000-0005-0000-0000-00007D0E0000}"/>
    <cellStyle name="1_tree_구로리총괄내역_수도권매립지1004(발주용)_00-설계서양식_녹화마대녹화끈수량산출-예원_신길6수량산출" xfId="3494" xr:uid="{00000000-0005-0000-0000-00007E0E0000}"/>
    <cellStyle name="1_tree_구로리총괄내역_수도권매립지1004(발주용)_00-설계서양식_수량산출서-yuna" xfId="3495" xr:uid="{00000000-0005-0000-0000-00007F0E0000}"/>
    <cellStyle name="1_tree_구로리총괄내역_수도권매립지1004(발주용)_00-설계서양식_신길6수량산출" xfId="3496" xr:uid="{00000000-0005-0000-0000-0000800E0000}"/>
    <cellStyle name="1_tree_구로리총괄내역_수도권매립지1004(발주용)_00-수량산출서양식" xfId="3497" xr:uid="{00000000-0005-0000-0000-0000810E0000}"/>
    <cellStyle name="1_tree_구로리총괄내역_수도권매립지1004(발주용)_00-수량산출서양식_수량산출서-yuna" xfId="3498" xr:uid="{00000000-0005-0000-0000-0000820E0000}"/>
    <cellStyle name="1_tree_구로리총괄내역_수도권매립지1004(발주용)_00-수량산출서양식_신길6수량산출" xfId="3499" xr:uid="{00000000-0005-0000-0000-0000830E0000}"/>
    <cellStyle name="1_tree_구로리총괄내역_수도권매립지1004(발주용)_내역서1128" xfId="6282" xr:uid="{00000000-0005-0000-0000-0000840E0000}"/>
    <cellStyle name="1_tree_구로리총괄내역_수도권매립지1004(발주용)_녹화마대녹화끈수량산출-예원" xfId="3500" xr:uid="{00000000-0005-0000-0000-0000850E0000}"/>
    <cellStyle name="1_tree_구로리총괄내역_수도권매립지1004(발주용)_녹화마대녹화끈수량산출-예원_수량산출서-yuna" xfId="3501" xr:uid="{00000000-0005-0000-0000-0000860E0000}"/>
    <cellStyle name="1_tree_구로리총괄내역_수도권매립지1004(발주용)_녹화마대녹화끈수량산출-예원_신길6수량산출" xfId="3502" xr:uid="{00000000-0005-0000-0000-0000870E0000}"/>
    <cellStyle name="1_tree_구로리총괄내역_수도권매립지1004(발주용)_수량산출서(1025)" xfId="6283" xr:uid="{00000000-0005-0000-0000-0000880E0000}"/>
    <cellStyle name="1_tree_구로리총괄내역_수도권매립지1004(발주용)_수량산출서(1025)_추가수량산출" xfId="6284" xr:uid="{00000000-0005-0000-0000-0000890E0000}"/>
    <cellStyle name="1_tree_구로리총괄내역_수도권매립지1004(발주용)_수량산출서-yuna" xfId="3503" xr:uid="{00000000-0005-0000-0000-00008A0E0000}"/>
    <cellStyle name="1_tree_구로리총괄내역_수도권매립지1004(발주용)_신길6수량산출" xfId="3504" xr:uid="{00000000-0005-0000-0000-00008B0E0000}"/>
    <cellStyle name="1_tree_구로리총괄내역_수도권매립지1004(발주용)_지주목" xfId="3505" xr:uid="{00000000-0005-0000-0000-00008C0E0000}"/>
    <cellStyle name="1_tree_구로리총괄내역_수도권매립지1004(발주용)_지주목_00-수량산출서양식" xfId="3506" xr:uid="{00000000-0005-0000-0000-00008D0E0000}"/>
    <cellStyle name="1_tree_구로리총괄내역_수도권매립지1004(발주용)_지주목_00-수량산출서양식_수량산출서-yuna" xfId="3507" xr:uid="{00000000-0005-0000-0000-00008E0E0000}"/>
    <cellStyle name="1_tree_구로리총괄내역_수도권매립지1004(발주용)_지주목_00-수량산출서양식_신길6수량산출" xfId="3508" xr:uid="{00000000-0005-0000-0000-00008F0E0000}"/>
    <cellStyle name="1_tree_구로리총괄내역_수도권매립지1004(발주용)_지주목_녹화마대녹화끈수량산출-예원" xfId="3509" xr:uid="{00000000-0005-0000-0000-0000900E0000}"/>
    <cellStyle name="1_tree_구로리총괄내역_수도권매립지1004(발주용)_지주목_녹화마대녹화끈수량산출-예원_수량산출서-yuna" xfId="3510" xr:uid="{00000000-0005-0000-0000-0000910E0000}"/>
    <cellStyle name="1_tree_구로리총괄내역_수도권매립지1004(발주용)_지주목_녹화마대녹화끈수량산출-예원_신길6수량산출" xfId="3511" xr:uid="{00000000-0005-0000-0000-0000920E0000}"/>
    <cellStyle name="1_tree_구로리총괄내역_수도권매립지1004(발주용)_지주목_수량산출서-yuna" xfId="3512" xr:uid="{00000000-0005-0000-0000-0000930E0000}"/>
    <cellStyle name="1_tree_구로리총괄내역_수도권매립지1004(발주용)_지주목_신길6수량산출" xfId="3513" xr:uid="{00000000-0005-0000-0000-0000940E0000}"/>
    <cellStyle name="1_tree_구로리총괄내역_수량산출서(1025)" xfId="6285" xr:uid="{00000000-0005-0000-0000-0000950E0000}"/>
    <cellStyle name="1_tree_구로리총괄내역_수량산출서(1025)_추가수량산출" xfId="6286" xr:uid="{00000000-0005-0000-0000-0000960E0000}"/>
    <cellStyle name="1_tree_구로리총괄내역_수량산출서-yuna" xfId="3514" xr:uid="{00000000-0005-0000-0000-0000970E0000}"/>
    <cellStyle name="1_tree_구로리총괄내역_신길6수량산출" xfId="3515" xr:uid="{00000000-0005-0000-0000-0000980E0000}"/>
    <cellStyle name="1_tree_구로리총괄내역_일신건영설계예산서(0211)" xfId="3516" xr:uid="{00000000-0005-0000-0000-0000990E0000}"/>
    <cellStyle name="1_tree_구로리총괄내역_일신건영설계예산서(0211)_00-설계서양식" xfId="3517" xr:uid="{00000000-0005-0000-0000-00009A0E0000}"/>
    <cellStyle name="1_tree_구로리총괄내역_일신건영설계예산서(0211)_00-설계서양식_00-수량산출서양식" xfId="3518" xr:uid="{00000000-0005-0000-0000-00009B0E0000}"/>
    <cellStyle name="1_tree_구로리총괄내역_일신건영설계예산서(0211)_00-설계서양식_00-수량산출서양식_수량산출서-yuna" xfId="3519" xr:uid="{00000000-0005-0000-0000-00009C0E0000}"/>
    <cellStyle name="1_tree_구로리총괄내역_일신건영설계예산서(0211)_00-설계서양식_00-수량산출서양식_신길6수량산출" xfId="3520" xr:uid="{00000000-0005-0000-0000-00009D0E0000}"/>
    <cellStyle name="1_tree_구로리총괄내역_일신건영설계예산서(0211)_00-설계서양식_녹화마대녹화끈수량산출-예원" xfId="3521" xr:uid="{00000000-0005-0000-0000-00009E0E0000}"/>
    <cellStyle name="1_tree_구로리총괄내역_일신건영설계예산서(0211)_00-설계서양식_녹화마대녹화끈수량산출-예원_수량산출서-yuna" xfId="3522" xr:uid="{00000000-0005-0000-0000-00009F0E0000}"/>
    <cellStyle name="1_tree_구로리총괄내역_일신건영설계예산서(0211)_00-설계서양식_녹화마대녹화끈수량산출-예원_신길6수량산출" xfId="3523" xr:uid="{00000000-0005-0000-0000-0000A00E0000}"/>
    <cellStyle name="1_tree_구로리총괄내역_일신건영설계예산서(0211)_00-설계서양식_수량산출서-yuna" xfId="3524" xr:uid="{00000000-0005-0000-0000-0000A10E0000}"/>
    <cellStyle name="1_tree_구로리총괄내역_일신건영설계예산서(0211)_00-설계서양식_신길6수량산출" xfId="3525" xr:uid="{00000000-0005-0000-0000-0000A20E0000}"/>
    <cellStyle name="1_tree_구로리총괄내역_일신건영설계예산서(0211)_00-수량산출서양식" xfId="3526" xr:uid="{00000000-0005-0000-0000-0000A30E0000}"/>
    <cellStyle name="1_tree_구로리총괄내역_일신건영설계예산서(0211)_00-수량산출서양식_수량산출서-yuna" xfId="3527" xr:uid="{00000000-0005-0000-0000-0000A40E0000}"/>
    <cellStyle name="1_tree_구로리총괄내역_일신건영설계예산서(0211)_00-수량산출서양식_신길6수량산출" xfId="3528" xr:uid="{00000000-0005-0000-0000-0000A50E0000}"/>
    <cellStyle name="1_tree_구로리총괄내역_일신건영설계예산서(0211)_내역서1128" xfId="6287" xr:uid="{00000000-0005-0000-0000-0000A60E0000}"/>
    <cellStyle name="1_tree_구로리총괄내역_일신건영설계예산서(0211)_녹화마대녹화끈수량산출-예원" xfId="3529" xr:uid="{00000000-0005-0000-0000-0000A70E0000}"/>
    <cellStyle name="1_tree_구로리총괄내역_일신건영설계예산서(0211)_녹화마대녹화끈수량산출-예원_수량산출서-yuna" xfId="3530" xr:uid="{00000000-0005-0000-0000-0000A80E0000}"/>
    <cellStyle name="1_tree_구로리총괄내역_일신건영설계예산서(0211)_녹화마대녹화끈수량산출-예원_신길6수량산출" xfId="3531" xr:uid="{00000000-0005-0000-0000-0000A90E0000}"/>
    <cellStyle name="1_tree_구로리총괄내역_일신건영설계예산서(0211)_수량산출서(1025)" xfId="6288" xr:uid="{00000000-0005-0000-0000-0000AA0E0000}"/>
    <cellStyle name="1_tree_구로리총괄내역_일신건영설계예산서(0211)_수량산출서(1025)_추가수량산출" xfId="6289" xr:uid="{00000000-0005-0000-0000-0000AB0E0000}"/>
    <cellStyle name="1_tree_구로리총괄내역_일신건영설계예산서(0211)_수량산출서-yuna" xfId="3532" xr:uid="{00000000-0005-0000-0000-0000AC0E0000}"/>
    <cellStyle name="1_tree_구로리총괄내역_일신건영설계예산서(0211)_신길6수량산출" xfId="3533" xr:uid="{00000000-0005-0000-0000-0000AD0E0000}"/>
    <cellStyle name="1_tree_구로리총괄내역_일신건영설계예산서(0211)_지주목" xfId="3534" xr:uid="{00000000-0005-0000-0000-0000AE0E0000}"/>
    <cellStyle name="1_tree_구로리총괄내역_일신건영설계예산서(0211)_지주목_00-수량산출서양식" xfId="3535" xr:uid="{00000000-0005-0000-0000-0000AF0E0000}"/>
    <cellStyle name="1_tree_구로리총괄내역_일신건영설계예산서(0211)_지주목_00-수량산출서양식_수량산출서-yuna" xfId="3536" xr:uid="{00000000-0005-0000-0000-0000B00E0000}"/>
    <cellStyle name="1_tree_구로리총괄내역_일신건영설계예산서(0211)_지주목_00-수량산출서양식_신길6수량산출" xfId="3537" xr:uid="{00000000-0005-0000-0000-0000B10E0000}"/>
    <cellStyle name="1_tree_구로리총괄내역_일신건영설계예산서(0211)_지주목_녹화마대녹화끈수량산출-예원" xfId="3538" xr:uid="{00000000-0005-0000-0000-0000B20E0000}"/>
    <cellStyle name="1_tree_구로리총괄내역_일신건영설계예산서(0211)_지주목_녹화마대녹화끈수량산출-예원_수량산출서-yuna" xfId="3539" xr:uid="{00000000-0005-0000-0000-0000B30E0000}"/>
    <cellStyle name="1_tree_구로리총괄내역_일신건영설계예산서(0211)_지주목_녹화마대녹화끈수량산출-예원_신길6수량산출" xfId="3540" xr:uid="{00000000-0005-0000-0000-0000B40E0000}"/>
    <cellStyle name="1_tree_구로리총괄내역_일신건영설계예산서(0211)_지주목_수량산출서-yuna" xfId="3541" xr:uid="{00000000-0005-0000-0000-0000B50E0000}"/>
    <cellStyle name="1_tree_구로리총괄내역_일신건영설계예산서(0211)_지주목_신길6수량산출" xfId="3542" xr:uid="{00000000-0005-0000-0000-0000B60E0000}"/>
    <cellStyle name="1_tree_구로리총괄내역_일위대가" xfId="3543" xr:uid="{00000000-0005-0000-0000-0000B70E0000}"/>
    <cellStyle name="1_tree_구로리총괄내역_일위대가_00-설계서양식" xfId="3544" xr:uid="{00000000-0005-0000-0000-0000B80E0000}"/>
    <cellStyle name="1_tree_구로리총괄내역_일위대가_00-설계서양식_00-수량산출서양식" xfId="3545" xr:uid="{00000000-0005-0000-0000-0000B90E0000}"/>
    <cellStyle name="1_tree_구로리총괄내역_일위대가_00-설계서양식_00-수량산출서양식_수량산출서-yuna" xfId="3546" xr:uid="{00000000-0005-0000-0000-0000BA0E0000}"/>
    <cellStyle name="1_tree_구로리총괄내역_일위대가_00-설계서양식_00-수량산출서양식_신길6수량산출" xfId="3547" xr:uid="{00000000-0005-0000-0000-0000BB0E0000}"/>
    <cellStyle name="1_tree_구로리총괄내역_일위대가_00-설계서양식_녹화마대녹화끈수량산출-예원" xfId="3548" xr:uid="{00000000-0005-0000-0000-0000BC0E0000}"/>
    <cellStyle name="1_tree_구로리총괄내역_일위대가_00-설계서양식_녹화마대녹화끈수량산출-예원_수량산출서-yuna" xfId="3549" xr:uid="{00000000-0005-0000-0000-0000BD0E0000}"/>
    <cellStyle name="1_tree_구로리총괄내역_일위대가_00-설계서양식_녹화마대녹화끈수량산출-예원_신길6수량산출" xfId="3550" xr:uid="{00000000-0005-0000-0000-0000BE0E0000}"/>
    <cellStyle name="1_tree_구로리총괄내역_일위대가_00-설계서양식_수량산출서-yuna" xfId="3551" xr:uid="{00000000-0005-0000-0000-0000BF0E0000}"/>
    <cellStyle name="1_tree_구로리총괄내역_일위대가_00-설계서양식_신길6수량산출" xfId="3552" xr:uid="{00000000-0005-0000-0000-0000C00E0000}"/>
    <cellStyle name="1_tree_구로리총괄내역_일위대가_00-수량산출서양식" xfId="3553" xr:uid="{00000000-0005-0000-0000-0000C10E0000}"/>
    <cellStyle name="1_tree_구로리총괄내역_일위대가_00-수량산출서양식_수량산출서-yuna" xfId="3554" xr:uid="{00000000-0005-0000-0000-0000C20E0000}"/>
    <cellStyle name="1_tree_구로리총괄내역_일위대가_00-수량산출서양식_신길6수량산출" xfId="3555" xr:uid="{00000000-0005-0000-0000-0000C30E0000}"/>
    <cellStyle name="1_tree_구로리총괄내역_일위대가_내역서1128" xfId="6290" xr:uid="{00000000-0005-0000-0000-0000C40E0000}"/>
    <cellStyle name="1_tree_구로리총괄내역_일위대가_녹화마대녹화끈수량산출-예원" xfId="3556" xr:uid="{00000000-0005-0000-0000-0000C50E0000}"/>
    <cellStyle name="1_tree_구로리총괄내역_일위대가_녹화마대녹화끈수량산출-예원_수량산출서-yuna" xfId="3557" xr:uid="{00000000-0005-0000-0000-0000C60E0000}"/>
    <cellStyle name="1_tree_구로리총괄내역_일위대가_녹화마대녹화끈수량산출-예원_신길6수량산출" xfId="3558" xr:uid="{00000000-0005-0000-0000-0000C70E0000}"/>
    <cellStyle name="1_tree_구로리총괄내역_일위대가_수량산출서(1025)" xfId="6291" xr:uid="{00000000-0005-0000-0000-0000C80E0000}"/>
    <cellStyle name="1_tree_구로리총괄내역_일위대가_수량산출서(1025)_추가수량산출" xfId="6292" xr:uid="{00000000-0005-0000-0000-0000C90E0000}"/>
    <cellStyle name="1_tree_구로리총괄내역_일위대가_수량산출서-yuna" xfId="3559" xr:uid="{00000000-0005-0000-0000-0000CA0E0000}"/>
    <cellStyle name="1_tree_구로리총괄내역_일위대가_신길6수량산출" xfId="3560" xr:uid="{00000000-0005-0000-0000-0000CB0E0000}"/>
    <cellStyle name="1_tree_구로리총괄내역_일위대가_지주목" xfId="3561" xr:uid="{00000000-0005-0000-0000-0000CC0E0000}"/>
    <cellStyle name="1_tree_구로리총괄내역_일위대가_지주목_00-수량산출서양식" xfId="3562" xr:uid="{00000000-0005-0000-0000-0000CD0E0000}"/>
    <cellStyle name="1_tree_구로리총괄내역_일위대가_지주목_00-수량산출서양식_수량산출서-yuna" xfId="3563" xr:uid="{00000000-0005-0000-0000-0000CE0E0000}"/>
    <cellStyle name="1_tree_구로리총괄내역_일위대가_지주목_00-수량산출서양식_신길6수량산출" xfId="3564" xr:uid="{00000000-0005-0000-0000-0000CF0E0000}"/>
    <cellStyle name="1_tree_구로리총괄내역_일위대가_지주목_녹화마대녹화끈수량산출-예원" xfId="3565" xr:uid="{00000000-0005-0000-0000-0000D00E0000}"/>
    <cellStyle name="1_tree_구로리총괄내역_일위대가_지주목_녹화마대녹화끈수량산출-예원_수량산출서-yuna" xfId="3566" xr:uid="{00000000-0005-0000-0000-0000D10E0000}"/>
    <cellStyle name="1_tree_구로리총괄내역_일위대가_지주목_녹화마대녹화끈수량산출-예원_신길6수량산출" xfId="3567" xr:uid="{00000000-0005-0000-0000-0000D20E0000}"/>
    <cellStyle name="1_tree_구로리총괄내역_일위대가_지주목_수량산출서-yuna" xfId="3568" xr:uid="{00000000-0005-0000-0000-0000D30E0000}"/>
    <cellStyle name="1_tree_구로리총괄내역_일위대가_지주목_신길6수량산출" xfId="3569" xr:uid="{00000000-0005-0000-0000-0000D40E0000}"/>
    <cellStyle name="1_tree_구로리총괄내역_자재단가표" xfId="3570" xr:uid="{00000000-0005-0000-0000-0000D50E0000}"/>
    <cellStyle name="1_tree_구로리총괄내역_자재단가표_00-설계서양식" xfId="3571" xr:uid="{00000000-0005-0000-0000-0000D60E0000}"/>
    <cellStyle name="1_tree_구로리총괄내역_자재단가표_00-설계서양식_00-수량산출서양식" xfId="3572" xr:uid="{00000000-0005-0000-0000-0000D70E0000}"/>
    <cellStyle name="1_tree_구로리총괄내역_자재단가표_00-설계서양식_00-수량산출서양식_수량산출서-yuna" xfId="3573" xr:uid="{00000000-0005-0000-0000-0000D80E0000}"/>
    <cellStyle name="1_tree_구로리총괄내역_자재단가표_00-설계서양식_00-수량산출서양식_신길6수량산출" xfId="3574" xr:uid="{00000000-0005-0000-0000-0000D90E0000}"/>
    <cellStyle name="1_tree_구로리총괄내역_자재단가표_00-설계서양식_녹화마대녹화끈수량산출-예원" xfId="3575" xr:uid="{00000000-0005-0000-0000-0000DA0E0000}"/>
    <cellStyle name="1_tree_구로리총괄내역_자재단가표_00-설계서양식_녹화마대녹화끈수량산출-예원_수량산출서-yuna" xfId="3576" xr:uid="{00000000-0005-0000-0000-0000DB0E0000}"/>
    <cellStyle name="1_tree_구로리총괄내역_자재단가표_00-설계서양식_녹화마대녹화끈수량산출-예원_신길6수량산출" xfId="3577" xr:uid="{00000000-0005-0000-0000-0000DC0E0000}"/>
    <cellStyle name="1_tree_구로리총괄내역_자재단가표_00-설계서양식_수량산출서-yuna" xfId="3578" xr:uid="{00000000-0005-0000-0000-0000DD0E0000}"/>
    <cellStyle name="1_tree_구로리총괄내역_자재단가표_00-설계서양식_신길6수량산출" xfId="3579" xr:uid="{00000000-0005-0000-0000-0000DE0E0000}"/>
    <cellStyle name="1_tree_구로리총괄내역_자재단가표_00-수량산출서양식" xfId="3580" xr:uid="{00000000-0005-0000-0000-0000DF0E0000}"/>
    <cellStyle name="1_tree_구로리총괄내역_자재단가표_00-수량산출서양식_수량산출서-yuna" xfId="3581" xr:uid="{00000000-0005-0000-0000-0000E00E0000}"/>
    <cellStyle name="1_tree_구로리총괄내역_자재단가표_00-수량산출서양식_신길6수량산출" xfId="3582" xr:uid="{00000000-0005-0000-0000-0000E10E0000}"/>
    <cellStyle name="1_tree_구로리총괄내역_자재단가표_내역서1128" xfId="6293" xr:uid="{00000000-0005-0000-0000-0000E20E0000}"/>
    <cellStyle name="1_tree_구로리총괄내역_자재단가표_녹화마대녹화끈수량산출-예원" xfId="3583" xr:uid="{00000000-0005-0000-0000-0000E30E0000}"/>
    <cellStyle name="1_tree_구로리총괄내역_자재단가표_녹화마대녹화끈수량산출-예원_수량산출서-yuna" xfId="3584" xr:uid="{00000000-0005-0000-0000-0000E40E0000}"/>
    <cellStyle name="1_tree_구로리총괄내역_자재단가표_녹화마대녹화끈수량산출-예원_신길6수량산출" xfId="3585" xr:uid="{00000000-0005-0000-0000-0000E50E0000}"/>
    <cellStyle name="1_tree_구로리총괄내역_자재단가표_수량산출서(1025)" xfId="6294" xr:uid="{00000000-0005-0000-0000-0000E60E0000}"/>
    <cellStyle name="1_tree_구로리총괄내역_자재단가표_수량산출서(1025)_추가수량산출" xfId="6295" xr:uid="{00000000-0005-0000-0000-0000E70E0000}"/>
    <cellStyle name="1_tree_구로리총괄내역_자재단가표_수량산출서-yuna" xfId="3586" xr:uid="{00000000-0005-0000-0000-0000E80E0000}"/>
    <cellStyle name="1_tree_구로리총괄내역_자재단가표_신길6수량산출" xfId="3587" xr:uid="{00000000-0005-0000-0000-0000E90E0000}"/>
    <cellStyle name="1_tree_구로리총괄내역_자재단가표_지주목" xfId="3588" xr:uid="{00000000-0005-0000-0000-0000EA0E0000}"/>
    <cellStyle name="1_tree_구로리총괄내역_자재단가표_지주목_00-수량산출서양식" xfId="3589" xr:uid="{00000000-0005-0000-0000-0000EB0E0000}"/>
    <cellStyle name="1_tree_구로리총괄내역_자재단가표_지주목_00-수량산출서양식_수량산출서-yuna" xfId="3590" xr:uid="{00000000-0005-0000-0000-0000EC0E0000}"/>
    <cellStyle name="1_tree_구로리총괄내역_자재단가표_지주목_00-수량산출서양식_신길6수량산출" xfId="3591" xr:uid="{00000000-0005-0000-0000-0000ED0E0000}"/>
    <cellStyle name="1_tree_구로리총괄내역_자재단가표_지주목_녹화마대녹화끈수량산출-예원" xfId="3592" xr:uid="{00000000-0005-0000-0000-0000EE0E0000}"/>
    <cellStyle name="1_tree_구로리총괄내역_자재단가표_지주목_녹화마대녹화끈수량산출-예원_수량산출서-yuna" xfId="3593" xr:uid="{00000000-0005-0000-0000-0000EF0E0000}"/>
    <cellStyle name="1_tree_구로리총괄내역_자재단가표_지주목_녹화마대녹화끈수량산출-예원_신길6수량산출" xfId="3594" xr:uid="{00000000-0005-0000-0000-0000F00E0000}"/>
    <cellStyle name="1_tree_구로리총괄내역_자재단가표_지주목_수량산출서-yuna" xfId="3595" xr:uid="{00000000-0005-0000-0000-0000F10E0000}"/>
    <cellStyle name="1_tree_구로리총괄내역_자재단가표_지주목_신길6수량산출" xfId="3596" xr:uid="{00000000-0005-0000-0000-0000F20E0000}"/>
    <cellStyle name="1_tree_구로리총괄내역_장안초등학교내역0814" xfId="3597" xr:uid="{00000000-0005-0000-0000-0000F30E0000}"/>
    <cellStyle name="1_tree_구로리총괄내역_장안초등학교내역0814_00-설계서양식" xfId="3598" xr:uid="{00000000-0005-0000-0000-0000F40E0000}"/>
    <cellStyle name="1_tree_구로리총괄내역_장안초등학교내역0814_00-설계서양식_00-수량산출서양식" xfId="3599" xr:uid="{00000000-0005-0000-0000-0000F50E0000}"/>
    <cellStyle name="1_tree_구로리총괄내역_장안초등학교내역0814_00-설계서양식_00-수량산출서양식_수량산출서-yuna" xfId="3600" xr:uid="{00000000-0005-0000-0000-0000F60E0000}"/>
    <cellStyle name="1_tree_구로리총괄내역_장안초등학교내역0814_00-설계서양식_00-수량산출서양식_신길6수량산출" xfId="3601" xr:uid="{00000000-0005-0000-0000-0000F70E0000}"/>
    <cellStyle name="1_tree_구로리총괄내역_장안초등학교내역0814_00-설계서양식_녹화마대녹화끈수량산출-예원" xfId="3602" xr:uid="{00000000-0005-0000-0000-0000F80E0000}"/>
    <cellStyle name="1_tree_구로리총괄내역_장안초등학교내역0814_00-설계서양식_녹화마대녹화끈수량산출-예원_수량산출서-yuna" xfId="3603" xr:uid="{00000000-0005-0000-0000-0000F90E0000}"/>
    <cellStyle name="1_tree_구로리총괄내역_장안초등학교내역0814_00-설계서양식_녹화마대녹화끈수량산출-예원_신길6수량산출" xfId="3604" xr:uid="{00000000-0005-0000-0000-0000FA0E0000}"/>
    <cellStyle name="1_tree_구로리총괄내역_장안초등학교내역0814_00-설계서양식_수량산출서-yuna" xfId="3605" xr:uid="{00000000-0005-0000-0000-0000FB0E0000}"/>
    <cellStyle name="1_tree_구로리총괄내역_장안초등학교내역0814_00-설계서양식_신길6수량산출" xfId="3606" xr:uid="{00000000-0005-0000-0000-0000FC0E0000}"/>
    <cellStyle name="1_tree_구로리총괄내역_장안초등학교내역0814_00-수량산출서양식" xfId="3607" xr:uid="{00000000-0005-0000-0000-0000FD0E0000}"/>
    <cellStyle name="1_tree_구로리총괄내역_장안초등학교내역0814_00-수량산출서양식_수량산출서-yuna" xfId="3608" xr:uid="{00000000-0005-0000-0000-0000FE0E0000}"/>
    <cellStyle name="1_tree_구로리총괄내역_장안초등학교내역0814_00-수량산출서양식_신길6수량산출" xfId="3609" xr:uid="{00000000-0005-0000-0000-0000FF0E0000}"/>
    <cellStyle name="1_tree_구로리총괄내역_장안초등학교내역0814_내역서1128" xfId="6296" xr:uid="{00000000-0005-0000-0000-0000000F0000}"/>
    <cellStyle name="1_tree_구로리총괄내역_장안초등학교내역0814_녹화마대녹화끈수량산출-예원" xfId="3610" xr:uid="{00000000-0005-0000-0000-0000010F0000}"/>
    <cellStyle name="1_tree_구로리총괄내역_장안초등학교내역0814_녹화마대녹화끈수량산출-예원_수량산출서-yuna" xfId="3611" xr:uid="{00000000-0005-0000-0000-0000020F0000}"/>
    <cellStyle name="1_tree_구로리총괄내역_장안초등학교내역0814_녹화마대녹화끈수량산출-예원_신길6수량산출" xfId="3612" xr:uid="{00000000-0005-0000-0000-0000030F0000}"/>
    <cellStyle name="1_tree_구로리총괄내역_장안초등학교내역0814_수량산출서(1025)" xfId="6297" xr:uid="{00000000-0005-0000-0000-0000040F0000}"/>
    <cellStyle name="1_tree_구로리총괄내역_장안초등학교내역0814_수량산출서(1025)_추가수량산출" xfId="6298" xr:uid="{00000000-0005-0000-0000-0000050F0000}"/>
    <cellStyle name="1_tree_구로리총괄내역_장안초등학교내역0814_수량산출서-yuna" xfId="3613" xr:uid="{00000000-0005-0000-0000-0000060F0000}"/>
    <cellStyle name="1_tree_구로리총괄내역_장안초등학교내역0814_신길6수량산출" xfId="3614" xr:uid="{00000000-0005-0000-0000-0000070F0000}"/>
    <cellStyle name="1_tree_구로리총괄내역_장안초등학교내역0814_지주목" xfId="3615" xr:uid="{00000000-0005-0000-0000-0000080F0000}"/>
    <cellStyle name="1_tree_구로리총괄내역_장안초등학교내역0814_지주목_00-수량산출서양식" xfId="3616" xr:uid="{00000000-0005-0000-0000-0000090F0000}"/>
    <cellStyle name="1_tree_구로리총괄내역_장안초등학교내역0814_지주목_00-수량산출서양식_수량산출서-yuna" xfId="3617" xr:uid="{00000000-0005-0000-0000-00000A0F0000}"/>
    <cellStyle name="1_tree_구로리총괄내역_장안초등학교내역0814_지주목_00-수량산출서양식_신길6수량산출" xfId="3618" xr:uid="{00000000-0005-0000-0000-00000B0F0000}"/>
    <cellStyle name="1_tree_구로리총괄내역_장안초등학교내역0814_지주목_녹화마대녹화끈수량산출-예원" xfId="3619" xr:uid="{00000000-0005-0000-0000-00000C0F0000}"/>
    <cellStyle name="1_tree_구로리총괄내역_장안초등학교내역0814_지주목_녹화마대녹화끈수량산출-예원_수량산출서-yuna" xfId="3620" xr:uid="{00000000-0005-0000-0000-00000D0F0000}"/>
    <cellStyle name="1_tree_구로리총괄내역_장안초등학교내역0814_지주목_녹화마대녹화끈수량산출-예원_신길6수량산출" xfId="3621" xr:uid="{00000000-0005-0000-0000-00000E0F0000}"/>
    <cellStyle name="1_tree_구로리총괄내역_장안초등학교내역0814_지주목_수량산출서-yuna" xfId="3622" xr:uid="{00000000-0005-0000-0000-00000F0F0000}"/>
    <cellStyle name="1_tree_구로리총괄내역_장안초등학교내역0814_지주목_신길6수량산출" xfId="3623" xr:uid="{00000000-0005-0000-0000-0000100F0000}"/>
    <cellStyle name="1_tree_구로리총괄내역_지주목" xfId="3624" xr:uid="{00000000-0005-0000-0000-0000110F0000}"/>
    <cellStyle name="1_tree_구로리총괄내역_지주목_00-수량산출서양식" xfId="3625" xr:uid="{00000000-0005-0000-0000-0000120F0000}"/>
    <cellStyle name="1_tree_구로리총괄내역_지주목_00-수량산출서양식_수량산출서-yuna" xfId="3626" xr:uid="{00000000-0005-0000-0000-0000130F0000}"/>
    <cellStyle name="1_tree_구로리총괄내역_지주목_00-수량산출서양식_신길6수량산출" xfId="3627" xr:uid="{00000000-0005-0000-0000-0000140F0000}"/>
    <cellStyle name="1_tree_구로리총괄내역_지주목_녹화마대녹화끈수량산출-예원" xfId="3628" xr:uid="{00000000-0005-0000-0000-0000150F0000}"/>
    <cellStyle name="1_tree_구로리총괄내역_지주목_녹화마대녹화끈수량산출-예원_수량산출서-yuna" xfId="3629" xr:uid="{00000000-0005-0000-0000-0000160F0000}"/>
    <cellStyle name="1_tree_구로리총괄내역_지주목_녹화마대녹화끈수량산출-예원_신길6수량산출" xfId="3630" xr:uid="{00000000-0005-0000-0000-0000170F0000}"/>
    <cellStyle name="1_tree_구로리총괄내역_지주목_수량산출서-yuna" xfId="3631" xr:uid="{00000000-0005-0000-0000-0000180F0000}"/>
    <cellStyle name="1_tree_구로리총괄내역_지주목_신길6수량산출" xfId="3632" xr:uid="{00000000-0005-0000-0000-0000190F0000}"/>
    <cellStyle name="1_tree_궁산근린공원 도시생태림 조성공사" xfId="1673" xr:uid="{00000000-0005-0000-0000-00001A0F0000}"/>
    <cellStyle name="1_tree_금호아파트수량산출" xfId="6299" xr:uid="{00000000-0005-0000-0000-00001B0F0000}"/>
    <cellStyle name="1_tree_금호아파트수량산출(803)" xfId="6300" xr:uid="{00000000-0005-0000-0000-00001C0F0000}"/>
    <cellStyle name="1_tree_금호아파트수량산출_수량산출" xfId="6301" xr:uid="{00000000-0005-0000-0000-00001D0F0000}"/>
    <cellStyle name="1_tree_꿈나무어린이공원(최종설계서)" xfId="1674" xr:uid="{00000000-0005-0000-0000-00001E0F0000}"/>
    <cellStyle name="1_tree_내역서1128" xfId="6302" xr:uid="{00000000-0005-0000-0000-00001F0F0000}"/>
    <cellStyle name="1_tree_노원구가로수-폐기물예산서" xfId="3633" xr:uid="{00000000-0005-0000-0000-0000200F0000}"/>
    <cellStyle name="1_tree_노원구가로수-폐기물예산서_북아현-폐기물예산서" xfId="3634" xr:uid="{00000000-0005-0000-0000-0000210F0000}"/>
    <cellStyle name="1_tree_노원구상계고등학교폐기물" xfId="6303" xr:uid="{00000000-0005-0000-0000-0000220F0000}"/>
    <cellStyle name="1_tree_노원구-폐기물예산서" xfId="3635" xr:uid="{00000000-0005-0000-0000-0000230F0000}"/>
    <cellStyle name="1_tree_녹화마대녹화끈수량산출-예원" xfId="3636" xr:uid="{00000000-0005-0000-0000-0000240F0000}"/>
    <cellStyle name="1_tree_녹화마대녹화끈수량산출-예원_수량산출서-yuna" xfId="3637" xr:uid="{00000000-0005-0000-0000-0000250F0000}"/>
    <cellStyle name="1_tree_녹화마대녹화끈수량산출-예원_신길6수량산출" xfId="3638" xr:uid="{00000000-0005-0000-0000-0000260F0000}"/>
    <cellStyle name="1_tree_동탄수량산출" xfId="6304" xr:uid="{00000000-0005-0000-0000-0000270F0000}"/>
    <cellStyle name="1_tree_마포구수량산출서" xfId="6305" xr:uid="{00000000-0005-0000-0000-0000280F0000}"/>
    <cellStyle name="1_tree_마포철거수량산출(0924)" xfId="6306" xr:uid="{00000000-0005-0000-0000-0000290F0000}"/>
    <cellStyle name="1_tree_마포철거수량산출(1004)" xfId="6307" xr:uid="{00000000-0005-0000-0000-00002A0F0000}"/>
    <cellStyle name="1_tree_목동내역" xfId="3639" xr:uid="{00000000-0005-0000-0000-00002B0F0000}"/>
    <cellStyle name="1_tree_목동내역_관악고수량산출서" xfId="3640" xr:uid="{00000000-0005-0000-0000-00002C0F0000}"/>
    <cellStyle name="1_tree_목동내역_노원구상계고등학교폐기물" xfId="6308" xr:uid="{00000000-0005-0000-0000-00002D0F0000}"/>
    <cellStyle name="1_tree_목동내역_마포구수량산출서" xfId="6309" xr:uid="{00000000-0005-0000-0000-00002E0F0000}"/>
    <cellStyle name="1_tree_목동내역_마포철거수량산출(0924)" xfId="6310" xr:uid="{00000000-0005-0000-0000-00002F0F0000}"/>
    <cellStyle name="1_tree_목동내역_마포철거수량산출(1004)" xfId="6311" xr:uid="{00000000-0005-0000-0000-0000300F0000}"/>
    <cellStyle name="1_tree_목동내역_서초구-수량산출(0830)" xfId="6312" xr:uid="{00000000-0005-0000-0000-0000310F0000}"/>
    <cellStyle name="1_tree_목동내역_서초구-철거수량산출(0919)" xfId="6313" xr:uid="{00000000-0005-0000-0000-0000320F0000}"/>
    <cellStyle name="1_tree_목동내역_수량산출" xfId="6314" xr:uid="{00000000-0005-0000-0000-0000330F0000}"/>
    <cellStyle name="1_tree_목동내역_수량산출서" xfId="6315" xr:uid="{00000000-0005-0000-0000-0000340F0000}"/>
    <cellStyle name="1_tree_목동내역_수량산출서(0226)" xfId="6316" xr:uid="{00000000-0005-0000-0000-0000350F0000}"/>
    <cellStyle name="1_tree_목동내역_수량산출서(0305)" xfId="6317" xr:uid="{00000000-0005-0000-0000-0000360F0000}"/>
    <cellStyle name="1_tree_목동내역_수량산출서(1008)" xfId="6318" xr:uid="{00000000-0005-0000-0000-0000370F0000}"/>
    <cellStyle name="1_tree_목동내역_수량산출서(골재수정)" xfId="6319" xr:uid="{00000000-0005-0000-0000-0000380F0000}"/>
    <cellStyle name="1_tree_목동내역_수량산출서(금천구03,23)" xfId="6320" xr:uid="{00000000-0005-0000-0000-0000390F0000}"/>
    <cellStyle name="1_tree_목동내역_수량산출서0410안용" xfId="6321" xr:uid="{00000000-0005-0000-0000-00003A0F0000}"/>
    <cellStyle name="1_tree_목동내역_수량산출서0524" xfId="6322" xr:uid="{00000000-0005-0000-0000-00003B0F0000}"/>
    <cellStyle name="1_tree_목동내역_수량산출서0525" xfId="6323" xr:uid="{00000000-0005-0000-0000-00003C0F0000}"/>
    <cellStyle name="1_tree_목동내역_수량산출서1" xfId="6324" xr:uid="{00000000-0005-0000-0000-00003D0F0000}"/>
    <cellStyle name="1_tree_목동내역_수량산출서-1" xfId="6325" xr:uid="{00000000-0005-0000-0000-00003E0F0000}"/>
    <cellStyle name="1_tree_목동내역_시설물수량산출서(1217)" xfId="6326" xr:uid="{00000000-0005-0000-0000-00003F0F0000}"/>
    <cellStyle name="1_tree_목동내역_원가계산" xfId="3641" xr:uid="{00000000-0005-0000-0000-0000400F0000}"/>
    <cellStyle name="1_tree_목동내역_원가계산_관악고수량산출서" xfId="3642" xr:uid="{00000000-0005-0000-0000-0000410F0000}"/>
    <cellStyle name="1_tree_목동내역_원가계산_노원구상계고등학교폐기물" xfId="6327" xr:uid="{00000000-0005-0000-0000-0000420F0000}"/>
    <cellStyle name="1_tree_목동내역_원가계산_마포구수량산출서" xfId="6328" xr:uid="{00000000-0005-0000-0000-0000430F0000}"/>
    <cellStyle name="1_tree_목동내역_원가계산_마포철거수량산출(0924)" xfId="6329" xr:uid="{00000000-0005-0000-0000-0000440F0000}"/>
    <cellStyle name="1_tree_목동내역_원가계산_마포철거수량산출(1004)" xfId="6330" xr:uid="{00000000-0005-0000-0000-0000450F0000}"/>
    <cellStyle name="1_tree_목동내역_원가계산_서초구-수량산출(0830)" xfId="6331" xr:uid="{00000000-0005-0000-0000-0000460F0000}"/>
    <cellStyle name="1_tree_목동내역_원가계산_서초구-철거수량산출(0919)" xfId="6332" xr:uid="{00000000-0005-0000-0000-0000470F0000}"/>
    <cellStyle name="1_tree_목동내역_원가계산_수량산출" xfId="6333" xr:uid="{00000000-0005-0000-0000-0000480F0000}"/>
    <cellStyle name="1_tree_목동내역_원가계산_수량산출서" xfId="6334" xr:uid="{00000000-0005-0000-0000-0000490F0000}"/>
    <cellStyle name="1_tree_목동내역_원가계산_수량산출서(0226)" xfId="6335" xr:uid="{00000000-0005-0000-0000-00004A0F0000}"/>
    <cellStyle name="1_tree_목동내역_원가계산_수량산출서(0305)" xfId="6336" xr:uid="{00000000-0005-0000-0000-00004B0F0000}"/>
    <cellStyle name="1_tree_목동내역_원가계산_수량산출서(1008)" xfId="6337" xr:uid="{00000000-0005-0000-0000-00004C0F0000}"/>
    <cellStyle name="1_tree_목동내역_원가계산_수량산출서(골재수정)" xfId="6338" xr:uid="{00000000-0005-0000-0000-00004D0F0000}"/>
    <cellStyle name="1_tree_목동내역_원가계산_수량산출서(금천구03,23)" xfId="6339" xr:uid="{00000000-0005-0000-0000-00004E0F0000}"/>
    <cellStyle name="1_tree_목동내역_원가계산_수량산출서0410안용" xfId="6340" xr:uid="{00000000-0005-0000-0000-00004F0F0000}"/>
    <cellStyle name="1_tree_목동내역_원가계산_수량산출서0524" xfId="6341" xr:uid="{00000000-0005-0000-0000-0000500F0000}"/>
    <cellStyle name="1_tree_목동내역_원가계산_수량산출서0525" xfId="6342" xr:uid="{00000000-0005-0000-0000-0000510F0000}"/>
    <cellStyle name="1_tree_목동내역_원가계산_수량산출서1" xfId="6343" xr:uid="{00000000-0005-0000-0000-0000520F0000}"/>
    <cellStyle name="1_tree_목동내역_원가계산_수량산출서-1" xfId="6344" xr:uid="{00000000-0005-0000-0000-0000530F0000}"/>
    <cellStyle name="1_tree_목동내역_원가계산_시설물수량산출서(1217)" xfId="6345" xr:uid="{00000000-0005-0000-0000-0000540F0000}"/>
    <cellStyle name="1_tree_목동내역_원가계산_인라인수량산출서" xfId="3643" xr:uid="{00000000-0005-0000-0000-0000550F0000}"/>
    <cellStyle name="1_tree_목동내역_원가계산_중앙하이츠-수량산출서0720" xfId="6346" xr:uid="{00000000-0005-0000-0000-0000560F0000}"/>
    <cellStyle name="1_tree_목동내역_원가계산_철거수량산출" xfId="6347" xr:uid="{00000000-0005-0000-0000-0000570F0000}"/>
    <cellStyle name="1_tree_목동내역_원가계산_철거수량산출서(1113)" xfId="6348" xr:uid="{00000000-0005-0000-0000-0000580F0000}"/>
    <cellStyle name="1_tree_목동내역_인라인수량산출서" xfId="3644" xr:uid="{00000000-0005-0000-0000-0000590F0000}"/>
    <cellStyle name="1_tree_목동내역_중앙하이츠-수량산출서0720" xfId="6349" xr:uid="{00000000-0005-0000-0000-00005A0F0000}"/>
    <cellStyle name="1_tree_목동내역_철거수량산출" xfId="6350" xr:uid="{00000000-0005-0000-0000-00005B0F0000}"/>
    <cellStyle name="1_tree_목동내역_철거수량산출서(1113)" xfId="6351" xr:uid="{00000000-0005-0000-0000-00005C0F0000}"/>
    <cellStyle name="1_tree_목동내역_폐기물0818" xfId="3645" xr:uid="{00000000-0005-0000-0000-00005D0F0000}"/>
    <cellStyle name="1_tree_목동내역_폐기물집계" xfId="3646" xr:uid="{00000000-0005-0000-0000-00005E0F0000}"/>
    <cellStyle name="1_tree_목동내역_폐기물집계_관악고수량산출서" xfId="3647" xr:uid="{00000000-0005-0000-0000-00005F0F0000}"/>
    <cellStyle name="1_tree_목동내역_폐기물집계_노원구상계고등학교폐기물" xfId="6352" xr:uid="{00000000-0005-0000-0000-0000600F0000}"/>
    <cellStyle name="1_tree_목동내역_폐기물집계_마포구수량산출서" xfId="6353" xr:uid="{00000000-0005-0000-0000-0000610F0000}"/>
    <cellStyle name="1_tree_목동내역_폐기물집계_마포철거수량산출(0924)" xfId="6354" xr:uid="{00000000-0005-0000-0000-0000620F0000}"/>
    <cellStyle name="1_tree_목동내역_폐기물집계_마포철거수량산출(1004)" xfId="6355" xr:uid="{00000000-0005-0000-0000-0000630F0000}"/>
    <cellStyle name="1_tree_목동내역_폐기물집계_서초구-수량산출(0830)" xfId="6356" xr:uid="{00000000-0005-0000-0000-0000640F0000}"/>
    <cellStyle name="1_tree_목동내역_폐기물집계_서초구-철거수량산출(0919)" xfId="6357" xr:uid="{00000000-0005-0000-0000-0000650F0000}"/>
    <cellStyle name="1_tree_목동내역_폐기물집계_수량산출" xfId="6358" xr:uid="{00000000-0005-0000-0000-0000660F0000}"/>
    <cellStyle name="1_tree_목동내역_폐기물집계_수량산출서" xfId="6359" xr:uid="{00000000-0005-0000-0000-0000670F0000}"/>
    <cellStyle name="1_tree_목동내역_폐기물집계_수량산출서(0226)" xfId="6360" xr:uid="{00000000-0005-0000-0000-0000680F0000}"/>
    <cellStyle name="1_tree_목동내역_폐기물집계_수량산출서(0305)" xfId="6361" xr:uid="{00000000-0005-0000-0000-0000690F0000}"/>
    <cellStyle name="1_tree_목동내역_폐기물집계_수량산출서(1008)" xfId="6362" xr:uid="{00000000-0005-0000-0000-00006A0F0000}"/>
    <cellStyle name="1_tree_목동내역_폐기물집계_수량산출서(골재수정)" xfId="6363" xr:uid="{00000000-0005-0000-0000-00006B0F0000}"/>
    <cellStyle name="1_tree_목동내역_폐기물집계_수량산출서(금천구03,23)" xfId="6364" xr:uid="{00000000-0005-0000-0000-00006C0F0000}"/>
    <cellStyle name="1_tree_목동내역_폐기물집계_수량산출서0410안용" xfId="6365" xr:uid="{00000000-0005-0000-0000-00006D0F0000}"/>
    <cellStyle name="1_tree_목동내역_폐기물집계_수량산출서0524" xfId="6366" xr:uid="{00000000-0005-0000-0000-00006E0F0000}"/>
    <cellStyle name="1_tree_목동내역_폐기물집계_수량산출서0525" xfId="6367" xr:uid="{00000000-0005-0000-0000-00006F0F0000}"/>
    <cellStyle name="1_tree_목동내역_폐기물집계_수량산출서1" xfId="6368" xr:uid="{00000000-0005-0000-0000-0000700F0000}"/>
    <cellStyle name="1_tree_목동내역_폐기물집계_수량산출서-1" xfId="6369" xr:uid="{00000000-0005-0000-0000-0000710F0000}"/>
    <cellStyle name="1_tree_목동내역_폐기물집계_시설물수량산출서(1217)" xfId="6370" xr:uid="{00000000-0005-0000-0000-0000720F0000}"/>
    <cellStyle name="1_tree_목동내역_폐기물집계_원가계산" xfId="3648" xr:uid="{00000000-0005-0000-0000-0000730F0000}"/>
    <cellStyle name="1_tree_목동내역_폐기물집계_원가계산_관악고수량산출서" xfId="3649" xr:uid="{00000000-0005-0000-0000-0000740F0000}"/>
    <cellStyle name="1_tree_목동내역_폐기물집계_원가계산_노원구상계고등학교폐기물" xfId="6371" xr:uid="{00000000-0005-0000-0000-0000750F0000}"/>
    <cellStyle name="1_tree_목동내역_폐기물집계_원가계산_마포구수량산출서" xfId="6372" xr:uid="{00000000-0005-0000-0000-0000760F0000}"/>
    <cellStyle name="1_tree_목동내역_폐기물집계_원가계산_마포철거수량산출(0924)" xfId="6373" xr:uid="{00000000-0005-0000-0000-0000770F0000}"/>
    <cellStyle name="1_tree_목동내역_폐기물집계_원가계산_마포철거수량산출(1004)" xfId="6374" xr:uid="{00000000-0005-0000-0000-0000780F0000}"/>
    <cellStyle name="1_tree_목동내역_폐기물집계_원가계산_서초구-수량산출(0830)" xfId="6375" xr:uid="{00000000-0005-0000-0000-0000790F0000}"/>
    <cellStyle name="1_tree_목동내역_폐기물집계_원가계산_서초구-철거수량산출(0919)" xfId="6376" xr:uid="{00000000-0005-0000-0000-00007A0F0000}"/>
    <cellStyle name="1_tree_목동내역_폐기물집계_원가계산_수량산출" xfId="6377" xr:uid="{00000000-0005-0000-0000-00007B0F0000}"/>
    <cellStyle name="1_tree_목동내역_폐기물집계_원가계산_수량산출서" xfId="6378" xr:uid="{00000000-0005-0000-0000-00007C0F0000}"/>
    <cellStyle name="1_tree_목동내역_폐기물집계_원가계산_수량산출서(0226)" xfId="6379" xr:uid="{00000000-0005-0000-0000-00007D0F0000}"/>
    <cellStyle name="1_tree_목동내역_폐기물집계_원가계산_수량산출서(0305)" xfId="6380" xr:uid="{00000000-0005-0000-0000-00007E0F0000}"/>
    <cellStyle name="1_tree_목동내역_폐기물집계_원가계산_수량산출서(1008)" xfId="6381" xr:uid="{00000000-0005-0000-0000-00007F0F0000}"/>
    <cellStyle name="1_tree_목동내역_폐기물집계_원가계산_수량산출서(골재수정)" xfId="6382" xr:uid="{00000000-0005-0000-0000-0000800F0000}"/>
    <cellStyle name="1_tree_목동내역_폐기물집계_원가계산_수량산출서(금천구03,23)" xfId="6383" xr:uid="{00000000-0005-0000-0000-0000810F0000}"/>
    <cellStyle name="1_tree_목동내역_폐기물집계_원가계산_수량산출서0410안용" xfId="6384" xr:uid="{00000000-0005-0000-0000-0000820F0000}"/>
    <cellStyle name="1_tree_목동내역_폐기물집계_원가계산_수량산출서0524" xfId="6385" xr:uid="{00000000-0005-0000-0000-0000830F0000}"/>
    <cellStyle name="1_tree_목동내역_폐기물집계_원가계산_수량산출서0525" xfId="6386" xr:uid="{00000000-0005-0000-0000-0000840F0000}"/>
    <cellStyle name="1_tree_목동내역_폐기물집계_원가계산_수량산출서1" xfId="6387" xr:uid="{00000000-0005-0000-0000-0000850F0000}"/>
    <cellStyle name="1_tree_목동내역_폐기물집계_원가계산_수량산출서-1" xfId="6388" xr:uid="{00000000-0005-0000-0000-0000860F0000}"/>
    <cellStyle name="1_tree_목동내역_폐기물집계_원가계산_시설물수량산출서(1217)" xfId="6389" xr:uid="{00000000-0005-0000-0000-0000870F0000}"/>
    <cellStyle name="1_tree_목동내역_폐기물집계_원가계산_인라인수량산출서" xfId="3650" xr:uid="{00000000-0005-0000-0000-0000880F0000}"/>
    <cellStyle name="1_tree_목동내역_폐기물집계_원가계산_중앙하이츠-수량산출서0720" xfId="6390" xr:uid="{00000000-0005-0000-0000-0000890F0000}"/>
    <cellStyle name="1_tree_목동내역_폐기물집계_원가계산_철거수량산출" xfId="6391" xr:uid="{00000000-0005-0000-0000-00008A0F0000}"/>
    <cellStyle name="1_tree_목동내역_폐기물집계_원가계산_철거수량산출서(1113)" xfId="6392" xr:uid="{00000000-0005-0000-0000-00008B0F0000}"/>
    <cellStyle name="1_tree_목동내역_폐기물집계_인라인수량산출서" xfId="3651" xr:uid="{00000000-0005-0000-0000-00008C0F0000}"/>
    <cellStyle name="1_tree_목동내역_폐기물집계_중앙하이츠-수량산출서0720" xfId="6393" xr:uid="{00000000-0005-0000-0000-00008D0F0000}"/>
    <cellStyle name="1_tree_목동내역_폐기물집계_철거수량산출" xfId="6394" xr:uid="{00000000-0005-0000-0000-00008E0F0000}"/>
    <cellStyle name="1_tree_목동내역_폐기물집계_철거수량산출서(1113)" xfId="6395" xr:uid="{00000000-0005-0000-0000-00008F0F0000}"/>
    <cellStyle name="1_tree_목동내역_폐기물집계_폐기물0818" xfId="3652" xr:uid="{00000000-0005-0000-0000-0000900F0000}"/>
    <cellStyle name="1_tree_배밭계약내역" xfId="3653" xr:uid="{00000000-0005-0000-0000-0000910F0000}"/>
    <cellStyle name="1_tree_서초구-수량산출(0830)" xfId="6396" xr:uid="{00000000-0005-0000-0000-0000920F0000}"/>
    <cellStyle name="1_tree_서초구-철거수량산출(0919)" xfId="6397" xr:uid="{00000000-0005-0000-0000-0000930F0000}"/>
    <cellStyle name="1_tree_설계내역서" xfId="3654" xr:uid="{00000000-0005-0000-0000-0000940F0000}"/>
    <cellStyle name="1_tree_수량산출" xfId="1675" xr:uid="{00000000-0005-0000-0000-0000950F0000}"/>
    <cellStyle name="1_tree_수량산출_00-설계서양식" xfId="3655" xr:uid="{00000000-0005-0000-0000-0000960F0000}"/>
    <cellStyle name="1_tree_수량산출_00-설계서양식_00-수량산출서양식" xfId="3656" xr:uid="{00000000-0005-0000-0000-0000970F0000}"/>
    <cellStyle name="1_tree_수량산출_00-설계서양식_00-수량산출서양식_수량산출서-yuna" xfId="3657" xr:uid="{00000000-0005-0000-0000-0000980F0000}"/>
    <cellStyle name="1_tree_수량산출_00-설계서양식_00-수량산출서양식_신길6수량산출" xfId="3658" xr:uid="{00000000-0005-0000-0000-0000990F0000}"/>
    <cellStyle name="1_tree_수량산출_00-설계서양식_녹화마대녹화끈수량산출-예원" xfId="3659" xr:uid="{00000000-0005-0000-0000-00009A0F0000}"/>
    <cellStyle name="1_tree_수량산출_00-설계서양식_녹화마대녹화끈수량산출-예원_수량산출서-yuna" xfId="3660" xr:uid="{00000000-0005-0000-0000-00009B0F0000}"/>
    <cellStyle name="1_tree_수량산출_00-설계서양식_녹화마대녹화끈수량산출-예원_신길6수량산출" xfId="3661" xr:uid="{00000000-0005-0000-0000-00009C0F0000}"/>
    <cellStyle name="1_tree_수량산출_00-설계서양식_수량산출서-yuna" xfId="3662" xr:uid="{00000000-0005-0000-0000-00009D0F0000}"/>
    <cellStyle name="1_tree_수량산출_00-설계서양식_신길6수량산출" xfId="3663" xr:uid="{00000000-0005-0000-0000-00009E0F0000}"/>
    <cellStyle name="1_tree_수량산출_00-수량산출서양식" xfId="3664" xr:uid="{00000000-0005-0000-0000-00009F0F0000}"/>
    <cellStyle name="1_tree_수량산출_00-수량산출서양식_수량산출서-yuna" xfId="3665" xr:uid="{00000000-0005-0000-0000-0000A00F0000}"/>
    <cellStyle name="1_tree_수량산출_00-수량산출서양식_신길6수량산출" xfId="3666" xr:uid="{00000000-0005-0000-0000-0000A10F0000}"/>
    <cellStyle name="1_tree_수량산출_00-예산서양식100" xfId="3667" xr:uid="{00000000-0005-0000-0000-0000A20F0000}"/>
    <cellStyle name="1_tree_수량산출_00-예산서양식100_00-수량산출서양식" xfId="3668" xr:uid="{00000000-0005-0000-0000-0000A30F0000}"/>
    <cellStyle name="1_tree_수량산출_00-예산서양식100_00-수량산출서양식_수량산출서-yuna" xfId="3669" xr:uid="{00000000-0005-0000-0000-0000A40F0000}"/>
    <cellStyle name="1_tree_수량산출_00-예산서양식100_00-수량산출서양식_신길6수량산출" xfId="3670" xr:uid="{00000000-0005-0000-0000-0000A50F0000}"/>
    <cellStyle name="1_tree_수량산출_00-예산서양식100_녹화마대녹화끈수량산출-예원" xfId="3671" xr:uid="{00000000-0005-0000-0000-0000A60F0000}"/>
    <cellStyle name="1_tree_수량산출_00-예산서양식100_녹화마대녹화끈수량산출-예원_수량산출서-yuna" xfId="3672" xr:uid="{00000000-0005-0000-0000-0000A70F0000}"/>
    <cellStyle name="1_tree_수량산출_00-예산서양식100_녹화마대녹화끈수량산출-예원_신길6수량산출" xfId="3673" xr:uid="{00000000-0005-0000-0000-0000A80F0000}"/>
    <cellStyle name="1_tree_수량산출_00-예산서양식100_대전가오-설계서" xfId="3674" xr:uid="{00000000-0005-0000-0000-0000A90F0000}"/>
    <cellStyle name="1_tree_수량산출_00-예산서양식100_대전가오-설계서(관리)" xfId="3675" xr:uid="{00000000-0005-0000-0000-0000AA0F0000}"/>
    <cellStyle name="1_tree_수량산출_00-예산서양식100_대전가오-설계서(관리)_00-설계서양식" xfId="3676" xr:uid="{00000000-0005-0000-0000-0000AB0F0000}"/>
    <cellStyle name="1_tree_수량산출_00-예산서양식100_대전가오-설계서(관리)_00-설계서양식_00-수량산출서양식" xfId="3677" xr:uid="{00000000-0005-0000-0000-0000AC0F0000}"/>
    <cellStyle name="1_tree_수량산출_00-예산서양식100_대전가오-설계서(관리)_00-설계서양식_00-수량산출서양식_수량산출서-yuna" xfId="3678" xr:uid="{00000000-0005-0000-0000-0000AD0F0000}"/>
    <cellStyle name="1_tree_수량산출_00-예산서양식100_대전가오-설계서(관리)_00-설계서양식_00-수량산출서양식_신길6수량산출" xfId="3679" xr:uid="{00000000-0005-0000-0000-0000AE0F0000}"/>
    <cellStyle name="1_tree_수량산출_00-예산서양식100_대전가오-설계서(관리)_00-설계서양식_녹화마대녹화끈수량산출-예원" xfId="3680" xr:uid="{00000000-0005-0000-0000-0000AF0F0000}"/>
    <cellStyle name="1_tree_수량산출_00-예산서양식100_대전가오-설계서(관리)_00-설계서양식_녹화마대녹화끈수량산출-예원_수량산출서-yuna" xfId="3681" xr:uid="{00000000-0005-0000-0000-0000B00F0000}"/>
    <cellStyle name="1_tree_수량산출_00-예산서양식100_대전가오-설계서(관리)_00-설계서양식_녹화마대녹화끈수량산출-예원_신길6수량산출" xfId="3682" xr:uid="{00000000-0005-0000-0000-0000B10F0000}"/>
    <cellStyle name="1_tree_수량산출_00-예산서양식100_대전가오-설계서(관리)_00-설계서양식_수량산출서-yuna" xfId="3683" xr:uid="{00000000-0005-0000-0000-0000B20F0000}"/>
    <cellStyle name="1_tree_수량산출_00-예산서양식100_대전가오-설계서(관리)_00-설계서양식_신길6수량산출" xfId="3684" xr:uid="{00000000-0005-0000-0000-0000B30F0000}"/>
    <cellStyle name="1_tree_수량산출_00-예산서양식100_대전가오-설계서(관리)_00-수량산출서양식" xfId="3685" xr:uid="{00000000-0005-0000-0000-0000B40F0000}"/>
    <cellStyle name="1_tree_수량산출_00-예산서양식100_대전가오-설계서(관리)_00-수량산출서양식_수량산출서-yuna" xfId="3686" xr:uid="{00000000-0005-0000-0000-0000B50F0000}"/>
    <cellStyle name="1_tree_수량산출_00-예산서양식100_대전가오-설계서(관리)_00-수량산출서양식_신길6수량산출" xfId="3687" xr:uid="{00000000-0005-0000-0000-0000B60F0000}"/>
    <cellStyle name="1_tree_수량산출_00-예산서양식100_대전가오-설계서(관리)_녹화마대녹화끈수량산출-예원" xfId="3688" xr:uid="{00000000-0005-0000-0000-0000B70F0000}"/>
    <cellStyle name="1_tree_수량산출_00-예산서양식100_대전가오-설계서(관리)_녹화마대녹화끈수량산출-예원_수량산출서-yuna" xfId="3689" xr:uid="{00000000-0005-0000-0000-0000B80F0000}"/>
    <cellStyle name="1_tree_수량산출_00-예산서양식100_대전가오-설계서(관리)_녹화마대녹화끈수량산출-예원_신길6수량산출" xfId="3690" xr:uid="{00000000-0005-0000-0000-0000B90F0000}"/>
    <cellStyle name="1_tree_수량산출_00-예산서양식100_대전가오-설계서(관리)_수량산출서-yuna" xfId="3691" xr:uid="{00000000-0005-0000-0000-0000BA0F0000}"/>
    <cellStyle name="1_tree_수량산출_00-예산서양식100_대전가오-설계서(관리)_신길6수량산출" xfId="3692" xr:uid="{00000000-0005-0000-0000-0000BB0F0000}"/>
    <cellStyle name="1_tree_수량산출_00-예산서양식100_대전가오-설계서_00-설계서양식" xfId="3693" xr:uid="{00000000-0005-0000-0000-0000BC0F0000}"/>
    <cellStyle name="1_tree_수량산출_00-예산서양식100_대전가오-설계서_00-설계서양식_00-수량산출서양식" xfId="3694" xr:uid="{00000000-0005-0000-0000-0000BD0F0000}"/>
    <cellStyle name="1_tree_수량산출_00-예산서양식100_대전가오-설계서_00-설계서양식_00-수량산출서양식_수량산출서-yuna" xfId="3695" xr:uid="{00000000-0005-0000-0000-0000BE0F0000}"/>
    <cellStyle name="1_tree_수량산출_00-예산서양식100_대전가오-설계서_00-설계서양식_00-수량산출서양식_신길6수량산출" xfId="3696" xr:uid="{00000000-0005-0000-0000-0000BF0F0000}"/>
    <cellStyle name="1_tree_수량산출_00-예산서양식100_대전가오-설계서_00-설계서양식_녹화마대녹화끈수량산출-예원" xfId="3697" xr:uid="{00000000-0005-0000-0000-0000C00F0000}"/>
    <cellStyle name="1_tree_수량산출_00-예산서양식100_대전가오-설계서_00-설계서양식_녹화마대녹화끈수량산출-예원_수량산출서-yuna" xfId="3698" xr:uid="{00000000-0005-0000-0000-0000C10F0000}"/>
    <cellStyle name="1_tree_수량산출_00-예산서양식100_대전가오-설계서_00-설계서양식_녹화마대녹화끈수량산출-예원_신길6수량산출" xfId="3699" xr:uid="{00000000-0005-0000-0000-0000C20F0000}"/>
    <cellStyle name="1_tree_수량산출_00-예산서양식100_대전가오-설계서_00-설계서양식_수량산출서-yuna" xfId="3700" xr:uid="{00000000-0005-0000-0000-0000C30F0000}"/>
    <cellStyle name="1_tree_수량산출_00-예산서양식100_대전가오-설계서_00-설계서양식_신길6수량산출" xfId="3701" xr:uid="{00000000-0005-0000-0000-0000C40F0000}"/>
    <cellStyle name="1_tree_수량산출_00-예산서양식100_대전가오-설계서_00-수량산출서양식" xfId="3702" xr:uid="{00000000-0005-0000-0000-0000C50F0000}"/>
    <cellStyle name="1_tree_수량산출_00-예산서양식100_대전가오-설계서_00-수량산출서양식_수량산출서-yuna" xfId="3703" xr:uid="{00000000-0005-0000-0000-0000C60F0000}"/>
    <cellStyle name="1_tree_수량산출_00-예산서양식100_대전가오-설계서_00-수량산출서양식_신길6수량산출" xfId="3704" xr:uid="{00000000-0005-0000-0000-0000C70F0000}"/>
    <cellStyle name="1_tree_수량산출_00-예산서양식100_대전가오-설계서_녹화마대녹화끈수량산출-예원" xfId="3705" xr:uid="{00000000-0005-0000-0000-0000C80F0000}"/>
    <cellStyle name="1_tree_수량산출_00-예산서양식100_대전가오-설계서_녹화마대녹화끈수량산출-예원_수량산출서-yuna" xfId="3706" xr:uid="{00000000-0005-0000-0000-0000C90F0000}"/>
    <cellStyle name="1_tree_수량산출_00-예산서양식100_대전가오-설계서_녹화마대녹화끈수량산출-예원_신길6수량산출" xfId="3707" xr:uid="{00000000-0005-0000-0000-0000CA0F0000}"/>
    <cellStyle name="1_tree_수량산출_00-예산서양식100_대전가오-설계서_수량산출서-yuna" xfId="3708" xr:uid="{00000000-0005-0000-0000-0000CB0F0000}"/>
    <cellStyle name="1_tree_수량산출_00-예산서양식100_대전가오-설계서_신길6수량산출" xfId="3709" xr:uid="{00000000-0005-0000-0000-0000CC0F0000}"/>
    <cellStyle name="1_tree_수량산출_00-예산서양식100_대전가오-설계서1" xfId="3710" xr:uid="{00000000-0005-0000-0000-0000CD0F0000}"/>
    <cellStyle name="1_tree_수량산출_00-예산서양식100_대전가오-설계서1_00-설계서양식" xfId="3711" xr:uid="{00000000-0005-0000-0000-0000CE0F0000}"/>
    <cellStyle name="1_tree_수량산출_00-예산서양식100_대전가오-설계서1_00-설계서양식_00-수량산출서양식" xfId="3712" xr:uid="{00000000-0005-0000-0000-0000CF0F0000}"/>
    <cellStyle name="1_tree_수량산출_00-예산서양식100_대전가오-설계서1_00-설계서양식_00-수량산출서양식_수량산출서-yuna" xfId="3713" xr:uid="{00000000-0005-0000-0000-0000D00F0000}"/>
    <cellStyle name="1_tree_수량산출_00-예산서양식100_대전가오-설계서1_00-설계서양식_00-수량산출서양식_신길6수량산출" xfId="3714" xr:uid="{00000000-0005-0000-0000-0000D10F0000}"/>
    <cellStyle name="1_tree_수량산출_00-예산서양식100_대전가오-설계서1_00-설계서양식_녹화마대녹화끈수량산출-예원" xfId="3715" xr:uid="{00000000-0005-0000-0000-0000D20F0000}"/>
    <cellStyle name="1_tree_수량산출_00-예산서양식100_대전가오-설계서1_00-설계서양식_녹화마대녹화끈수량산출-예원_수량산출서-yuna" xfId="3716" xr:uid="{00000000-0005-0000-0000-0000D30F0000}"/>
    <cellStyle name="1_tree_수량산출_00-예산서양식100_대전가오-설계서1_00-설계서양식_녹화마대녹화끈수량산출-예원_신길6수량산출" xfId="3717" xr:uid="{00000000-0005-0000-0000-0000D40F0000}"/>
    <cellStyle name="1_tree_수량산출_00-예산서양식100_대전가오-설계서1_00-설계서양식_수량산출서-yuna" xfId="3718" xr:uid="{00000000-0005-0000-0000-0000D50F0000}"/>
    <cellStyle name="1_tree_수량산출_00-예산서양식100_대전가오-설계서1_00-설계서양식_신길6수량산출" xfId="3719" xr:uid="{00000000-0005-0000-0000-0000D60F0000}"/>
    <cellStyle name="1_tree_수량산출_00-예산서양식100_대전가오-설계서1_00-수량산출서양식" xfId="3720" xr:uid="{00000000-0005-0000-0000-0000D70F0000}"/>
    <cellStyle name="1_tree_수량산출_00-예산서양식100_대전가오-설계서1_00-수량산출서양식_수량산출서-yuna" xfId="3721" xr:uid="{00000000-0005-0000-0000-0000D80F0000}"/>
    <cellStyle name="1_tree_수량산출_00-예산서양식100_대전가오-설계서1_00-수량산출서양식_신길6수량산출" xfId="3722" xr:uid="{00000000-0005-0000-0000-0000D90F0000}"/>
    <cellStyle name="1_tree_수량산출_00-예산서양식100_대전가오-설계서1_녹화마대녹화끈수량산출-예원" xfId="3723" xr:uid="{00000000-0005-0000-0000-0000DA0F0000}"/>
    <cellStyle name="1_tree_수량산출_00-예산서양식100_대전가오-설계서1_녹화마대녹화끈수량산출-예원_수량산출서-yuna" xfId="3724" xr:uid="{00000000-0005-0000-0000-0000DB0F0000}"/>
    <cellStyle name="1_tree_수량산출_00-예산서양식100_대전가오-설계서1_녹화마대녹화끈수량산출-예원_신길6수량산출" xfId="3725" xr:uid="{00000000-0005-0000-0000-0000DC0F0000}"/>
    <cellStyle name="1_tree_수량산출_00-예산서양식100_대전가오-설계서1_수량산출서-yuna" xfId="3726" xr:uid="{00000000-0005-0000-0000-0000DD0F0000}"/>
    <cellStyle name="1_tree_수량산출_00-예산서양식100_대전가오-설계서1_신길6수량산출" xfId="3727" xr:uid="{00000000-0005-0000-0000-0000DE0F0000}"/>
    <cellStyle name="1_tree_수량산출_00-예산서양식100_북아현-폐기물예산서" xfId="3728" xr:uid="{00000000-0005-0000-0000-0000DF0F0000}"/>
    <cellStyle name="1_tree_수량산출_00-예산서양식100_수량산출서-yuna" xfId="3729" xr:uid="{00000000-0005-0000-0000-0000E00F0000}"/>
    <cellStyle name="1_tree_수량산출_00-예산서양식100_신길6수량산출" xfId="3730" xr:uid="{00000000-0005-0000-0000-0000E10F0000}"/>
    <cellStyle name="1_tree_수량산출_00-폐기물예산서양식2" xfId="3731" xr:uid="{00000000-0005-0000-0000-0000E20F0000}"/>
    <cellStyle name="1_tree_수량산출_00-폐기물예산서양식2_북아현-폐기물예산서" xfId="3732" xr:uid="{00000000-0005-0000-0000-0000E30F0000}"/>
    <cellStyle name="1_tree_수량산출_00-표지" xfId="3733" xr:uid="{00000000-0005-0000-0000-0000E40F0000}"/>
    <cellStyle name="1_tree_수량산출_00-표지예정공정표" xfId="3734" xr:uid="{00000000-0005-0000-0000-0000E50F0000}"/>
    <cellStyle name="1_tree_수량산출_00-표지예정공정표_북아현-폐기물예산서" xfId="3735" xr:uid="{00000000-0005-0000-0000-0000E60F0000}"/>
    <cellStyle name="1_tree_수량산출_0314 학동로 1차분-폐기물설계서" xfId="3736" xr:uid="{00000000-0005-0000-0000-0000E70F0000}"/>
    <cellStyle name="1_tree_수량산출_0314 학동로 전체분-수량산출서" xfId="3737" xr:uid="{00000000-0005-0000-0000-0000E80F0000}"/>
    <cellStyle name="1_tree_수량산출_1" xfId="6398" xr:uid="{00000000-0005-0000-0000-0000E90F0000}"/>
    <cellStyle name="1_tree_수량산출_1_수량산출" xfId="6399" xr:uid="{00000000-0005-0000-0000-0000EA0F0000}"/>
    <cellStyle name="1_tree_수량산출_2" xfId="6400" xr:uid="{00000000-0005-0000-0000-0000EB0F0000}"/>
    <cellStyle name="1_tree_수량산출_2004가로환경 개선사업(10-13)" xfId="1676" xr:uid="{00000000-0005-0000-0000-0000EC0F0000}"/>
    <cellStyle name="1_tree_수량산출_2004가로환경 개선사업(10-18)" xfId="1677" xr:uid="{00000000-0005-0000-0000-0000ED0F0000}"/>
    <cellStyle name="1_tree_수량산출_2005 가로수아래 수목식재공사" xfId="1678" xr:uid="{00000000-0005-0000-0000-0000EE0F0000}"/>
    <cellStyle name="1_tree_수량산출_2005가로환경 개선사업" xfId="1679" xr:uid="{00000000-0005-0000-0000-0000EF0F0000}"/>
    <cellStyle name="1_tree_수량산출_2005봉제산 생태림 조성공사(직영)" xfId="1680" xr:uid="{00000000-0005-0000-0000-0000F00F0000}"/>
    <cellStyle name="1_tree_수량산출_2005봉제산 생태림 조성공사(직영)10-17" xfId="1681" xr:uid="{00000000-0005-0000-0000-0000F10F0000}"/>
    <cellStyle name="1_tree_수량산출_2005봉제산 생태림 조성공사(직영)10-20" xfId="1682" xr:uid="{00000000-0005-0000-0000-0000F20F0000}"/>
    <cellStyle name="1_tree_수량산출_2005봉제산철쭉동산조성공사" xfId="1683" xr:uid="{00000000-0005-0000-0000-0000F30F0000}"/>
    <cellStyle name="1_tree_수량산출_Book1" xfId="1693" xr:uid="{00000000-0005-0000-0000-0000F40F0000}"/>
    <cellStyle name="1_tree_수량산출_가로수수종교체사업" xfId="1684" xr:uid="{00000000-0005-0000-0000-0000F50F0000}"/>
    <cellStyle name="1_tree_수량산출_가로수수종교체사업7-11" xfId="1685" xr:uid="{00000000-0005-0000-0000-0000F60F0000}"/>
    <cellStyle name="1_tree_수량산출_가로수수종교체사업7-27" xfId="1686" xr:uid="{00000000-0005-0000-0000-0000F70F0000}"/>
    <cellStyle name="1_tree_수량산출_가로수아래휀스설치,관목식재 설계서" xfId="1687" xr:uid="{00000000-0005-0000-0000-0000F80F0000}"/>
    <cellStyle name="1_tree_수량산출_공원정비수량산출" xfId="6401" xr:uid="{00000000-0005-0000-0000-0000F90F0000}"/>
    <cellStyle name="1_tree_수량산출_공원정비수량산출_수량산출" xfId="6402" xr:uid="{00000000-0005-0000-0000-0000FA0F0000}"/>
    <cellStyle name="1_tree_수량산출_관악고수량산출서" xfId="3738" xr:uid="{00000000-0005-0000-0000-0000FB0F0000}"/>
    <cellStyle name="1_tree_수량산출_구로리총괄내역" xfId="3739" xr:uid="{00000000-0005-0000-0000-0000FC0F0000}"/>
    <cellStyle name="1_tree_수량산출_구로리총괄내역_00-설계서양식" xfId="3740" xr:uid="{00000000-0005-0000-0000-0000FD0F0000}"/>
    <cellStyle name="1_tree_수량산출_구로리총괄내역_00-설계서양식_00-수량산출서양식" xfId="3741" xr:uid="{00000000-0005-0000-0000-0000FE0F0000}"/>
    <cellStyle name="1_tree_수량산출_구로리총괄내역_00-설계서양식_00-수량산출서양식_수량산출서-yuna" xfId="3742" xr:uid="{00000000-0005-0000-0000-0000FF0F0000}"/>
    <cellStyle name="1_tree_수량산출_구로리총괄내역_00-설계서양식_00-수량산출서양식_신길6수량산출" xfId="3743" xr:uid="{00000000-0005-0000-0000-000000100000}"/>
    <cellStyle name="1_tree_수량산출_구로리총괄내역_00-설계서양식_녹화마대녹화끈수량산출-예원" xfId="3744" xr:uid="{00000000-0005-0000-0000-000001100000}"/>
    <cellStyle name="1_tree_수량산출_구로리총괄내역_00-설계서양식_녹화마대녹화끈수량산출-예원_수량산출서-yuna" xfId="3745" xr:uid="{00000000-0005-0000-0000-000002100000}"/>
    <cellStyle name="1_tree_수량산출_구로리총괄내역_00-설계서양식_녹화마대녹화끈수량산출-예원_신길6수량산출" xfId="3746" xr:uid="{00000000-0005-0000-0000-000003100000}"/>
    <cellStyle name="1_tree_수량산출_구로리총괄내역_00-설계서양식_수량산출서-yuna" xfId="3747" xr:uid="{00000000-0005-0000-0000-000004100000}"/>
    <cellStyle name="1_tree_수량산출_구로리총괄내역_00-설계서양식_신길6수량산출" xfId="3748" xr:uid="{00000000-0005-0000-0000-000005100000}"/>
    <cellStyle name="1_tree_수량산출_구로리총괄내역_00-수량산출서양식" xfId="3749" xr:uid="{00000000-0005-0000-0000-000006100000}"/>
    <cellStyle name="1_tree_수량산출_구로리총괄내역_00-수량산출서양식_수량산출서-yuna" xfId="3750" xr:uid="{00000000-0005-0000-0000-000007100000}"/>
    <cellStyle name="1_tree_수량산출_구로리총괄내역_00-수량산출서양식_신길6수량산출" xfId="3751" xr:uid="{00000000-0005-0000-0000-000008100000}"/>
    <cellStyle name="1_tree_수량산출_구로리총괄내역_구로리설계예산서1029" xfId="3752" xr:uid="{00000000-0005-0000-0000-000009100000}"/>
    <cellStyle name="1_tree_수량산출_구로리총괄내역_구로리설계예산서1029_00-설계서양식" xfId="3753" xr:uid="{00000000-0005-0000-0000-00000A100000}"/>
    <cellStyle name="1_tree_수량산출_구로리총괄내역_구로리설계예산서1029_00-설계서양식_00-수량산출서양식" xfId="3754" xr:uid="{00000000-0005-0000-0000-00000B100000}"/>
    <cellStyle name="1_tree_수량산출_구로리총괄내역_구로리설계예산서1029_00-설계서양식_00-수량산출서양식_수량산출서-yuna" xfId="3755" xr:uid="{00000000-0005-0000-0000-00000C100000}"/>
    <cellStyle name="1_tree_수량산출_구로리총괄내역_구로리설계예산서1029_00-설계서양식_00-수량산출서양식_신길6수량산출" xfId="3756" xr:uid="{00000000-0005-0000-0000-00000D100000}"/>
    <cellStyle name="1_tree_수량산출_구로리총괄내역_구로리설계예산서1029_00-설계서양식_녹화마대녹화끈수량산출-예원" xfId="3757" xr:uid="{00000000-0005-0000-0000-00000E100000}"/>
    <cellStyle name="1_tree_수량산출_구로리총괄내역_구로리설계예산서1029_00-설계서양식_녹화마대녹화끈수량산출-예원_수량산출서-yuna" xfId="3758" xr:uid="{00000000-0005-0000-0000-00000F100000}"/>
    <cellStyle name="1_tree_수량산출_구로리총괄내역_구로리설계예산서1029_00-설계서양식_녹화마대녹화끈수량산출-예원_신길6수량산출" xfId="3759" xr:uid="{00000000-0005-0000-0000-000010100000}"/>
    <cellStyle name="1_tree_수량산출_구로리총괄내역_구로리설계예산서1029_00-설계서양식_수량산출서-yuna" xfId="3760" xr:uid="{00000000-0005-0000-0000-000011100000}"/>
    <cellStyle name="1_tree_수량산출_구로리총괄내역_구로리설계예산서1029_00-설계서양식_신길6수량산출" xfId="3761" xr:uid="{00000000-0005-0000-0000-000012100000}"/>
    <cellStyle name="1_tree_수량산출_구로리총괄내역_구로리설계예산서1029_00-수량산출서양식" xfId="3762" xr:uid="{00000000-0005-0000-0000-000013100000}"/>
    <cellStyle name="1_tree_수량산출_구로리총괄내역_구로리설계예산서1029_00-수량산출서양식_수량산출서-yuna" xfId="3763" xr:uid="{00000000-0005-0000-0000-000014100000}"/>
    <cellStyle name="1_tree_수량산출_구로리총괄내역_구로리설계예산서1029_00-수량산출서양식_신길6수량산출" xfId="3764" xr:uid="{00000000-0005-0000-0000-000015100000}"/>
    <cellStyle name="1_tree_수량산출_구로리총괄내역_구로리설계예산서1029_내역서1128" xfId="6403" xr:uid="{00000000-0005-0000-0000-000016100000}"/>
    <cellStyle name="1_tree_수량산출_구로리총괄내역_구로리설계예산서1029_녹화마대녹화끈수량산출-예원" xfId="3765" xr:uid="{00000000-0005-0000-0000-000017100000}"/>
    <cellStyle name="1_tree_수량산출_구로리총괄내역_구로리설계예산서1029_녹화마대녹화끈수량산출-예원_수량산출서-yuna" xfId="3766" xr:uid="{00000000-0005-0000-0000-000018100000}"/>
    <cellStyle name="1_tree_수량산출_구로리총괄내역_구로리설계예산서1029_녹화마대녹화끈수량산출-예원_신길6수량산출" xfId="3767" xr:uid="{00000000-0005-0000-0000-000019100000}"/>
    <cellStyle name="1_tree_수량산출_구로리총괄내역_구로리설계예산서1029_수량산출서(1025)" xfId="6404" xr:uid="{00000000-0005-0000-0000-00001A100000}"/>
    <cellStyle name="1_tree_수량산출_구로리총괄내역_구로리설계예산서1029_수량산출서(1025)_추가수량산출" xfId="6405" xr:uid="{00000000-0005-0000-0000-00001B100000}"/>
    <cellStyle name="1_tree_수량산출_구로리총괄내역_구로리설계예산서1029_수량산출서-yuna" xfId="3768" xr:uid="{00000000-0005-0000-0000-00001C100000}"/>
    <cellStyle name="1_tree_수량산출_구로리총괄내역_구로리설계예산서1029_신길6수량산출" xfId="3769" xr:uid="{00000000-0005-0000-0000-00001D100000}"/>
    <cellStyle name="1_tree_수량산출_구로리총괄내역_구로리설계예산서1029_지주목" xfId="3770" xr:uid="{00000000-0005-0000-0000-00001E100000}"/>
    <cellStyle name="1_tree_수량산출_구로리총괄내역_구로리설계예산서1029_지주목_00-수량산출서양식" xfId="3771" xr:uid="{00000000-0005-0000-0000-00001F100000}"/>
    <cellStyle name="1_tree_수량산출_구로리총괄내역_구로리설계예산서1029_지주목_00-수량산출서양식_수량산출서-yuna" xfId="3772" xr:uid="{00000000-0005-0000-0000-000020100000}"/>
    <cellStyle name="1_tree_수량산출_구로리총괄내역_구로리설계예산서1029_지주목_00-수량산출서양식_신길6수량산출" xfId="3773" xr:uid="{00000000-0005-0000-0000-000021100000}"/>
    <cellStyle name="1_tree_수량산출_구로리총괄내역_구로리설계예산서1029_지주목_녹화마대녹화끈수량산출-예원" xfId="3774" xr:uid="{00000000-0005-0000-0000-000022100000}"/>
    <cellStyle name="1_tree_수량산출_구로리총괄내역_구로리설계예산서1029_지주목_녹화마대녹화끈수량산출-예원_수량산출서-yuna" xfId="3775" xr:uid="{00000000-0005-0000-0000-000023100000}"/>
    <cellStyle name="1_tree_수량산출_구로리총괄내역_구로리설계예산서1029_지주목_녹화마대녹화끈수량산출-예원_신길6수량산출" xfId="3776" xr:uid="{00000000-0005-0000-0000-000024100000}"/>
    <cellStyle name="1_tree_수량산출_구로리총괄내역_구로리설계예산서1029_지주목_수량산출서-yuna" xfId="3777" xr:uid="{00000000-0005-0000-0000-000025100000}"/>
    <cellStyle name="1_tree_수량산출_구로리총괄내역_구로리설계예산서1029_지주목_신길6수량산출" xfId="3778" xr:uid="{00000000-0005-0000-0000-000026100000}"/>
    <cellStyle name="1_tree_수량산출_구로리총괄내역_구로리설계예산서1118준공" xfId="3779" xr:uid="{00000000-0005-0000-0000-000027100000}"/>
    <cellStyle name="1_tree_수량산출_구로리총괄내역_구로리설계예산서1118준공_00-설계서양식" xfId="3780" xr:uid="{00000000-0005-0000-0000-000028100000}"/>
    <cellStyle name="1_tree_수량산출_구로리총괄내역_구로리설계예산서1118준공_00-설계서양식_00-수량산출서양식" xfId="3781" xr:uid="{00000000-0005-0000-0000-000029100000}"/>
    <cellStyle name="1_tree_수량산출_구로리총괄내역_구로리설계예산서1118준공_00-설계서양식_00-수량산출서양식_수량산출서-yuna" xfId="3782" xr:uid="{00000000-0005-0000-0000-00002A100000}"/>
    <cellStyle name="1_tree_수량산출_구로리총괄내역_구로리설계예산서1118준공_00-설계서양식_00-수량산출서양식_신길6수량산출" xfId="3783" xr:uid="{00000000-0005-0000-0000-00002B100000}"/>
    <cellStyle name="1_tree_수량산출_구로리총괄내역_구로리설계예산서1118준공_00-설계서양식_녹화마대녹화끈수량산출-예원" xfId="3784" xr:uid="{00000000-0005-0000-0000-00002C100000}"/>
    <cellStyle name="1_tree_수량산출_구로리총괄내역_구로리설계예산서1118준공_00-설계서양식_녹화마대녹화끈수량산출-예원_수량산출서-yuna" xfId="3785" xr:uid="{00000000-0005-0000-0000-00002D100000}"/>
    <cellStyle name="1_tree_수량산출_구로리총괄내역_구로리설계예산서1118준공_00-설계서양식_녹화마대녹화끈수량산출-예원_신길6수량산출" xfId="3786" xr:uid="{00000000-0005-0000-0000-00002E100000}"/>
    <cellStyle name="1_tree_수량산출_구로리총괄내역_구로리설계예산서1118준공_00-설계서양식_수량산출서-yuna" xfId="3787" xr:uid="{00000000-0005-0000-0000-00002F100000}"/>
    <cellStyle name="1_tree_수량산출_구로리총괄내역_구로리설계예산서1118준공_00-설계서양식_신길6수량산출" xfId="3788" xr:uid="{00000000-0005-0000-0000-000030100000}"/>
    <cellStyle name="1_tree_수량산출_구로리총괄내역_구로리설계예산서1118준공_00-수량산출서양식" xfId="3789" xr:uid="{00000000-0005-0000-0000-000031100000}"/>
    <cellStyle name="1_tree_수량산출_구로리총괄내역_구로리설계예산서1118준공_00-수량산출서양식_수량산출서-yuna" xfId="3790" xr:uid="{00000000-0005-0000-0000-000032100000}"/>
    <cellStyle name="1_tree_수량산출_구로리총괄내역_구로리설계예산서1118준공_00-수량산출서양식_신길6수량산출" xfId="3791" xr:uid="{00000000-0005-0000-0000-000033100000}"/>
    <cellStyle name="1_tree_수량산출_구로리총괄내역_구로리설계예산서1118준공_내역서1128" xfId="6406" xr:uid="{00000000-0005-0000-0000-000034100000}"/>
    <cellStyle name="1_tree_수량산출_구로리총괄내역_구로리설계예산서1118준공_녹화마대녹화끈수량산출-예원" xfId="3792" xr:uid="{00000000-0005-0000-0000-000035100000}"/>
    <cellStyle name="1_tree_수량산출_구로리총괄내역_구로리설계예산서1118준공_녹화마대녹화끈수량산출-예원_수량산출서-yuna" xfId="3793" xr:uid="{00000000-0005-0000-0000-000036100000}"/>
    <cellStyle name="1_tree_수량산출_구로리총괄내역_구로리설계예산서1118준공_녹화마대녹화끈수량산출-예원_신길6수량산출" xfId="3794" xr:uid="{00000000-0005-0000-0000-000037100000}"/>
    <cellStyle name="1_tree_수량산출_구로리총괄내역_구로리설계예산서1118준공_수량산출서(1025)" xfId="6407" xr:uid="{00000000-0005-0000-0000-000038100000}"/>
    <cellStyle name="1_tree_수량산출_구로리총괄내역_구로리설계예산서1118준공_수량산출서(1025)_추가수량산출" xfId="6408" xr:uid="{00000000-0005-0000-0000-000039100000}"/>
    <cellStyle name="1_tree_수량산출_구로리총괄내역_구로리설계예산서1118준공_수량산출서-yuna" xfId="3795" xr:uid="{00000000-0005-0000-0000-00003A100000}"/>
    <cellStyle name="1_tree_수량산출_구로리총괄내역_구로리설계예산서1118준공_신길6수량산출" xfId="3796" xr:uid="{00000000-0005-0000-0000-00003B100000}"/>
    <cellStyle name="1_tree_수량산출_구로리총괄내역_구로리설계예산서1118준공_지주목" xfId="3797" xr:uid="{00000000-0005-0000-0000-00003C100000}"/>
    <cellStyle name="1_tree_수량산출_구로리총괄내역_구로리설계예산서1118준공_지주목_00-수량산출서양식" xfId="3798" xr:uid="{00000000-0005-0000-0000-00003D100000}"/>
    <cellStyle name="1_tree_수량산출_구로리총괄내역_구로리설계예산서1118준공_지주목_00-수량산출서양식_수량산출서-yuna" xfId="3799" xr:uid="{00000000-0005-0000-0000-00003E100000}"/>
    <cellStyle name="1_tree_수량산출_구로리총괄내역_구로리설계예산서1118준공_지주목_00-수량산출서양식_신길6수량산출" xfId="3800" xr:uid="{00000000-0005-0000-0000-00003F100000}"/>
    <cellStyle name="1_tree_수량산출_구로리총괄내역_구로리설계예산서1118준공_지주목_녹화마대녹화끈수량산출-예원" xfId="3801" xr:uid="{00000000-0005-0000-0000-000040100000}"/>
    <cellStyle name="1_tree_수량산출_구로리총괄내역_구로리설계예산서1118준공_지주목_녹화마대녹화끈수량산출-예원_수량산출서-yuna" xfId="3802" xr:uid="{00000000-0005-0000-0000-000041100000}"/>
    <cellStyle name="1_tree_수량산출_구로리총괄내역_구로리설계예산서1118준공_지주목_녹화마대녹화끈수량산출-예원_신길6수량산출" xfId="3803" xr:uid="{00000000-0005-0000-0000-000042100000}"/>
    <cellStyle name="1_tree_수량산출_구로리총괄내역_구로리설계예산서1118준공_지주목_수량산출서-yuna" xfId="3804" xr:uid="{00000000-0005-0000-0000-000043100000}"/>
    <cellStyle name="1_tree_수량산출_구로리총괄내역_구로리설계예산서1118준공_지주목_신길6수량산출" xfId="3805" xr:uid="{00000000-0005-0000-0000-000044100000}"/>
    <cellStyle name="1_tree_수량산출_구로리총괄내역_구로리설계예산서조경" xfId="3806" xr:uid="{00000000-0005-0000-0000-000045100000}"/>
    <cellStyle name="1_tree_수량산출_구로리총괄내역_구로리설계예산서조경_00-설계서양식" xfId="3807" xr:uid="{00000000-0005-0000-0000-000046100000}"/>
    <cellStyle name="1_tree_수량산출_구로리총괄내역_구로리설계예산서조경_00-설계서양식_00-수량산출서양식" xfId="3808" xr:uid="{00000000-0005-0000-0000-000047100000}"/>
    <cellStyle name="1_tree_수량산출_구로리총괄내역_구로리설계예산서조경_00-설계서양식_00-수량산출서양식_수량산출서-yuna" xfId="3809" xr:uid="{00000000-0005-0000-0000-000048100000}"/>
    <cellStyle name="1_tree_수량산출_구로리총괄내역_구로리설계예산서조경_00-설계서양식_00-수량산출서양식_신길6수량산출" xfId="3810" xr:uid="{00000000-0005-0000-0000-000049100000}"/>
    <cellStyle name="1_tree_수량산출_구로리총괄내역_구로리설계예산서조경_00-설계서양식_녹화마대녹화끈수량산출-예원" xfId="3811" xr:uid="{00000000-0005-0000-0000-00004A100000}"/>
    <cellStyle name="1_tree_수량산출_구로리총괄내역_구로리설계예산서조경_00-설계서양식_녹화마대녹화끈수량산출-예원_수량산출서-yuna" xfId="3812" xr:uid="{00000000-0005-0000-0000-00004B100000}"/>
    <cellStyle name="1_tree_수량산출_구로리총괄내역_구로리설계예산서조경_00-설계서양식_녹화마대녹화끈수량산출-예원_신길6수량산출" xfId="3813" xr:uid="{00000000-0005-0000-0000-00004C100000}"/>
    <cellStyle name="1_tree_수량산출_구로리총괄내역_구로리설계예산서조경_00-설계서양식_수량산출서-yuna" xfId="3814" xr:uid="{00000000-0005-0000-0000-00004D100000}"/>
    <cellStyle name="1_tree_수량산출_구로리총괄내역_구로리설계예산서조경_00-설계서양식_신길6수량산출" xfId="3815" xr:uid="{00000000-0005-0000-0000-00004E100000}"/>
    <cellStyle name="1_tree_수량산출_구로리총괄내역_구로리설계예산서조경_00-수량산출서양식" xfId="3816" xr:uid="{00000000-0005-0000-0000-00004F100000}"/>
    <cellStyle name="1_tree_수량산출_구로리총괄내역_구로리설계예산서조경_00-수량산출서양식_수량산출서-yuna" xfId="3817" xr:uid="{00000000-0005-0000-0000-000050100000}"/>
    <cellStyle name="1_tree_수량산출_구로리총괄내역_구로리설계예산서조경_00-수량산출서양식_신길6수량산출" xfId="3818" xr:uid="{00000000-0005-0000-0000-000051100000}"/>
    <cellStyle name="1_tree_수량산출_구로리총괄내역_구로리설계예산서조경_내역서1128" xfId="6409" xr:uid="{00000000-0005-0000-0000-000052100000}"/>
    <cellStyle name="1_tree_수량산출_구로리총괄내역_구로리설계예산서조경_녹화마대녹화끈수량산출-예원" xfId="3819" xr:uid="{00000000-0005-0000-0000-000053100000}"/>
    <cellStyle name="1_tree_수량산출_구로리총괄내역_구로리설계예산서조경_녹화마대녹화끈수량산출-예원_수량산출서-yuna" xfId="3820" xr:uid="{00000000-0005-0000-0000-000054100000}"/>
    <cellStyle name="1_tree_수량산출_구로리총괄내역_구로리설계예산서조경_녹화마대녹화끈수량산출-예원_신길6수량산출" xfId="3821" xr:uid="{00000000-0005-0000-0000-000055100000}"/>
    <cellStyle name="1_tree_수량산출_구로리총괄내역_구로리설계예산서조경_수량산출서(1025)" xfId="6410" xr:uid="{00000000-0005-0000-0000-000056100000}"/>
    <cellStyle name="1_tree_수량산출_구로리총괄내역_구로리설계예산서조경_수량산출서(1025)_추가수량산출" xfId="6411" xr:uid="{00000000-0005-0000-0000-000057100000}"/>
    <cellStyle name="1_tree_수량산출_구로리총괄내역_구로리설계예산서조경_수량산출서-yuna" xfId="3822" xr:uid="{00000000-0005-0000-0000-000058100000}"/>
    <cellStyle name="1_tree_수량산출_구로리총괄내역_구로리설계예산서조경_신길6수량산출" xfId="3823" xr:uid="{00000000-0005-0000-0000-000059100000}"/>
    <cellStyle name="1_tree_수량산출_구로리총괄내역_구로리설계예산서조경_지주목" xfId="3824" xr:uid="{00000000-0005-0000-0000-00005A100000}"/>
    <cellStyle name="1_tree_수량산출_구로리총괄내역_구로리설계예산서조경_지주목_00-수량산출서양식" xfId="3825" xr:uid="{00000000-0005-0000-0000-00005B100000}"/>
    <cellStyle name="1_tree_수량산출_구로리총괄내역_구로리설계예산서조경_지주목_00-수량산출서양식_수량산출서-yuna" xfId="3826" xr:uid="{00000000-0005-0000-0000-00005C100000}"/>
    <cellStyle name="1_tree_수량산출_구로리총괄내역_구로리설계예산서조경_지주목_00-수량산출서양식_신길6수량산출" xfId="3827" xr:uid="{00000000-0005-0000-0000-00005D100000}"/>
    <cellStyle name="1_tree_수량산출_구로리총괄내역_구로리설계예산서조경_지주목_녹화마대녹화끈수량산출-예원" xfId="3828" xr:uid="{00000000-0005-0000-0000-00005E100000}"/>
    <cellStyle name="1_tree_수량산출_구로리총괄내역_구로리설계예산서조경_지주목_녹화마대녹화끈수량산출-예원_수량산출서-yuna" xfId="3829" xr:uid="{00000000-0005-0000-0000-00005F100000}"/>
    <cellStyle name="1_tree_수량산출_구로리총괄내역_구로리설계예산서조경_지주목_녹화마대녹화끈수량산출-예원_신길6수량산출" xfId="3830" xr:uid="{00000000-0005-0000-0000-000060100000}"/>
    <cellStyle name="1_tree_수량산출_구로리총괄내역_구로리설계예산서조경_지주목_수량산출서-yuna" xfId="3831" xr:uid="{00000000-0005-0000-0000-000061100000}"/>
    <cellStyle name="1_tree_수량산출_구로리총괄내역_구로리설계예산서조경_지주목_신길6수량산출" xfId="3832" xr:uid="{00000000-0005-0000-0000-000062100000}"/>
    <cellStyle name="1_tree_수량산출_구로리총괄내역_구로리어린이공원예산서(조경)1125" xfId="3833" xr:uid="{00000000-0005-0000-0000-000063100000}"/>
    <cellStyle name="1_tree_수량산출_구로리총괄내역_구로리어린이공원예산서(조경)1125_00-설계서양식" xfId="3834" xr:uid="{00000000-0005-0000-0000-000064100000}"/>
    <cellStyle name="1_tree_수량산출_구로리총괄내역_구로리어린이공원예산서(조경)1125_00-설계서양식_00-수량산출서양식" xfId="3835" xr:uid="{00000000-0005-0000-0000-000065100000}"/>
    <cellStyle name="1_tree_수량산출_구로리총괄내역_구로리어린이공원예산서(조경)1125_00-설계서양식_00-수량산출서양식_수량산출서-yuna" xfId="3836" xr:uid="{00000000-0005-0000-0000-000066100000}"/>
    <cellStyle name="1_tree_수량산출_구로리총괄내역_구로리어린이공원예산서(조경)1125_00-설계서양식_00-수량산출서양식_신길6수량산출" xfId="3837" xr:uid="{00000000-0005-0000-0000-000067100000}"/>
    <cellStyle name="1_tree_수량산출_구로리총괄내역_구로리어린이공원예산서(조경)1125_00-설계서양식_녹화마대녹화끈수량산출-예원" xfId="3838" xr:uid="{00000000-0005-0000-0000-000068100000}"/>
    <cellStyle name="1_tree_수량산출_구로리총괄내역_구로리어린이공원예산서(조경)1125_00-설계서양식_녹화마대녹화끈수량산출-예원_수량산출서-yuna" xfId="3839" xr:uid="{00000000-0005-0000-0000-000069100000}"/>
    <cellStyle name="1_tree_수량산출_구로리총괄내역_구로리어린이공원예산서(조경)1125_00-설계서양식_녹화마대녹화끈수량산출-예원_신길6수량산출" xfId="3840" xr:uid="{00000000-0005-0000-0000-00006A100000}"/>
    <cellStyle name="1_tree_수량산출_구로리총괄내역_구로리어린이공원예산서(조경)1125_00-설계서양식_수량산출서-yuna" xfId="3841" xr:uid="{00000000-0005-0000-0000-00006B100000}"/>
    <cellStyle name="1_tree_수량산출_구로리총괄내역_구로리어린이공원예산서(조경)1125_00-설계서양식_신길6수량산출" xfId="3842" xr:uid="{00000000-0005-0000-0000-00006C100000}"/>
    <cellStyle name="1_tree_수량산출_구로리총괄내역_구로리어린이공원예산서(조경)1125_00-수량산출서양식" xfId="3843" xr:uid="{00000000-0005-0000-0000-00006D100000}"/>
    <cellStyle name="1_tree_수량산출_구로리총괄내역_구로리어린이공원예산서(조경)1125_00-수량산출서양식_수량산출서-yuna" xfId="3844" xr:uid="{00000000-0005-0000-0000-00006E100000}"/>
    <cellStyle name="1_tree_수량산출_구로리총괄내역_구로리어린이공원예산서(조경)1125_00-수량산출서양식_신길6수량산출" xfId="3845" xr:uid="{00000000-0005-0000-0000-00006F100000}"/>
    <cellStyle name="1_tree_수량산출_구로리총괄내역_구로리어린이공원예산서(조경)1125_내역서1128" xfId="6412" xr:uid="{00000000-0005-0000-0000-000070100000}"/>
    <cellStyle name="1_tree_수량산출_구로리총괄내역_구로리어린이공원예산서(조경)1125_녹화마대녹화끈수량산출-예원" xfId="3846" xr:uid="{00000000-0005-0000-0000-000071100000}"/>
    <cellStyle name="1_tree_수량산출_구로리총괄내역_구로리어린이공원예산서(조경)1125_녹화마대녹화끈수량산출-예원_수량산출서-yuna" xfId="3847" xr:uid="{00000000-0005-0000-0000-000072100000}"/>
    <cellStyle name="1_tree_수량산출_구로리총괄내역_구로리어린이공원예산서(조경)1125_녹화마대녹화끈수량산출-예원_신길6수량산출" xfId="3848" xr:uid="{00000000-0005-0000-0000-000073100000}"/>
    <cellStyle name="1_tree_수량산출_구로리총괄내역_구로리어린이공원예산서(조경)1125_수량산출서(1025)" xfId="6413" xr:uid="{00000000-0005-0000-0000-000074100000}"/>
    <cellStyle name="1_tree_수량산출_구로리총괄내역_구로리어린이공원예산서(조경)1125_수량산출서(1025)_추가수량산출" xfId="6414" xr:uid="{00000000-0005-0000-0000-000075100000}"/>
    <cellStyle name="1_tree_수량산출_구로리총괄내역_구로리어린이공원예산서(조경)1125_수량산출서-yuna" xfId="3849" xr:uid="{00000000-0005-0000-0000-000076100000}"/>
    <cellStyle name="1_tree_수량산출_구로리총괄내역_구로리어린이공원예산서(조경)1125_신길6수량산출" xfId="3850" xr:uid="{00000000-0005-0000-0000-000077100000}"/>
    <cellStyle name="1_tree_수량산출_구로리총괄내역_구로리어린이공원예산서(조경)1125_지주목" xfId="3851" xr:uid="{00000000-0005-0000-0000-000078100000}"/>
    <cellStyle name="1_tree_수량산출_구로리총괄내역_구로리어린이공원예산서(조경)1125_지주목_00-수량산출서양식" xfId="3852" xr:uid="{00000000-0005-0000-0000-000079100000}"/>
    <cellStyle name="1_tree_수량산출_구로리총괄내역_구로리어린이공원예산서(조경)1125_지주목_00-수량산출서양식_수량산출서-yuna" xfId="3853" xr:uid="{00000000-0005-0000-0000-00007A100000}"/>
    <cellStyle name="1_tree_수량산출_구로리총괄내역_구로리어린이공원예산서(조경)1125_지주목_00-수량산출서양식_신길6수량산출" xfId="3854" xr:uid="{00000000-0005-0000-0000-00007B100000}"/>
    <cellStyle name="1_tree_수량산출_구로리총괄내역_구로리어린이공원예산서(조경)1125_지주목_녹화마대녹화끈수량산출-예원" xfId="3855" xr:uid="{00000000-0005-0000-0000-00007C100000}"/>
    <cellStyle name="1_tree_수량산출_구로리총괄내역_구로리어린이공원예산서(조경)1125_지주목_녹화마대녹화끈수량산출-예원_수량산출서-yuna" xfId="3856" xr:uid="{00000000-0005-0000-0000-00007D100000}"/>
    <cellStyle name="1_tree_수량산출_구로리총괄내역_구로리어린이공원예산서(조경)1125_지주목_녹화마대녹화끈수량산출-예원_신길6수량산출" xfId="3857" xr:uid="{00000000-0005-0000-0000-00007E100000}"/>
    <cellStyle name="1_tree_수량산출_구로리총괄내역_구로리어린이공원예산서(조경)1125_지주목_수량산출서-yuna" xfId="3858" xr:uid="{00000000-0005-0000-0000-00007F100000}"/>
    <cellStyle name="1_tree_수량산출_구로리총괄내역_구로리어린이공원예산서(조경)1125_지주목_신길6수량산출" xfId="3859" xr:uid="{00000000-0005-0000-0000-000080100000}"/>
    <cellStyle name="1_tree_수량산출_구로리총괄내역_내역서" xfId="3860" xr:uid="{00000000-0005-0000-0000-000081100000}"/>
    <cellStyle name="1_tree_수량산출_구로리총괄내역_내역서_00-설계서양식" xfId="3861" xr:uid="{00000000-0005-0000-0000-000082100000}"/>
    <cellStyle name="1_tree_수량산출_구로리총괄내역_내역서_00-설계서양식_00-수량산출서양식" xfId="3862" xr:uid="{00000000-0005-0000-0000-000083100000}"/>
    <cellStyle name="1_tree_수량산출_구로리총괄내역_내역서_00-설계서양식_00-수량산출서양식_수량산출서-yuna" xfId="3863" xr:uid="{00000000-0005-0000-0000-000084100000}"/>
    <cellStyle name="1_tree_수량산출_구로리총괄내역_내역서_00-설계서양식_00-수량산출서양식_신길6수량산출" xfId="3864" xr:uid="{00000000-0005-0000-0000-000085100000}"/>
    <cellStyle name="1_tree_수량산출_구로리총괄내역_내역서_00-설계서양식_녹화마대녹화끈수량산출-예원" xfId="3865" xr:uid="{00000000-0005-0000-0000-000086100000}"/>
    <cellStyle name="1_tree_수량산출_구로리총괄내역_내역서_00-설계서양식_녹화마대녹화끈수량산출-예원_수량산출서-yuna" xfId="3866" xr:uid="{00000000-0005-0000-0000-000087100000}"/>
    <cellStyle name="1_tree_수량산출_구로리총괄내역_내역서_00-설계서양식_녹화마대녹화끈수량산출-예원_신길6수량산출" xfId="3867" xr:uid="{00000000-0005-0000-0000-000088100000}"/>
    <cellStyle name="1_tree_수량산출_구로리총괄내역_내역서_00-설계서양식_수량산출서-yuna" xfId="3868" xr:uid="{00000000-0005-0000-0000-000089100000}"/>
    <cellStyle name="1_tree_수량산출_구로리총괄내역_내역서_00-설계서양식_신길6수량산출" xfId="3869" xr:uid="{00000000-0005-0000-0000-00008A100000}"/>
    <cellStyle name="1_tree_수량산출_구로리총괄내역_내역서_00-수량산출서양식" xfId="3870" xr:uid="{00000000-0005-0000-0000-00008B100000}"/>
    <cellStyle name="1_tree_수량산출_구로리총괄내역_내역서_00-수량산출서양식_수량산출서-yuna" xfId="3871" xr:uid="{00000000-0005-0000-0000-00008C100000}"/>
    <cellStyle name="1_tree_수량산출_구로리총괄내역_내역서_00-수량산출서양식_신길6수량산출" xfId="3872" xr:uid="{00000000-0005-0000-0000-00008D100000}"/>
    <cellStyle name="1_tree_수량산출_구로리총괄내역_내역서_내역서1128" xfId="6415" xr:uid="{00000000-0005-0000-0000-00008E100000}"/>
    <cellStyle name="1_tree_수량산출_구로리총괄내역_내역서_녹화마대녹화끈수량산출-예원" xfId="3873" xr:uid="{00000000-0005-0000-0000-00008F100000}"/>
    <cellStyle name="1_tree_수량산출_구로리총괄내역_내역서_녹화마대녹화끈수량산출-예원_수량산출서-yuna" xfId="3874" xr:uid="{00000000-0005-0000-0000-000090100000}"/>
    <cellStyle name="1_tree_수량산출_구로리총괄내역_내역서_녹화마대녹화끈수량산출-예원_신길6수량산출" xfId="3875" xr:uid="{00000000-0005-0000-0000-000091100000}"/>
    <cellStyle name="1_tree_수량산출_구로리총괄내역_내역서_수량산출서(1025)" xfId="6416" xr:uid="{00000000-0005-0000-0000-000092100000}"/>
    <cellStyle name="1_tree_수량산출_구로리총괄내역_내역서_수량산출서(1025)_추가수량산출" xfId="6417" xr:uid="{00000000-0005-0000-0000-000093100000}"/>
    <cellStyle name="1_tree_수량산출_구로리총괄내역_내역서_수량산출서-yuna" xfId="3876" xr:uid="{00000000-0005-0000-0000-000094100000}"/>
    <cellStyle name="1_tree_수량산출_구로리총괄내역_내역서_신길6수량산출" xfId="3877" xr:uid="{00000000-0005-0000-0000-000095100000}"/>
    <cellStyle name="1_tree_수량산출_구로리총괄내역_내역서_지주목" xfId="3878" xr:uid="{00000000-0005-0000-0000-000096100000}"/>
    <cellStyle name="1_tree_수량산출_구로리총괄내역_내역서_지주목_00-수량산출서양식" xfId="3879" xr:uid="{00000000-0005-0000-0000-000097100000}"/>
    <cellStyle name="1_tree_수량산출_구로리총괄내역_내역서_지주목_00-수량산출서양식_수량산출서-yuna" xfId="3880" xr:uid="{00000000-0005-0000-0000-000098100000}"/>
    <cellStyle name="1_tree_수량산출_구로리총괄내역_내역서_지주목_00-수량산출서양식_신길6수량산출" xfId="3881" xr:uid="{00000000-0005-0000-0000-000099100000}"/>
    <cellStyle name="1_tree_수량산출_구로리총괄내역_내역서_지주목_녹화마대녹화끈수량산출-예원" xfId="3882" xr:uid="{00000000-0005-0000-0000-00009A100000}"/>
    <cellStyle name="1_tree_수량산출_구로리총괄내역_내역서_지주목_녹화마대녹화끈수량산출-예원_수량산출서-yuna" xfId="3883" xr:uid="{00000000-0005-0000-0000-00009B100000}"/>
    <cellStyle name="1_tree_수량산출_구로리총괄내역_내역서_지주목_녹화마대녹화끈수량산출-예원_신길6수량산출" xfId="3884" xr:uid="{00000000-0005-0000-0000-00009C100000}"/>
    <cellStyle name="1_tree_수량산출_구로리총괄내역_내역서_지주목_수량산출서-yuna" xfId="3885" xr:uid="{00000000-0005-0000-0000-00009D100000}"/>
    <cellStyle name="1_tree_수량산출_구로리총괄내역_내역서_지주목_신길6수량산출" xfId="3886" xr:uid="{00000000-0005-0000-0000-00009E100000}"/>
    <cellStyle name="1_tree_수량산출_구로리총괄내역_내역서1128" xfId="6418" xr:uid="{00000000-0005-0000-0000-00009F100000}"/>
    <cellStyle name="1_tree_수량산출_구로리총괄내역_노임단가표" xfId="3887" xr:uid="{00000000-0005-0000-0000-0000A0100000}"/>
    <cellStyle name="1_tree_수량산출_구로리총괄내역_노임단가표_00-설계서양식" xfId="3888" xr:uid="{00000000-0005-0000-0000-0000A1100000}"/>
    <cellStyle name="1_tree_수량산출_구로리총괄내역_노임단가표_00-설계서양식_00-수량산출서양식" xfId="3889" xr:uid="{00000000-0005-0000-0000-0000A2100000}"/>
    <cellStyle name="1_tree_수량산출_구로리총괄내역_노임단가표_00-설계서양식_00-수량산출서양식_수량산출서-yuna" xfId="3890" xr:uid="{00000000-0005-0000-0000-0000A3100000}"/>
    <cellStyle name="1_tree_수량산출_구로리총괄내역_노임단가표_00-설계서양식_00-수량산출서양식_신길6수량산출" xfId="3891" xr:uid="{00000000-0005-0000-0000-0000A4100000}"/>
    <cellStyle name="1_tree_수량산출_구로리총괄내역_노임단가표_00-설계서양식_녹화마대녹화끈수량산출-예원" xfId="3892" xr:uid="{00000000-0005-0000-0000-0000A5100000}"/>
    <cellStyle name="1_tree_수량산출_구로리총괄내역_노임단가표_00-설계서양식_녹화마대녹화끈수량산출-예원_수량산출서-yuna" xfId="3893" xr:uid="{00000000-0005-0000-0000-0000A6100000}"/>
    <cellStyle name="1_tree_수량산출_구로리총괄내역_노임단가표_00-설계서양식_녹화마대녹화끈수량산출-예원_신길6수량산출" xfId="3894" xr:uid="{00000000-0005-0000-0000-0000A7100000}"/>
    <cellStyle name="1_tree_수량산출_구로리총괄내역_노임단가표_00-설계서양식_수량산출서-yuna" xfId="3895" xr:uid="{00000000-0005-0000-0000-0000A8100000}"/>
    <cellStyle name="1_tree_수량산출_구로리총괄내역_노임단가표_00-설계서양식_신길6수량산출" xfId="3896" xr:uid="{00000000-0005-0000-0000-0000A9100000}"/>
    <cellStyle name="1_tree_수량산출_구로리총괄내역_노임단가표_00-수량산출서양식" xfId="3897" xr:uid="{00000000-0005-0000-0000-0000AA100000}"/>
    <cellStyle name="1_tree_수량산출_구로리총괄내역_노임단가표_00-수량산출서양식_수량산출서-yuna" xfId="3898" xr:uid="{00000000-0005-0000-0000-0000AB100000}"/>
    <cellStyle name="1_tree_수량산출_구로리총괄내역_노임단가표_00-수량산출서양식_신길6수량산출" xfId="3899" xr:uid="{00000000-0005-0000-0000-0000AC100000}"/>
    <cellStyle name="1_tree_수량산출_구로리총괄내역_노임단가표_내역서1128" xfId="6419" xr:uid="{00000000-0005-0000-0000-0000AD100000}"/>
    <cellStyle name="1_tree_수량산출_구로리총괄내역_노임단가표_녹화마대녹화끈수량산출-예원" xfId="3900" xr:uid="{00000000-0005-0000-0000-0000AE100000}"/>
    <cellStyle name="1_tree_수량산출_구로리총괄내역_노임단가표_녹화마대녹화끈수량산출-예원_수량산출서-yuna" xfId="3901" xr:uid="{00000000-0005-0000-0000-0000AF100000}"/>
    <cellStyle name="1_tree_수량산출_구로리총괄내역_노임단가표_녹화마대녹화끈수량산출-예원_신길6수량산출" xfId="3902" xr:uid="{00000000-0005-0000-0000-0000B0100000}"/>
    <cellStyle name="1_tree_수량산출_구로리총괄내역_노임단가표_수량산출서(1025)" xfId="6420" xr:uid="{00000000-0005-0000-0000-0000B1100000}"/>
    <cellStyle name="1_tree_수량산출_구로리총괄내역_노임단가표_수량산출서(1025)_추가수량산출" xfId="6421" xr:uid="{00000000-0005-0000-0000-0000B2100000}"/>
    <cellStyle name="1_tree_수량산출_구로리총괄내역_노임단가표_수량산출서-yuna" xfId="3903" xr:uid="{00000000-0005-0000-0000-0000B3100000}"/>
    <cellStyle name="1_tree_수량산출_구로리총괄내역_노임단가표_신길6수량산출" xfId="3904" xr:uid="{00000000-0005-0000-0000-0000B4100000}"/>
    <cellStyle name="1_tree_수량산출_구로리총괄내역_노임단가표_지주목" xfId="3905" xr:uid="{00000000-0005-0000-0000-0000B5100000}"/>
    <cellStyle name="1_tree_수량산출_구로리총괄내역_노임단가표_지주목_00-수량산출서양식" xfId="3906" xr:uid="{00000000-0005-0000-0000-0000B6100000}"/>
    <cellStyle name="1_tree_수량산출_구로리총괄내역_노임단가표_지주목_00-수량산출서양식_수량산출서-yuna" xfId="3907" xr:uid="{00000000-0005-0000-0000-0000B7100000}"/>
    <cellStyle name="1_tree_수량산출_구로리총괄내역_노임단가표_지주목_00-수량산출서양식_신길6수량산출" xfId="3908" xr:uid="{00000000-0005-0000-0000-0000B8100000}"/>
    <cellStyle name="1_tree_수량산출_구로리총괄내역_노임단가표_지주목_녹화마대녹화끈수량산출-예원" xfId="3909" xr:uid="{00000000-0005-0000-0000-0000B9100000}"/>
    <cellStyle name="1_tree_수량산출_구로리총괄내역_노임단가표_지주목_녹화마대녹화끈수량산출-예원_수량산출서-yuna" xfId="3910" xr:uid="{00000000-0005-0000-0000-0000BA100000}"/>
    <cellStyle name="1_tree_수량산출_구로리총괄내역_노임단가표_지주목_녹화마대녹화끈수량산출-예원_신길6수량산출" xfId="3911" xr:uid="{00000000-0005-0000-0000-0000BB100000}"/>
    <cellStyle name="1_tree_수량산출_구로리총괄내역_노임단가표_지주목_수량산출서-yuna" xfId="3912" xr:uid="{00000000-0005-0000-0000-0000BC100000}"/>
    <cellStyle name="1_tree_수량산출_구로리총괄내역_노임단가표_지주목_신길6수량산출" xfId="3913" xr:uid="{00000000-0005-0000-0000-0000BD100000}"/>
    <cellStyle name="1_tree_수량산출_구로리총괄내역_녹화마대녹화끈수량산출-예원" xfId="3914" xr:uid="{00000000-0005-0000-0000-0000BE100000}"/>
    <cellStyle name="1_tree_수량산출_구로리총괄내역_녹화마대녹화끈수량산출-예원_수량산출서-yuna" xfId="3915" xr:uid="{00000000-0005-0000-0000-0000BF100000}"/>
    <cellStyle name="1_tree_수량산출_구로리총괄내역_녹화마대녹화끈수량산출-예원_신길6수량산출" xfId="3916" xr:uid="{00000000-0005-0000-0000-0000C0100000}"/>
    <cellStyle name="1_tree_수량산출_구로리총괄내역_배밭계약내역" xfId="3917" xr:uid="{00000000-0005-0000-0000-0000C1100000}"/>
    <cellStyle name="1_tree_수량산출_구로리총괄내역_설계내역서" xfId="3918" xr:uid="{00000000-0005-0000-0000-0000C2100000}"/>
    <cellStyle name="1_tree_수량산출_구로리총괄내역_수도권매립지" xfId="3919" xr:uid="{00000000-0005-0000-0000-0000C3100000}"/>
    <cellStyle name="1_tree_수량산출_구로리총괄내역_수도권매립지_00-설계서양식" xfId="3920" xr:uid="{00000000-0005-0000-0000-0000C4100000}"/>
    <cellStyle name="1_tree_수량산출_구로리총괄내역_수도권매립지_00-설계서양식_00-수량산출서양식" xfId="3921" xr:uid="{00000000-0005-0000-0000-0000C5100000}"/>
    <cellStyle name="1_tree_수량산출_구로리총괄내역_수도권매립지_00-설계서양식_00-수량산출서양식_수량산출서-yuna" xfId="3922" xr:uid="{00000000-0005-0000-0000-0000C6100000}"/>
    <cellStyle name="1_tree_수량산출_구로리총괄내역_수도권매립지_00-설계서양식_00-수량산출서양식_신길6수량산출" xfId="3923" xr:uid="{00000000-0005-0000-0000-0000C7100000}"/>
    <cellStyle name="1_tree_수량산출_구로리총괄내역_수도권매립지_00-설계서양식_녹화마대녹화끈수량산출-예원" xfId="3924" xr:uid="{00000000-0005-0000-0000-0000C8100000}"/>
    <cellStyle name="1_tree_수량산출_구로리총괄내역_수도권매립지_00-설계서양식_녹화마대녹화끈수량산출-예원_수량산출서-yuna" xfId="3925" xr:uid="{00000000-0005-0000-0000-0000C9100000}"/>
    <cellStyle name="1_tree_수량산출_구로리총괄내역_수도권매립지_00-설계서양식_녹화마대녹화끈수량산출-예원_신길6수량산출" xfId="3926" xr:uid="{00000000-0005-0000-0000-0000CA100000}"/>
    <cellStyle name="1_tree_수량산출_구로리총괄내역_수도권매립지_00-설계서양식_수량산출서-yuna" xfId="3927" xr:uid="{00000000-0005-0000-0000-0000CB100000}"/>
    <cellStyle name="1_tree_수량산출_구로리총괄내역_수도권매립지_00-설계서양식_신길6수량산출" xfId="3928" xr:uid="{00000000-0005-0000-0000-0000CC100000}"/>
    <cellStyle name="1_tree_수량산출_구로리총괄내역_수도권매립지_00-수량산출서양식" xfId="3929" xr:uid="{00000000-0005-0000-0000-0000CD100000}"/>
    <cellStyle name="1_tree_수량산출_구로리총괄내역_수도권매립지_00-수량산출서양식_수량산출서-yuna" xfId="3930" xr:uid="{00000000-0005-0000-0000-0000CE100000}"/>
    <cellStyle name="1_tree_수량산출_구로리총괄내역_수도권매립지_00-수량산출서양식_신길6수량산출" xfId="3931" xr:uid="{00000000-0005-0000-0000-0000CF100000}"/>
    <cellStyle name="1_tree_수량산출_구로리총괄내역_수도권매립지_내역서1128" xfId="6422" xr:uid="{00000000-0005-0000-0000-0000D0100000}"/>
    <cellStyle name="1_tree_수량산출_구로리총괄내역_수도권매립지_녹화마대녹화끈수량산출-예원" xfId="3932" xr:uid="{00000000-0005-0000-0000-0000D1100000}"/>
    <cellStyle name="1_tree_수량산출_구로리총괄내역_수도권매립지_녹화마대녹화끈수량산출-예원_수량산출서-yuna" xfId="3933" xr:uid="{00000000-0005-0000-0000-0000D2100000}"/>
    <cellStyle name="1_tree_수량산출_구로리총괄내역_수도권매립지_녹화마대녹화끈수량산출-예원_신길6수량산출" xfId="3934" xr:uid="{00000000-0005-0000-0000-0000D3100000}"/>
    <cellStyle name="1_tree_수량산출_구로리총괄내역_수도권매립지_수량산출서(1025)" xfId="6423" xr:uid="{00000000-0005-0000-0000-0000D4100000}"/>
    <cellStyle name="1_tree_수량산출_구로리총괄내역_수도권매립지_수량산출서(1025)_추가수량산출" xfId="6424" xr:uid="{00000000-0005-0000-0000-0000D5100000}"/>
    <cellStyle name="1_tree_수량산출_구로리총괄내역_수도권매립지_수량산출서-yuna" xfId="3935" xr:uid="{00000000-0005-0000-0000-0000D6100000}"/>
    <cellStyle name="1_tree_수량산출_구로리총괄내역_수도권매립지_신길6수량산출" xfId="3936" xr:uid="{00000000-0005-0000-0000-0000D7100000}"/>
    <cellStyle name="1_tree_수량산출_구로리총괄내역_수도권매립지_지주목" xfId="3937" xr:uid="{00000000-0005-0000-0000-0000D8100000}"/>
    <cellStyle name="1_tree_수량산출_구로리총괄내역_수도권매립지_지주목_00-수량산출서양식" xfId="3938" xr:uid="{00000000-0005-0000-0000-0000D9100000}"/>
    <cellStyle name="1_tree_수량산출_구로리총괄내역_수도권매립지_지주목_00-수량산출서양식_수량산출서-yuna" xfId="3939" xr:uid="{00000000-0005-0000-0000-0000DA100000}"/>
    <cellStyle name="1_tree_수량산출_구로리총괄내역_수도권매립지_지주목_00-수량산출서양식_신길6수량산출" xfId="3940" xr:uid="{00000000-0005-0000-0000-0000DB100000}"/>
    <cellStyle name="1_tree_수량산출_구로리총괄내역_수도권매립지_지주목_녹화마대녹화끈수량산출-예원" xfId="3941" xr:uid="{00000000-0005-0000-0000-0000DC100000}"/>
    <cellStyle name="1_tree_수량산출_구로리총괄내역_수도권매립지_지주목_녹화마대녹화끈수량산출-예원_수량산출서-yuna" xfId="3942" xr:uid="{00000000-0005-0000-0000-0000DD100000}"/>
    <cellStyle name="1_tree_수량산출_구로리총괄내역_수도권매립지_지주목_녹화마대녹화끈수량산출-예원_신길6수량산출" xfId="3943" xr:uid="{00000000-0005-0000-0000-0000DE100000}"/>
    <cellStyle name="1_tree_수량산출_구로리총괄내역_수도권매립지_지주목_수량산출서-yuna" xfId="3944" xr:uid="{00000000-0005-0000-0000-0000DF100000}"/>
    <cellStyle name="1_tree_수량산출_구로리총괄내역_수도권매립지_지주목_신길6수량산출" xfId="3945" xr:uid="{00000000-0005-0000-0000-0000E0100000}"/>
    <cellStyle name="1_tree_수량산출_구로리총괄내역_수도권매립지1004(발주용)" xfId="3946" xr:uid="{00000000-0005-0000-0000-0000E1100000}"/>
    <cellStyle name="1_tree_수량산출_구로리총괄내역_수도권매립지1004(발주용)_00-설계서양식" xfId="3947" xr:uid="{00000000-0005-0000-0000-0000E2100000}"/>
    <cellStyle name="1_tree_수량산출_구로리총괄내역_수도권매립지1004(발주용)_00-설계서양식_00-수량산출서양식" xfId="3948" xr:uid="{00000000-0005-0000-0000-0000E3100000}"/>
    <cellStyle name="1_tree_수량산출_구로리총괄내역_수도권매립지1004(발주용)_00-설계서양식_00-수량산출서양식_수량산출서-yuna" xfId="3949" xr:uid="{00000000-0005-0000-0000-0000E4100000}"/>
    <cellStyle name="1_tree_수량산출_구로리총괄내역_수도권매립지1004(발주용)_00-설계서양식_00-수량산출서양식_신길6수량산출" xfId="3950" xr:uid="{00000000-0005-0000-0000-0000E5100000}"/>
    <cellStyle name="1_tree_수량산출_구로리총괄내역_수도권매립지1004(발주용)_00-설계서양식_녹화마대녹화끈수량산출-예원" xfId="3951" xr:uid="{00000000-0005-0000-0000-0000E6100000}"/>
    <cellStyle name="1_tree_수량산출_구로리총괄내역_수도권매립지1004(발주용)_00-설계서양식_녹화마대녹화끈수량산출-예원_수량산출서-yuna" xfId="3952" xr:uid="{00000000-0005-0000-0000-0000E7100000}"/>
    <cellStyle name="1_tree_수량산출_구로리총괄내역_수도권매립지1004(발주용)_00-설계서양식_녹화마대녹화끈수량산출-예원_신길6수량산출" xfId="3953" xr:uid="{00000000-0005-0000-0000-0000E8100000}"/>
    <cellStyle name="1_tree_수량산출_구로리총괄내역_수도권매립지1004(발주용)_00-설계서양식_수량산출서-yuna" xfId="3954" xr:uid="{00000000-0005-0000-0000-0000E9100000}"/>
    <cellStyle name="1_tree_수량산출_구로리총괄내역_수도권매립지1004(발주용)_00-설계서양식_신길6수량산출" xfId="3955" xr:uid="{00000000-0005-0000-0000-0000EA100000}"/>
    <cellStyle name="1_tree_수량산출_구로리총괄내역_수도권매립지1004(발주용)_00-수량산출서양식" xfId="3956" xr:uid="{00000000-0005-0000-0000-0000EB100000}"/>
    <cellStyle name="1_tree_수량산출_구로리총괄내역_수도권매립지1004(발주용)_00-수량산출서양식_수량산출서-yuna" xfId="3957" xr:uid="{00000000-0005-0000-0000-0000EC100000}"/>
    <cellStyle name="1_tree_수량산출_구로리총괄내역_수도권매립지1004(발주용)_00-수량산출서양식_신길6수량산출" xfId="3958" xr:uid="{00000000-0005-0000-0000-0000ED100000}"/>
    <cellStyle name="1_tree_수량산출_구로리총괄내역_수도권매립지1004(발주용)_내역서1128" xfId="6425" xr:uid="{00000000-0005-0000-0000-0000EE100000}"/>
    <cellStyle name="1_tree_수량산출_구로리총괄내역_수도권매립지1004(발주용)_녹화마대녹화끈수량산출-예원" xfId="3959" xr:uid="{00000000-0005-0000-0000-0000EF100000}"/>
    <cellStyle name="1_tree_수량산출_구로리총괄내역_수도권매립지1004(발주용)_녹화마대녹화끈수량산출-예원_수량산출서-yuna" xfId="3960" xr:uid="{00000000-0005-0000-0000-0000F0100000}"/>
    <cellStyle name="1_tree_수량산출_구로리총괄내역_수도권매립지1004(발주용)_녹화마대녹화끈수량산출-예원_신길6수량산출" xfId="3961" xr:uid="{00000000-0005-0000-0000-0000F1100000}"/>
    <cellStyle name="1_tree_수량산출_구로리총괄내역_수도권매립지1004(발주용)_수량산출서(1025)" xfId="6426" xr:uid="{00000000-0005-0000-0000-0000F2100000}"/>
    <cellStyle name="1_tree_수량산출_구로리총괄내역_수도권매립지1004(발주용)_수량산출서(1025)_추가수량산출" xfId="6427" xr:uid="{00000000-0005-0000-0000-0000F3100000}"/>
    <cellStyle name="1_tree_수량산출_구로리총괄내역_수도권매립지1004(발주용)_수량산출서-yuna" xfId="3962" xr:uid="{00000000-0005-0000-0000-0000F4100000}"/>
    <cellStyle name="1_tree_수량산출_구로리총괄내역_수도권매립지1004(발주용)_신길6수량산출" xfId="3963" xr:uid="{00000000-0005-0000-0000-0000F5100000}"/>
    <cellStyle name="1_tree_수량산출_구로리총괄내역_수도권매립지1004(발주용)_지주목" xfId="3964" xr:uid="{00000000-0005-0000-0000-0000F6100000}"/>
    <cellStyle name="1_tree_수량산출_구로리총괄내역_수도권매립지1004(발주용)_지주목_00-수량산출서양식" xfId="3965" xr:uid="{00000000-0005-0000-0000-0000F7100000}"/>
    <cellStyle name="1_tree_수량산출_구로리총괄내역_수도권매립지1004(발주용)_지주목_00-수량산출서양식_수량산출서-yuna" xfId="3966" xr:uid="{00000000-0005-0000-0000-0000F8100000}"/>
    <cellStyle name="1_tree_수량산출_구로리총괄내역_수도권매립지1004(발주용)_지주목_00-수량산출서양식_신길6수량산출" xfId="3967" xr:uid="{00000000-0005-0000-0000-0000F9100000}"/>
    <cellStyle name="1_tree_수량산출_구로리총괄내역_수도권매립지1004(발주용)_지주목_녹화마대녹화끈수량산출-예원" xfId="3968" xr:uid="{00000000-0005-0000-0000-0000FA100000}"/>
    <cellStyle name="1_tree_수량산출_구로리총괄내역_수도권매립지1004(발주용)_지주목_녹화마대녹화끈수량산출-예원_수량산출서-yuna" xfId="3969" xr:uid="{00000000-0005-0000-0000-0000FB100000}"/>
    <cellStyle name="1_tree_수량산출_구로리총괄내역_수도권매립지1004(발주용)_지주목_녹화마대녹화끈수량산출-예원_신길6수량산출" xfId="3970" xr:uid="{00000000-0005-0000-0000-0000FC100000}"/>
    <cellStyle name="1_tree_수량산출_구로리총괄내역_수도권매립지1004(발주용)_지주목_수량산출서-yuna" xfId="3971" xr:uid="{00000000-0005-0000-0000-0000FD100000}"/>
    <cellStyle name="1_tree_수량산출_구로리총괄내역_수도권매립지1004(발주용)_지주목_신길6수량산출" xfId="3972" xr:uid="{00000000-0005-0000-0000-0000FE100000}"/>
    <cellStyle name="1_tree_수량산출_구로리총괄내역_수량산출서(1025)" xfId="6428" xr:uid="{00000000-0005-0000-0000-0000FF100000}"/>
    <cellStyle name="1_tree_수량산출_구로리총괄내역_수량산출서(1025)_추가수량산출" xfId="6429" xr:uid="{00000000-0005-0000-0000-000000110000}"/>
    <cellStyle name="1_tree_수량산출_구로리총괄내역_수량산출서-yuna" xfId="3973" xr:uid="{00000000-0005-0000-0000-000001110000}"/>
    <cellStyle name="1_tree_수량산출_구로리총괄내역_신길6수량산출" xfId="3974" xr:uid="{00000000-0005-0000-0000-000002110000}"/>
    <cellStyle name="1_tree_수량산출_구로리총괄내역_일신건영설계예산서(0211)" xfId="3975" xr:uid="{00000000-0005-0000-0000-000003110000}"/>
    <cellStyle name="1_tree_수량산출_구로리총괄내역_일신건영설계예산서(0211)_00-설계서양식" xfId="3976" xr:uid="{00000000-0005-0000-0000-000004110000}"/>
    <cellStyle name="1_tree_수량산출_구로리총괄내역_일신건영설계예산서(0211)_00-설계서양식_00-수량산출서양식" xfId="3977" xr:uid="{00000000-0005-0000-0000-000005110000}"/>
    <cellStyle name="1_tree_수량산출_구로리총괄내역_일신건영설계예산서(0211)_00-설계서양식_00-수량산출서양식_수량산출서-yuna" xfId="3978" xr:uid="{00000000-0005-0000-0000-000006110000}"/>
    <cellStyle name="1_tree_수량산출_구로리총괄내역_일신건영설계예산서(0211)_00-설계서양식_00-수량산출서양식_신길6수량산출" xfId="3979" xr:uid="{00000000-0005-0000-0000-000007110000}"/>
    <cellStyle name="1_tree_수량산출_구로리총괄내역_일신건영설계예산서(0211)_00-설계서양식_녹화마대녹화끈수량산출-예원" xfId="3980" xr:uid="{00000000-0005-0000-0000-000008110000}"/>
    <cellStyle name="1_tree_수량산출_구로리총괄내역_일신건영설계예산서(0211)_00-설계서양식_녹화마대녹화끈수량산출-예원_수량산출서-yuna" xfId="3981" xr:uid="{00000000-0005-0000-0000-000009110000}"/>
    <cellStyle name="1_tree_수량산출_구로리총괄내역_일신건영설계예산서(0211)_00-설계서양식_녹화마대녹화끈수량산출-예원_신길6수량산출" xfId="3982" xr:uid="{00000000-0005-0000-0000-00000A110000}"/>
    <cellStyle name="1_tree_수량산출_구로리총괄내역_일신건영설계예산서(0211)_00-설계서양식_수량산출서-yuna" xfId="3983" xr:uid="{00000000-0005-0000-0000-00000B110000}"/>
    <cellStyle name="1_tree_수량산출_구로리총괄내역_일신건영설계예산서(0211)_00-설계서양식_신길6수량산출" xfId="3984" xr:uid="{00000000-0005-0000-0000-00000C110000}"/>
    <cellStyle name="1_tree_수량산출_구로리총괄내역_일신건영설계예산서(0211)_00-수량산출서양식" xfId="3985" xr:uid="{00000000-0005-0000-0000-00000D110000}"/>
    <cellStyle name="1_tree_수량산출_구로리총괄내역_일신건영설계예산서(0211)_00-수량산출서양식_수량산출서-yuna" xfId="3986" xr:uid="{00000000-0005-0000-0000-00000E110000}"/>
    <cellStyle name="1_tree_수량산출_구로리총괄내역_일신건영설계예산서(0211)_00-수량산출서양식_신길6수량산출" xfId="3987" xr:uid="{00000000-0005-0000-0000-00000F110000}"/>
    <cellStyle name="1_tree_수량산출_구로리총괄내역_일신건영설계예산서(0211)_내역서1128" xfId="6430" xr:uid="{00000000-0005-0000-0000-000010110000}"/>
    <cellStyle name="1_tree_수량산출_구로리총괄내역_일신건영설계예산서(0211)_녹화마대녹화끈수량산출-예원" xfId="3988" xr:uid="{00000000-0005-0000-0000-000011110000}"/>
    <cellStyle name="1_tree_수량산출_구로리총괄내역_일신건영설계예산서(0211)_녹화마대녹화끈수량산출-예원_수량산출서-yuna" xfId="3989" xr:uid="{00000000-0005-0000-0000-000012110000}"/>
    <cellStyle name="1_tree_수량산출_구로리총괄내역_일신건영설계예산서(0211)_녹화마대녹화끈수량산출-예원_신길6수량산출" xfId="3990" xr:uid="{00000000-0005-0000-0000-000013110000}"/>
    <cellStyle name="1_tree_수량산출_구로리총괄내역_일신건영설계예산서(0211)_수량산출서(1025)" xfId="6431" xr:uid="{00000000-0005-0000-0000-000014110000}"/>
    <cellStyle name="1_tree_수량산출_구로리총괄내역_일신건영설계예산서(0211)_수량산출서(1025)_추가수량산출" xfId="6432" xr:uid="{00000000-0005-0000-0000-000015110000}"/>
    <cellStyle name="1_tree_수량산출_구로리총괄내역_일신건영설계예산서(0211)_수량산출서-yuna" xfId="3991" xr:uid="{00000000-0005-0000-0000-000016110000}"/>
    <cellStyle name="1_tree_수량산출_구로리총괄내역_일신건영설계예산서(0211)_신길6수량산출" xfId="3992" xr:uid="{00000000-0005-0000-0000-000017110000}"/>
    <cellStyle name="1_tree_수량산출_구로리총괄내역_일신건영설계예산서(0211)_지주목" xfId="3993" xr:uid="{00000000-0005-0000-0000-000018110000}"/>
    <cellStyle name="1_tree_수량산출_구로리총괄내역_일신건영설계예산서(0211)_지주목_00-수량산출서양식" xfId="3994" xr:uid="{00000000-0005-0000-0000-000019110000}"/>
    <cellStyle name="1_tree_수량산출_구로리총괄내역_일신건영설계예산서(0211)_지주목_00-수량산출서양식_수량산출서-yuna" xfId="3995" xr:uid="{00000000-0005-0000-0000-00001A110000}"/>
    <cellStyle name="1_tree_수량산출_구로리총괄내역_일신건영설계예산서(0211)_지주목_00-수량산출서양식_신길6수량산출" xfId="3996" xr:uid="{00000000-0005-0000-0000-00001B110000}"/>
    <cellStyle name="1_tree_수량산출_구로리총괄내역_일신건영설계예산서(0211)_지주목_녹화마대녹화끈수량산출-예원" xfId="3997" xr:uid="{00000000-0005-0000-0000-00001C110000}"/>
    <cellStyle name="1_tree_수량산출_구로리총괄내역_일신건영설계예산서(0211)_지주목_녹화마대녹화끈수량산출-예원_수량산출서-yuna" xfId="3998" xr:uid="{00000000-0005-0000-0000-00001D110000}"/>
    <cellStyle name="1_tree_수량산출_구로리총괄내역_일신건영설계예산서(0211)_지주목_녹화마대녹화끈수량산출-예원_신길6수량산출" xfId="3999" xr:uid="{00000000-0005-0000-0000-00001E110000}"/>
    <cellStyle name="1_tree_수량산출_구로리총괄내역_일신건영설계예산서(0211)_지주목_수량산출서-yuna" xfId="4000" xr:uid="{00000000-0005-0000-0000-00001F110000}"/>
    <cellStyle name="1_tree_수량산출_구로리총괄내역_일신건영설계예산서(0211)_지주목_신길6수량산출" xfId="4001" xr:uid="{00000000-0005-0000-0000-000020110000}"/>
    <cellStyle name="1_tree_수량산출_구로리총괄내역_일위대가" xfId="4002" xr:uid="{00000000-0005-0000-0000-000021110000}"/>
    <cellStyle name="1_tree_수량산출_구로리총괄내역_일위대가_00-설계서양식" xfId="4003" xr:uid="{00000000-0005-0000-0000-000022110000}"/>
    <cellStyle name="1_tree_수량산출_구로리총괄내역_일위대가_00-설계서양식_00-수량산출서양식" xfId="4004" xr:uid="{00000000-0005-0000-0000-000023110000}"/>
    <cellStyle name="1_tree_수량산출_구로리총괄내역_일위대가_00-설계서양식_00-수량산출서양식_수량산출서-yuna" xfId="4005" xr:uid="{00000000-0005-0000-0000-000024110000}"/>
    <cellStyle name="1_tree_수량산출_구로리총괄내역_일위대가_00-설계서양식_00-수량산출서양식_신길6수량산출" xfId="4006" xr:uid="{00000000-0005-0000-0000-000025110000}"/>
    <cellStyle name="1_tree_수량산출_구로리총괄내역_일위대가_00-설계서양식_녹화마대녹화끈수량산출-예원" xfId="4007" xr:uid="{00000000-0005-0000-0000-000026110000}"/>
    <cellStyle name="1_tree_수량산출_구로리총괄내역_일위대가_00-설계서양식_녹화마대녹화끈수량산출-예원_수량산출서-yuna" xfId="4008" xr:uid="{00000000-0005-0000-0000-000027110000}"/>
    <cellStyle name="1_tree_수량산출_구로리총괄내역_일위대가_00-설계서양식_녹화마대녹화끈수량산출-예원_신길6수량산출" xfId="4009" xr:uid="{00000000-0005-0000-0000-000028110000}"/>
    <cellStyle name="1_tree_수량산출_구로리총괄내역_일위대가_00-설계서양식_수량산출서-yuna" xfId="4010" xr:uid="{00000000-0005-0000-0000-000029110000}"/>
    <cellStyle name="1_tree_수량산출_구로리총괄내역_일위대가_00-설계서양식_신길6수량산출" xfId="4011" xr:uid="{00000000-0005-0000-0000-00002A110000}"/>
    <cellStyle name="1_tree_수량산출_구로리총괄내역_일위대가_00-수량산출서양식" xfId="4012" xr:uid="{00000000-0005-0000-0000-00002B110000}"/>
    <cellStyle name="1_tree_수량산출_구로리총괄내역_일위대가_00-수량산출서양식_수량산출서-yuna" xfId="4013" xr:uid="{00000000-0005-0000-0000-00002C110000}"/>
    <cellStyle name="1_tree_수량산출_구로리총괄내역_일위대가_00-수량산출서양식_신길6수량산출" xfId="4014" xr:uid="{00000000-0005-0000-0000-00002D110000}"/>
    <cellStyle name="1_tree_수량산출_구로리총괄내역_일위대가_내역서1128" xfId="6433" xr:uid="{00000000-0005-0000-0000-00002E110000}"/>
    <cellStyle name="1_tree_수량산출_구로리총괄내역_일위대가_녹화마대녹화끈수량산출-예원" xfId="4015" xr:uid="{00000000-0005-0000-0000-00002F110000}"/>
    <cellStyle name="1_tree_수량산출_구로리총괄내역_일위대가_녹화마대녹화끈수량산출-예원_수량산출서-yuna" xfId="4016" xr:uid="{00000000-0005-0000-0000-000030110000}"/>
    <cellStyle name="1_tree_수량산출_구로리총괄내역_일위대가_녹화마대녹화끈수량산출-예원_신길6수량산출" xfId="4017" xr:uid="{00000000-0005-0000-0000-000031110000}"/>
    <cellStyle name="1_tree_수량산출_구로리총괄내역_일위대가_수량산출서(1025)" xfId="6434" xr:uid="{00000000-0005-0000-0000-000032110000}"/>
    <cellStyle name="1_tree_수량산출_구로리총괄내역_일위대가_수량산출서(1025)_추가수량산출" xfId="6435" xr:uid="{00000000-0005-0000-0000-000033110000}"/>
    <cellStyle name="1_tree_수량산출_구로리총괄내역_일위대가_수량산출서-yuna" xfId="4018" xr:uid="{00000000-0005-0000-0000-000034110000}"/>
    <cellStyle name="1_tree_수량산출_구로리총괄내역_일위대가_신길6수량산출" xfId="4019" xr:uid="{00000000-0005-0000-0000-000035110000}"/>
    <cellStyle name="1_tree_수량산출_구로리총괄내역_일위대가_지주목" xfId="4020" xr:uid="{00000000-0005-0000-0000-000036110000}"/>
    <cellStyle name="1_tree_수량산출_구로리총괄내역_일위대가_지주목_00-수량산출서양식" xfId="4021" xr:uid="{00000000-0005-0000-0000-000037110000}"/>
    <cellStyle name="1_tree_수량산출_구로리총괄내역_일위대가_지주목_00-수량산출서양식_수량산출서-yuna" xfId="4022" xr:uid="{00000000-0005-0000-0000-000038110000}"/>
    <cellStyle name="1_tree_수량산출_구로리총괄내역_일위대가_지주목_00-수량산출서양식_신길6수량산출" xfId="4023" xr:uid="{00000000-0005-0000-0000-000039110000}"/>
    <cellStyle name="1_tree_수량산출_구로리총괄내역_일위대가_지주목_녹화마대녹화끈수량산출-예원" xfId="4024" xr:uid="{00000000-0005-0000-0000-00003A110000}"/>
    <cellStyle name="1_tree_수량산출_구로리총괄내역_일위대가_지주목_녹화마대녹화끈수량산출-예원_수량산출서-yuna" xfId="4025" xr:uid="{00000000-0005-0000-0000-00003B110000}"/>
    <cellStyle name="1_tree_수량산출_구로리총괄내역_일위대가_지주목_녹화마대녹화끈수량산출-예원_신길6수량산출" xfId="4026" xr:uid="{00000000-0005-0000-0000-00003C110000}"/>
    <cellStyle name="1_tree_수량산출_구로리총괄내역_일위대가_지주목_수량산출서-yuna" xfId="4027" xr:uid="{00000000-0005-0000-0000-00003D110000}"/>
    <cellStyle name="1_tree_수량산출_구로리총괄내역_일위대가_지주목_신길6수량산출" xfId="4028" xr:uid="{00000000-0005-0000-0000-00003E110000}"/>
    <cellStyle name="1_tree_수량산출_구로리총괄내역_자재단가표" xfId="4029" xr:uid="{00000000-0005-0000-0000-00003F110000}"/>
    <cellStyle name="1_tree_수량산출_구로리총괄내역_자재단가표_00-설계서양식" xfId="4030" xr:uid="{00000000-0005-0000-0000-000040110000}"/>
    <cellStyle name="1_tree_수량산출_구로리총괄내역_자재단가표_00-설계서양식_00-수량산출서양식" xfId="4031" xr:uid="{00000000-0005-0000-0000-000041110000}"/>
    <cellStyle name="1_tree_수량산출_구로리총괄내역_자재단가표_00-설계서양식_00-수량산출서양식_수량산출서-yuna" xfId="4032" xr:uid="{00000000-0005-0000-0000-000042110000}"/>
    <cellStyle name="1_tree_수량산출_구로리총괄내역_자재단가표_00-설계서양식_00-수량산출서양식_신길6수량산출" xfId="4033" xr:uid="{00000000-0005-0000-0000-000043110000}"/>
    <cellStyle name="1_tree_수량산출_구로리총괄내역_자재단가표_00-설계서양식_녹화마대녹화끈수량산출-예원" xfId="4034" xr:uid="{00000000-0005-0000-0000-000044110000}"/>
    <cellStyle name="1_tree_수량산출_구로리총괄내역_자재단가표_00-설계서양식_녹화마대녹화끈수량산출-예원_수량산출서-yuna" xfId="4035" xr:uid="{00000000-0005-0000-0000-000045110000}"/>
    <cellStyle name="1_tree_수량산출_구로리총괄내역_자재단가표_00-설계서양식_녹화마대녹화끈수량산출-예원_신길6수량산출" xfId="4036" xr:uid="{00000000-0005-0000-0000-000046110000}"/>
    <cellStyle name="1_tree_수량산출_구로리총괄내역_자재단가표_00-설계서양식_수량산출서-yuna" xfId="4037" xr:uid="{00000000-0005-0000-0000-000047110000}"/>
    <cellStyle name="1_tree_수량산출_구로리총괄내역_자재단가표_00-설계서양식_신길6수량산출" xfId="4038" xr:uid="{00000000-0005-0000-0000-000048110000}"/>
    <cellStyle name="1_tree_수량산출_구로리총괄내역_자재단가표_00-수량산출서양식" xfId="4039" xr:uid="{00000000-0005-0000-0000-000049110000}"/>
    <cellStyle name="1_tree_수량산출_구로리총괄내역_자재단가표_00-수량산출서양식_수량산출서-yuna" xfId="4040" xr:uid="{00000000-0005-0000-0000-00004A110000}"/>
    <cellStyle name="1_tree_수량산출_구로리총괄내역_자재단가표_00-수량산출서양식_신길6수량산출" xfId="4041" xr:uid="{00000000-0005-0000-0000-00004B110000}"/>
    <cellStyle name="1_tree_수량산출_구로리총괄내역_자재단가표_내역서1128" xfId="6436" xr:uid="{00000000-0005-0000-0000-00004C110000}"/>
    <cellStyle name="1_tree_수량산출_구로리총괄내역_자재단가표_녹화마대녹화끈수량산출-예원" xfId="4042" xr:uid="{00000000-0005-0000-0000-00004D110000}"/>
    <cellStyle name="1_tree_수량산출_구로리총괄내역_자재단가표_녹화마대녹화끈수량산출-예원_수량산출서-yuna" xfId="4043" xr:uid="{00000000-0005-0000-0000-00004E110000}"/>
    <cellStyle name="1_tree_수량산출_구로리총괄내역_자재단가표_녹화마대녹화끈수량산출-예원_신길6수량산출" xfId="4044" xr:uid="{00000000-0005-0000-0000-00004F110000}"/>
    <cellStyle name="1_tree_수량산출_구로리총괄내역_자재단가표_수량산출서(1025)" xfId="6437" xr:uid="{00000000-0005-0000-0000-000050110000}"/>
    <cellStyle name="1_tree_수량산출_구로리총괄내역_자재단가표_수량산출서(1025)_추가수량산출" xfId="6438" xr:uid="{00000000-0005-0000-0000-000051110000}"/>
    <cellStyle name="1_tree_수량산출_구로리총괄내역_자재단가표_수량산출서-yuna" xfId="4045" xr:uid="{00000000-0005-0000-0000-000052110000}"/>
    <cellStyle name="1_tree_수량산출_구로리총괄내역_자재단가표_신길6수량산출" xfId="4046" xr:uid="{00000000-0005-0000-0000-000053110000}"/>
    <cellStyle name="1_tree_수량산출_구로리총괄내역_자재단가표_지주목" xfId="4047" xr:uid="{00000000-0005-0000-0000-000054110000}"/>
    <cellStyle name="1_tree_수량산출_구로리총괄내역_자재단가표_지주목_00-수량산출서양식" xfId="4048" xr:uid="{00000000-0005-0000-0000-000055110000}"/>
    <cellStyle name="1_tree_수량산출_구로리총괄내역_자재단가표_지주목_00-수량산출서양식_수량산출서-yuna" xfId="4049" xr:uid="{00000000-0005-0000-0000-000056110000}"/>
    <cellStyle name="1_tree_수량산출_구로리총괄내역_자재단가표_지주목_00-수량산출서양식_신길6수량산출" xfId="4050" xr:uid="{00000000-0005-0000-0000-000057110000}"/>
    <cellStyle name="1_tree_수량산출_구로리총괄내역_자재단가표_지주목_녹화마대녹화끈수량산출-예원" xfId="4051" xr:uid="{00000000-0005-0000-0000-000058110000}"/>
    <cellStyle name="1_tree_수량산출_구로리총괄내역_자재단가표_지주목_녹화마대녹화끈수량산출-예원_수량산출서-yuna" xfId="4052" xr:uid="{00000000-0005-0000-0000-000059110000}"/>
    <cellStyle name="1_tree_수량산출_구로리총괄내역_자재단가표_지주목_녹화마대녹화끈수량산출-예원_신길6수량산출" xfId="4053" xr:uid="{00000000-0005-0000-0000-00005A110000}"/>
    <cellStyle name="1_tree_수량산출_구로리총괄내역_자재단가표_지주목_수량산출서-yuna" xfId="4054" xr:uid="{00000000-0005-0000-0000-00005B110000}"/>
    <cellStyle name="1_tree_수량산출_구로리총괄내역_자재단가표_지주목_신길6수량산출" xfId="4055" xr:uid="{00000000-0005-0000-0000-00005C110000}"/>
    <cellStyle name="1_tree_수량산출_구로리총괄내역_장안초등학교내역0814" xfId="4056" xr:uid="{00000000-0005-0000-0000-00005D110000}"/>
    <cellStyle name="1_tree_수량산출_구로리총괄내역_장안초등학교내역0814_00-설계서양식" xfId="4057" xr:uid="{00000000-0005-0000-0000-00005E110000}"/>
    <cellStyle name="1_tree_수량산출_구로리총괄내역_장안초등학교내역0814_00-설계서양식_00-수량산출서양식" xfId="4058" xr:uid="{00000000-0005-0000-0000-00005F110000}"/>
    <cellStyle name="1_tree_수량산출_구로리총괄내역_장안초등학교내역0814_00-설계서양식_00-수량산출서양식_수량산출서-yuna" xfId="4059" xr:uid="{00000000-0005-0000-0000-000060110000}"/>
    <cellStyle name="1_tree_수량산출_구로리총괄내역_장안초등학교내역0814_00-설계서양식_00-수량산출서양식_신길6수량산출" xfId="4060" xr:uid="{00000000-0005-0000-0000-000061110000}"/>
    <cellStyle name="1_tree_수량산출_구로리총괄내역_장안초등학교내역0814_00-설계서양식_녹화마대녹화끈수량산출-예원" xfId="4061" xr:uid="{00000000-0005-0000-0000-000062110000}"/>
    <cellStyle name="1_tree_수량산출_구로리총괄내역_장안초등학교내역0814_00-설계서양식_녹화마대녹화끈수량산출-예원_수량산출서-yuna" xfId="4062" xr:uid="{00000000-0005-0000-0000-000063110000}"/>
    <cellStyle name="1_tree_수량산출_구로리총괄내역_장안초등학교내역0814_00-설계서양식_녹화마대녹화끈수량산출-예원_신길6수량산출" xfId="4063" xr:uid="{00000000-0005-0000-0000-000064110000}"/>
    <cellStyle name="1_tree_수량산출_구로리총괄내역_장안초등학교내역0814_00-설계서양식_수량산출서-yuna" xfId="4064" xr:uid="{00000000-0005-0000-0000-000065110000}"/>
    <cellStyle name="1_tree_수량산출_구로리총괄내역_장안초등학교내역0814_00-설계서양식_신길6수량산출" xfId="4065" xr:uid="{00000000-0005-0000-0000-000066110000}"/>
    <cellStyle name="1_tree_수량산출_구로리총괄내역_장안초등학교내역0814_00-수량산출서양식" xfId="4066" xr:uid="{00000000-0005-0000-0000-000067110000}"/>
    <cellStyle name="1_tree_수량산출_구로리총괄내역_장안초등학교내역0814_00-수량산출서양식_수량산출서-yuna" xfId="4067" xr:uid="{00000000-0005-0000-0000-000068110000}"/>
    <cellStyle name="1_tree_수량산출_구로리총괄내역_장안초등학교내역0814_00-수량산출서양식_신길6수량산출" xfId="4068" xr:uid="{00000000-0005-0000-0000-000069110000}"/>
    <cellStyle name="1_tree_수량산출_구로리총괄내역_장안초등학교내역0814_내역서1128" xfId="6439" xr:uid="{00000000-0005-0000-0000-00006A110000}"/>
    <cellStyle name="1_tree_수량산출_구로리총괄내역_장안초등학교내역0814_녹화마대녹화끈수량산출-예원" xfId="4069" xr:uid="{00000000-0005-0000-0000-00006B110000}"/>
    <cellStyle name="1_tree_수량산출_구로리총괄내역_장안초등학교내역0814_녹화마대녹화끈수량산출-예원_수량산출서-yuna" xfId="4070" xr:uid="{00000000-0005-0000-0000-00006C110000}"/>
    <cellStyle name="1_tree_수량산출_구로리총괄내역_장안초등학교내역0814_녹화마대녹화끈수량산출-예원_신길6수량산출" xfId="4071" xr:uid="{00000000-0005-0000-0000-00006D110000}"/>
    <cellStyle name="1_tree_수량산출_구로리총괄내역_장안초등학교내역0814_수량산출서(1025)" xfId="6440" xr:uid="{00000000-0005-0000-0000-00006E110000}"/>
    <cellStyle name="1_tree_수량산출_구로리총괄내역_장안초등학교내역0814_수량산출서(1025)_추가수량산출" xfId="6441" xr:uid="{00000000-0005-0000-0000-00006F110000}"/>
    <cellStyle name="1_tree_수량산출_구로리총괄내역_장안초등학교내역0814_수량산출서-yuna" xfId="4072" xr:uid="{00000000-0005-0000-0000-000070110000}"/>
    <cellStyle name="1_tree_수량산출_구로리총괄내역_장안초등학교내역0814_신길6수량산출" xfId="4073" xr:uid="{00000000-0005-0000-0000-000071110000}"/>
    <cellStyle name="1_tree_수량산출_구로리총괄내역_장안초등학교내역0814_지주목" xfId="4074" xr:uid="{00000000-0005-0000-0000-000072110000}"/>
    <cellStyle name="1_tree_수량산출_구로리총괄내역_장안초등학교내역0814_지주목_00-수량산출서양식" xfId="4075" xr:uid="{00000000-0005-0000-0000-000073110000}"/>
    <cellStyle name="1_tree_수량산출_구로리총괄내역_장안초등학교내역0814_지주목_00-수량산출서양식_수량산출서-yuna" xfId="4076" xr:uid="{00000000-0005-0000-0000-000074110000}"/>
    <cellStyle name="1_tree_수량산출_구로리총괄내역_장안초등학교내역0814_지주목_00-수량산출서양식_신길6수량산출" xfId="4077" xr:uid="{00000000-0005-0000-0000-000075110000}"/>
    <cellStyle name="1_tree_수량산출_구로리총괄내역_장안초등학교내역0814_지주목_녹화마대녹화끈수량산출-예원" xfId="4078" xr:uid="{00000000-0005-0000-0000-000076110000}"/>
    <cellStyle name="1_tree_수량산출_구로리총괄내역_장안초등학교내역0814_지주목_녹화마대녹화끈수량산출-예원_수량산출서-yuna" xfId="4079" xr:uid="{00000000-0005-0000-0000-000077110000}"/>
    <cellStyle name="1_tree_수량산출_구로리총괄내역_장안초등학교내역0814_지주목_녹화마대녹화끈수량산출-예원_신길6수량산출" xfId="4080" xr:uid="{00000000-0005-0000-0000-000078110000}"/>
    <cellStyle name="1_tree_수량산출_구로리총괄내역_장안초등학교내역0814_지주목_수량산출서-yuna" xfId="4081" xr:uid="{00000000-0005-0000-0000-000079110000}"/>
    <cellStyle name="1_tree_수량산출_구로리총괄내역_장안초등학교내역0814_지주목_신길6수량산출" xfId="4082" xr:uid="{00000000-0005-0000-0000-00007A110000}"/>
    <cellStyle name="1_tree_수량산출_구로리총괄내역_지주목" xfId="4083" xr:uid="{00000000-0005-0000-0000-00007B110000}"/>
    <cellStyle name="1_tree_수량산출_구로리총괄내역_지주목_00-수량산출서양식" xfId="4084" xr:uid="{00000000-0005-0000-0000-00007C110000}"/>
    <cellStyle name="1_tree_수량산출_구로리총괄내역_지주목_00-수량산출서양식_수량산출서-yuna" xfId="4085" xr:uid="{00000000-0005-0000-0000-00007D110000}"/>
    <cellStyle name="1_tree_수량산출_구로리총괄내역_지주목_00-수량산출서양식_신길6수량산출" xfId="4086" xr:uid="{00000000-0005-0000-0000-00007E110000}"/>
    <cellStyle name="1_tree_수량산출_구로리총괄내역_지주목_녹화마대녹화끈수량산출-예원" xfId="4087" xr:uid="{00000000-0005-0000-0000-00007F110000}"/>
    <cellStyle name="1_tree_수량산출_구로리총괄내역_지주목_녹화마대녹화끈수량산출-예원_수량산출서-yuna" xfId="4088" xr:uid="{00000000-0005-0000-0000-000080110000}"/>
    <cellStyle name="1_tree_수량산출_구로리총괄내역_지주목_녹화마대녹화끈수량산출-예원_신길6수량산출" xfId="4089" xr:uid="{00000000-0005-0000-0000-000081110000}"/>
    <cellStyle name="1_tree_수량산출_구로리총괄내역_지주목_수량산출서-yuna" xfId="4090" xr:uid="{00000000-0005-0000-0000-000082110000}"/>
    <cellStyle name="1_tree_수량산출_구로리총괄내역_지주목_신길6수량산출" xfId="4091" xr:uid="{00000000-0005-0000-0000-000083110000}"/>
    <cellStyle name="1_tree_수량산출_궁산근린공원 도시생태림 조성공사" xfId="1688" xr:uid="{00000000-0005-0000-0000-000084110000}"/>
    <cellStyle name="1_tree_수량산출_금호아파트수량산출" xfId="6442" xr:uid="{00000000-0005-0000-0000-000085110000}"/>
    <cellStyle name="1_tree_수량산출_금호아파트수량산출(803)" xfId="6443" xr:uid="{00000000-0005-0000-0000-000086110000}"/>
    <cellStyle name="1_tree_수량산출_금호아파트수량산출_수량산출" xfId="6444" xr:uid="{00000000-0005-0000-0000-000087110000}"/>
    <cellStyle name="1_tree_수량산출_꿈나무어린이공원(최종설계서)" xfId="1689" xr:uid="{00000000-0005-0000-0000-000088110000}"/>
    <cellStyle name="1_tree_수량산출_내역서1128" xfId="6445" xr:uid="{00000000-0005-0000-0000-000089110000}"/>
    <cellStyle name="1_tree_수량산출_노원구가로수-폐기물예산서" xfId="4092" xr:uid="{00000000-0005-0000-0000-00008A110000}"/>
    <cellStyle name="1_tree_수량산출_노원구가로수-폐기물예산서_북아현-폐기물예산서" xfId="4093" xr:uid="{00000000-0005-0000-0000-00008B110000}"/>
    <cellStyle name="1_tree_수량산출_노원구상계고등학교폐기물" xfId="6446" xr:uid="{00000000-0005-0000-0000-00008C110000}"/>
    <cellStyle name="1_tree_수량산출_노원구-폐기물예산서" xfId="4094" xr:uid="{00000000-0005-0000-0000-00008D110000}"/>
    <cellStyle name="1_tree_수량산출_녹화마대녹화끈수량산출-예원" xfId="4095" xr:uid="{00000000-0005-0000-0000-00008E110000}"/>
    <cellStyle name="1_tree_수량산출_녹화마대녹화끈수량산출-예원_수량산출서-yuna" xfId="4096" xr:uid="{00000000-0005-0000-0000-00008F110000}"/>
    <cellStyle name="1_tree_수량산출_녹화마대녹화끈수량산출-예원_신길6수량산출" xfId="4097" xr:uid="{00000000-0005-0000-0000-000090110000}"/>
    <cellStyle name="1_tree_수량산출_동탄수량산출" xfId="6447" xr:uid="{00000000-0005-0000-0000-000091110000}"/>
    <cellStyle name="1_tree_수량산출_마포구수량산출서" xfId="6448" xr:uid="{00000000-0005-0000-0000-000092110000}"/>
    <cellStyle name="1_tree_수량산출_마포철거수량산출(0924)" xfId="6449" xr:uid="{00000000-0005-0000-0000-000093110000}"/>
    <cellStyle name="1_tree_수량산출_마포철거수량산출(1004)" xfId="6450" xr:uid="{00000000-0005-0000-0000-000094110000}"/>
    <cellStyle name="1_tree_수량산출_목동내역" xfId="4098" xr:uid="{00000000-0005-0000-0000-000095110000}"/>
    <cellStyle name="1_tree_수량산출_목동내역_관악고수량산출서" xfId="4099" xr:uid="{00000000-0005-0000-0000-000096110000}"/>
    <cellStyle name="1_tree_수량산출_목동내역_노원구상계고등학교폐기물" xfId="6451" xr:uid="{00000000-0005-0000-0000-000097110000}"/>
    <cellStyle name="1_tree_수량산출_목동내역_마포구수량산출서" xfId="6452" xr:uid="{00000000-0005-0000-0000-000098110000}"/>
    <cellStyle name="1_tree_수량산출_목동내역_마포철거수량산출(0924)" xfId="6453" xr:uid="{00000000-0005-0000-0000-000099110000}"/>
    <cellStyle name="1_tree_수량산출_목동내역_마포철거수량산출(1004)" xfId="6454" xr:uid="{00000000-0005-0000-0000-00009A110000}"/>
    <cellStyle name="1_tree_수량산출_목동내역_서초구-수량산출(0830)" xfId="6455" xr:uid="{00000000-0005-0000-0000-00009B110000}"/>
    <cellStyle name="1_tree_수량산출_목동내역_서초구-철거수량산출(0919)" xfId="6456" xr:uid="{00000000-0005-0000-0000-00009C110000}"/>
    <cellStyle name="1_tree_수량산출_목동내역_수량산출" xfId="6457" xr:uid="{00000000-0005-0000-0000-00009D110000}"/>
    <cellStyle name="1_tree_수량산출_목동내역_수량산출서" xfId="6458" xr:uid="{00000000-0005-0000-0000-00009E110000}"/>
    <cellStyle name="1_tree_수량산출_목동내역_수량산출서(0226)" xfId="6459" xr:uid="{00000000-0005-0000-0000-00009F110000}"/>
    <cellStyle name="1_tree_수량산출_목동내역_수량산출서(0305)" xfId="6460" xr:uid="{00000000-0005-0000-0000-0000A0110000}"/>
    <cellStyle name="1_tree_수량산출_목동내역_수량산출서(1008)" xfId="6461" xr:uid="{00000000-0005-0000-0000-0000A1110000}"/>
    <cellStyle name="1_tree_수량산출_목동내역_수량산출서(골재수정)" xfId="6462" xr:uid="{00000000-0005-0000-0000-0000A2110000}"/>
    <cellStyle name="1_tree_수량산출_목동내역_수량산출서(금천구03,23)" xfId="6463" xr:uid="{00000000-0005-0000-0000-0000A3110000}"/>
    <cellStyle name="1_tree_수량산출_목동내역_수량산출서0410안용" xfId="6464" xr:uid="{00000000-0005-0000-0000-0000A4110000}"/>
    <cellStyle name="1_tree_수량산출_목동내역_수량산출서0524" xfId="6465" xr:uid="{00000000-0005-0000-0000-0000A5110000}"/>
    <cellStyle name="1_tree_수량산출_목동내역_수량산출서0525" xfId="6466" xr:uid="{00000000-0005-0000-0000-0000A6110000}"/>
    <cellStyle name="1_tree_수량산출_목동내역_수량산출서1" xfId="6467" xr:uid="{00000000-0005-0000-0000-0000A7110000}"/>
    <cellStyle name="1_tree_수량산출_목동내역_수량산출서-1" xfId="6468" xr:uid="{00000000-0005-0000-0000-0000A8110000}"/>
    <cellStyle name="1_tree_수량산출_목동내역_시설물수량산출서(1217)" xfId="6469" xr:uid="{00000000-0005-0000-0000-0000A9110000}"/>
    <cellStyle name="1_tree_수량산출_목동내역_원가계산" xfId="4100" xr:uid="{00000000-0005-0000-0000-0000AA110000}"/>
    <cellStyle name="1_tree_수량산출_목동내역_원가계산_관악고수량산출서" xfId="4101" xr:uid="{00000000-0005-0000-0000-0000AB110000}"/>
    <cellStyle name="1_tree_수량산출_목동내역_원가계산_노원구상계고등학교폐기물" xfId="6470" xr:uid="{00000000-0005-0000-0000-0000AC110000}"/>
    <cellStyle name="1_tree_수량산출_목동내역_원가계산_마포구수량산출서" xfId="6471" xr:uid="{00000000-0005-0000-0000-0000AD110000}"/>
    <cellStyle name="1_tree_수량산출_목동내역_원가계산_마포철거수량산출(0924)" xfId="6472" xr:uid="{00000000-0005-0000-0000-0000AE110000}"/>
    <cellStyle name="1_tree_수량산출_목동내역_원가계산_마포철거수량산출(1004)" xfId="6473" xr:uid="{00000000-0005-0000-0000-0000AF110000}"/>
    <cellStyle name="1_tree_수량산출_목동내역_원가계산_서초구-수량산출(0830)" xfId="6474" xr:uid="{00000000-0005-0000-0000-0000B0110000}"/>
    <cellStyle name="1_tree_수량산출_목동내역_원가계산_서초구-철거수량산출(0919)" xfId="6475" xr:uid="{00000000-0005-0000-0000-0000B1110000}"/>
    <cellStyle name="1_tree_수량산출_목동내역_원가계산_수량산출" xfId="6476" xr:uid="{00000000-0005-0000-0000-0000B2110000}"/>
    <cellStyle name="1_tree_수량산출_목동내역_원가계산_수량산출서" xfId="6477" xr:uid="{00000000-0005-0000-0000-0000B3110000}"/>
    <cellStyle name="1_tree_수량산출_목동내역_원가계산_수량산출서(0226)" xfId="6478" xr:uid="{00000000-0005-0000-0000-0000B4110000}"/>
    <cellStyle name="1_tree_수량산출_목동내역_원가계산_수량산출서(0305)" xfId="6479" xr:uid="{00000000-0005-0000-0000-0000B5110000}"/>
    <cellStyle name="1_tree_수량산출_목동내역_원가계산_수량산출서(1008)" xfId="6480" xr:uid="{00000000-0005-0000-0000-0000B6110000}"/>
    <cellStyle name="1_tree_수량산출_목동내역_원가계산_수량산출서(골재수정)" xfId="6481" xr:uid="{00000000-0005-0000-0000-0000B7110000}"/>
    <cellStyle name="1_tree_수량산출_목동내역_원가계산_수량산출서(금천구03,23)" xfId="6482" xr:uid="{00000000-0005-0000-0000-0000B8110000}"/>
    <cellStyle name="1_tree_수량산출_목동내역_원가계산_수량산출서0410안용" xfId="6483" xr:uid="{00000000-0005-0000-0000-0000B9110000}"/>
    <cellStyle name="1_tree_수량산출_목동내역_원가계산_수량산출서0524" xfId="6484" xr:uid="{00000000-0005-0000-0000-0000BA110000}"/>
    <cellStyle name="1_tree_수량산출_목동내역_원가계산_수량산출서0525" xfId="6485" xr:uid="{00000000-0005-0000-0000-0000BB110000}"/>
    <cellStyle name="1_tree_수량산출_목동내역_원가계산_수량산출서1" xfId="6486" xr:uid="{00000000-0005-0000-0000-0000BC110000}"/>
    <cellStyle name="1_tree_수량산출_목동내역_원가계산_수량산출서-1" xfId="6487" xr:uid="{00000000-0005-0000-0000-0000BD110000}"/>
    <cellStyle name="1_tree_수량산출_목동내역_원가계산_시설물수량산출서(1217)" xfId="6488" xr:uid="{00000000-0005-0000-0000-0000BE110000}"/>
    <cellStyle name="1_tree_수량산출_목동내역_원가계산_인라인수량산출서" xfId="4102" xr:uid="{00000000-0005-0000-0000-0000BF110000}"/>
    <cellStyle name="1_tree_수량산출_목동내역_원가계산_중앙하이츠-수량산출서0720" xfId="6489" xr:uid="{00000000-0005-0000-0000-0000C0110000}"/>
    <cellStyle name="1_tree_수량산출_목동내역_원가계산_철거수량산출" xfId="6490" xr:uid="{00000000-0005-0000-0000-0000C1110000}"/>
    <cellStyle name="1_tree_수량산출_목동내역_원가계산_철거수량산출서(1113)" xfId="6491" xr:uid="{00000000-0005-0000-0000-0000C2110000}"/>
    <cellStyle name="1_tree_수량산출_목동내역_인라인수량산출서" xfId="4103" xr:uid="{00000000-0005-0000-0000-0000C3110000}"/>
    <cellStyle name="1_tree_수량산출_목동내역_중앙하이츠-수량산출서0720" xfId="6492" xr:uid="{00000000-0005-0000-0000-0000C4110000}"/>
    <cellStyle name="1_tree_수량산출_목동내역_철거수량산출" xfId="6493" xr:uid="{00000000-0005-0000-0000-0000C5110000}"/>
    <cellStyle name="1_tree_수량산출_목동내역_철거수량산출서(1113)" xfId="6494" xr:uid="{00000000-0005-0000-0000-0000C6110000}"/>
    <cellStyle name="1_tree_수량산출_목동내역_폐기물0818" xfId="4104" xr:uid="{00000000-0005-0000-0000-0000C7110000}"/>
    <cellStyle name="1_tree_수량산출_목동내역_폐기물집계" xfId="4105" xr:uid="{00000000-0005-0000-0000-0000C8110000}"/>
    <cellStyle name="1_tree_수량산출_목동내역_폐기물집계_관악고수량산출서" xfId="4106" xr:uid="{00000000-0005-0000-0000-0000C9110000}"/>
    <cellStyle name="1_tree_수량산출_목동내역_폐기물집계_노원구상계고등학교폐기물" xfId="6495" xr:uid="{00000000-0005-0000-0000-0000CA110000}"/>
    <cellStyle name="1_tree_수량산출_목동내역_폐기물집계_마포구수량산출서" xfId="6496" xr:uid="{00000000-0005-0000-0000-0000CB110000}"/>
    <cellStyle name="1_tree_수량산출_목동내역_폐기물집계_마포철거수량산출(0924)" xfId="6497" xr:uid="{00000000-0005-0000-0000-0000CC110000}"/>
    <cellStyle name="1_tree_수량산출_목동내역_폐기물집계_마포철거수량산출(1004)" xfId="6498" xr:uid="{00000000-0005-0000-0000-0000CD110000}"/>
    <cellStyle name="1_tree_수량산출_목동내역_폐기물집계_서초구-수량산출(0830)" xfId="6499" xr:uid="{00000000-0005-0000-0000-0000CE110000}"/>
    <cellStyle name="1_tree_수량산출_목동내역_폐기물집계_서초구-철거수량산출(0919)" xfId="6500" xr:uid="{00000000-0005-0000-0000-0000CF110000}"/>
    <cellStyle name="1_tree_수량산출_목동내역_폐기물집계_수량산출" xfId="6501" xr:uid="{00000000-0005-0000-0000-0000D0110000}"/>
    <cellStyle name="1_tree_수량산출_목동내역_폐기물집계_수량산출서" xfId="6502" xr:uid="{00000000-0005-0000-0000-0000D1110000}"/>
    <cellStyle name="1_tree_수량산출_목동내역_폐기물집계_수량산출서(0226)" xfId="6503" xr:uid="{00000000-0005-0000-0000-0000D2110000}"/>
    <cellStyle name="1_tree_수량산출_목동내역_폐기물집계_수량산출서(0305)" xfId="6504" xr:uid="{00000000-0005-0000-0000-0000D3110000}"/>
    <cellStyle name="1_tree_수량산출_목동내역_폐기물집계_수량산출서(1008)" xfId="6505" xr:uid="{00000000-0005-0000-0000-0000D4110000}"/>
    <cellStyle name="1_tree_수량산출_목동내역_폐기물집계_수량산출서(골재수정)" xfId="6506" xr:uid="{00000000-0005-0000-0000-0000D5110000}"/>
    <cellStyle name="1_tree_수량산출_목동내역_폐기물집계_수량산출서(금천구03,23)" xfId="6507" xr:uid="{00000000-0005-0000-0000-0000D6110000}"/>
    <cellStyle name="1_tree_수량산출_목동내역_폐기물집계_수량산출서0410안용" xfId="6508" xr:uid="{00000000-0005-0000-0000-0000D7110000}"/>
    <cellStyle name="1_tree_수량산출_목동내역_폐기물집계_수량산출서0524" xfId="6509" xr:uid="{00000000-0005-0000-0000-0000D8110000}"/>
    <cellStyle name="1_tree_수량산출_목동내역_폐기물집계_수량산출서0525" xfId="6510" xr:uid="{00000000-0005-0000-0000-0000D9110000}"/>
    <cellStyle name="1_tree_수량산출_목동내역_폐기물집계_수량산출서1" xfId="6511" xr:uid="{00000000-0005-0000-0000-0000DA110000}"/>
    <cellStyle name="1_tree_수량산출_목동내역_폐기물집계_수량산출서-1" xfId="6512" xr:uid="{00000000-0005-0000-0000-0000DB110000}"/>
    <cellStyle name="1_tree_수량산출_목동내역_폐기물집계_시설물수량산출서(1217)" xfId="6513" xr:uid="{00000000-0005-0000-0000-0000DC110000}"/>
    <cellStyle name="1_tree_수량산출_목동내역_폐기물집계_원가계산" xfId="4107" xr:uid="{00000000-0005-0000-0000-0000DD110000}"/>
    <cellStyle name="1_tree_수량산출_목동내역_폐기물집계_원가계산_관악고수량산출서" xfId="4108" xr:uid="{00000000-0005-0000-0000-0000DE110000}"/>
    <cellStyle name="1_tree_수량산출_목동내역_폐기물집계_원가계산_노원구상계고등학교폐기물" xfId="6514" xr:uid="{00000000-0005-0000-0000-0000DF110000}"/>
    <cellStyle name="1_tree_수량산출_목동내역_폐기물집계_원가계산_마포구수량산출서" xfId="6515" xr:uid="{00000000-0005-0000-0000-0000E0110000}"/>
    <cellStyle name="1_tree_수량산출_목동내역_폐기물집계_원가계산_마포철거수량산출(0924)" xfId="6516" xr:uid="{00000000-0005-0000-0000-0000E1110000}"/>
    <cellStyle name="1_tree_수량산출_목동내역_폐기물집계_원가계산_마포철거수량산출(1004)" xfId="6517" xr:uid="{00000000-0005-0000-0000-0000E2110000}"/>
    <cellStyle name="1_tree_수량산출_목동내역_폐기물집계_원가계산_서초구-수량산출(0830)" xfId="6518" xr:uid="{00000000-0005-0000-0000-0000E3110000}"/>
    <cellStyle name="1_tree_수량산출_목동내역_폐기물집계_원가계산_서초구-철거수량산출(0919)" xfId="6519" xr:uid="{00000000-0005-0000-0000-0000E4110000}"/>
    <cellStyle name="1_tree_수량산출_목동내역_폐기물집계_원가계산_수량산출" xfId="6520" xr:uid="{00000000-0005-0000-0000-0000E5110000}"/>
    <cellStyle name="1_tree_수량산출_목동내역_폐기물집계_원가계산_수량산출서" xfId="6521" xr:uid="{00000000-0005-0000-0000-0000E6110000}"/>
    <cellStyle name="1_tree_수량산출_목동내역_폐기물집계_원가계산_수량산출서(0226)" xfId="6522" xr:uid="{00000000-0005-0000-0000-0000E7110000}"/>
    <cellStyle name="1_tree_수량산출_목동내역_폐기물집계_원가계산_수량산출서(0305)" xfId="6523" xr:uid="{00000000-0005-0000-0000-0000E8110000}"/>
    <cellStyle name="1_tree_수량산출_목동내역_폐기물집계_원가계산_수량산출서(1008)" xfId="6524" xr:uid="{00000000-0005-0000-0000-0000E9110000}"/>
    <cellStyle name="1_tree_수량산출_목동내역_폐기물집계_원가계산_수량산출서(골재수정)" xfId="6525" xr:uid="{00000000-0005-0000-0000-0000EA110000}"/>
    <cellStyle name="1_tree_수량산출_목동내역_폐기물집계_원가계산_수량산출서(금천구03,23)" xfId="6526" xr:uid="{00000000-0005-0000-0000-0000EB110000}"/>
    <cellStyle name="1_tree_수량산출_목동내역_폐기물집계_원가계산_수량산출서0410안용" xfId="6527" xr:uid="{00000000-0005-0000-0000-0000EC110000}"/>
    <cellStyle name="1_tree_수량산출_목동내역_폐기물집계_원가계산_수량산출서0524" xfId="6528" xr:uid="{00000000-0005-0000-0000-0000ED110000}"/>
    <cellStyle name="1_tree_수량산출_목동내역_폐기물집계_원가계산_수량산출서0525" xfId="6529" xr:uid="{00000000-0005-0000-0000-0000EE110000}"/>
    <cellStyle name="1_tree_수량산출_목동내역_폐기물집계_원가계산_수량산출서1" xfId="6530" xr:uid="{00000000-0005-0000-0000-0000EF110000}"/>
    <cellStyle name="1_tree_수량산출_목동내역_폐기물집계_원가계산_수량산출서-1" xfId="6531" xr:uid="{00000000-0005-0000-0000-0000F0110000}"/>
    <cellStyle name="1_tree_수량산출_목동내역_폐기물집계_원가계산_시설물수량산출서(1217)" xfId="6532" xr:uid="{00000000-0005-0000-0000-0000F1110000}"/>
    <cellStyle name="1_tree_수량산출_목동내역_폐기물집계_원가계산_인라인수량산출서" xfId="4109" xr:uid="{00000000-0005-0000-0000-0000F2110000}"/>
    <cellStyle name="1_tree_수량산출_목동내역_폐기물집계_원가계산_중앙하이츠-수량산출서0720" xfId="6533" xr:uid="{00000000-0005-0000-0000-0000F3110000}"/>
    <cellStyle name="1_tree_수량산출_목동내역_폐기물집계_원가계산_철거수량산출" xfId="6534" xr:uid="{00000000-0005-0000-0000-0000F4110000}"/>
    <cellStyle name="1_tree_수량산출_목동내역_폐기물집계_원가계산_철거수량산출서(1113)" xfId="6535" xr:uid="{00000000-0005-0000-0000-0000F5110000}"/>
    <cellStyle name="1_tree_수량산출_목동내역_폐기물집계_인라인수량산출서" xfId="4110" xr:uid="{00000000-0005-0000-0000-0000F6110000}"/>
    <cellStyle name="1_tree_수량산출_목동내역_폐기물집계_중앙하이츠-수량산출서0720" xfId="6536" xr:uid="{00000000-0005-0000-0000-0000F7110000}"/>
    <cellStyle name="1_tree_수량산출_목동내역_폐기물집계_철거수량산출" xfId="6537" xr:uid="{00000000-0005-0000-0000-0000F8110000}"/>
    <cellStyle name="1_tree_수량산출_목동내역_폐기물집계_철거수량산출서(1113)" xfId="6538" xr:uid="{00000000-0005-0000-0000-0000F9110000}"/>
    <cellStyle name="1_tree_수량산출_목동내역_폐기물집계_폐기물0818" xfId="4111" xr:uid="{00000000-0005-0000-0000-0000FA110000}"/>
    <cellStyle name="1_tree_수량산출_배밭계약내역" xfId="4112" xr:uid="{00000000-0005-0000-0000-0000FB110000}"/>
    <cellStyle name="1_tree_수량산출_서초구-수량산출(0830)" xfId="6539" xr:uid="{00000000-0005-0000-0000-0000FC110000}"/>
    <cellStyle name="1_tree_수량산출_서초구-철거수량산출(0919)" xfId="6540" xr:uid="{00000000-0005-0000-0000-0000FD110000}"/>
    <cellStyle name="1_tree_수량산출_설계내역서" xfId="4113" xr:uid="{00000000-0005-0000-0000-0000FE110000}"/>
    <cellStyle name="1_tree_수량산출_수량산출" xfId="6541" xr:uid="{00000000-0005-0000-0000-0000FF110000}"/>
    <cellStyle name="1_tree_수량산출_수량산출_1" xfId="6542" xr:uid="{00000000-0005-0000-0000-000000120000}"/>
    <cellStyle name="1_tree_수량산출_수량산출_수량산출" xfId="6543" xr:uid="{00000000-0005-0000-0000-000001120000}"/>
    <cellStyle name="1_tree_수량산출_수량산출서" xfId="6544" xr:uid="{00000000-0005-0000-0000-000002120000}"/>
    <cellStyle name="1_tree_수량산출_수량산출서(0226)" xfId="6545" xr:uid="{00000000-0005-0000-0000-000003120000}"/>
    <cellStyle name="1_tree_수량산출_수량산출서(0305)" xfId="6546" xr:uid="{00000000-0005-0000-0000-000004120000}"/>
    <cellStyle name="1_tree_수량산출_수량산출서(1008)" xfId="6547" xr:uid="{00000000-0005-0000-0000-000005120000}"/>
    <cellStyle name="1_tree_수량산출_수량산출서(1025)" xfId="6548" xr:uid="{00000000-0005-0000-0000-000006120000}"/>
    <cellStyle name="1_tree_수량산출_수량산출서(1025)_추가수량산출" xfId="6549" xr:uid="{00000000-0005-0000-0000-000007120000}"/>
    <cellStyle name="1_tree_수량산출_수량산출서(골재수정)" xfId="6550" xr:uid="{00000000-0005-0000-0000-000008120000}"/>
    <cellStyle name="1_tree_수량산출_수량산출서(금천구03,23)" xfId="6551" xr:uid="{00000000-0005-0000-0000-000009120000}"/>
    <cellStyle name="1_tree_수량산출_수량산출서0410안용" xfId="6552" xr:uid="{00000000-0005-0000-0000-00000A120000}"/>
    <cellStyle name="1_tree_수량산출_수량산출서0524" xfId="6553" xr:uid="{00000000-0005-0000-0000-00000B120000}"/>
    <cellStyle name="1_tree_수량산출_수량산출서0525" xfId="6554" xr:uid="{00000000-0005-0000-0000-00000C120000}"/>
    <cellStyle name="1_tree_수량산출_수량산출서1" xfId="6555" xr:uid="{00000000-0005-0000-0000-00000D120000}"/>
    <cellStyle name="1_tree_수량산출_수량산출서-1" xfId="6556" xr:uid="{00000000-0005-0000-0000-00000E120000}"/>
    <cellStyle name="1_tree_수량산출_수량산출서-yuna" xfId="4114" xr:uid="{00000000-0005-0000-0000-00000F120000}"/>
    <cellStyle name="1_tree_수량산출_시설물공" xfId="6557" xr:uid="{00000000-0005-0000-0000-000010120000}"/>
    <cellStyle name="1_tree_수량산출_시설물공_수량산출" xfId="6558" xr:uid="{00000000-0005-0000-0000-000011120000}"/>
    <cellStyle name="1_tree_수량산출_시설물수량산출서(1217)" xfId="6559" xr:uid="{00000000-0005-0000-0000-000012120000}"/>
    <cellStyle name="1_tree_수량산출_신길6수량산출" xfId="4115" xr:uid="{00000000-0005-0000-0000-000013120000}"/>
    <cellStyle name="1_tree_수량산출_영등포구-수량산출서" xfId="6560" xr:uid="{00000000-0005-0000-0000-000014120000}"/>
    <cellStyle name="1_tree_수량산출_영등포중앙-폐기물처리설계서" xfId="4116" xr:uid="{00000000-0005-0000-0000-000015120000}"/>
    <cellStyle name="1_tree_수량산출_영북수량산출" xfId="1690" xr:uid="{00000000-0005-0000-0000-000016120000}"/>
    <cellStyle name="1_tree_수량산출_용산구-수량산출서" xfId="4117" xr:uid="{00000000-0005-0000-0000-000017120000}"/>
    <cellStyle name="1_tree_수량산출_우장근린공원 정비공사(5-27)" xfId="1691" xr:uid="{00000000-0005-0000-0000-000018120000}"/>
    <cellStyle name="1_tree_수량산출_우장근린공원 정비공사(6-14" xfId="1692" xr:uid="{00000000-0005-0000-0000-000019120000}"/>
    <cellStyle name="1_tree_수량산출_원가계산" xfId="4118" xr:uid="{00000000-0005-0000-0000-00001A120000}"/>
    <cellStyle name="1_tree_수량산출_원가계산_관악고수량산출서" xfId="4119" xr:uid="{00000000-0005-0000-0000-00001B120000}"/>
    <cellStyle name="1_tree_수량산출_원가계산_노원구상계고등학교폐기물" xfId="6561" xr:uid="{00000000-0005-0000-0000-00001C120000}"/>
    <cellStyle name="1_tree_수량산출_원가계산_마포구수량산출서" xfId="6562" xr:uid="{00000000-0005-0000-0000-00001D120000}"/>
    <cellStyle name="1_tree_수량산출_원가계산_마포철거수량산출(0924)" xfId="6563" xr:uid="{00000000-0005-0000-0000-00001E120000}"/>
    <cellStyle name="1_tree_수량산출_원가계산_마포철거수량산출(1004)" xfId="6564" xr:uid="{00000000-0005-0000-0000-00001F120000}"/>
    <cellStyle name="1_tree_수량산출_원가계산_서초구-수량산출(0830)" xfId="6565" xr:uid="{00000000-0005-0000-0000-000020120000}"/>
    <cellStyle name="1_tree_수량산출_원가계산_서초구-철거수량산출(0919)" xfId="6566" xr:uid="{00000000-0005-0000-0000-000021120000}"/>
    <cellStyle name="1_tree_수량산출_원가계산_수량산출" xfId="6567" xr:uid="{00000000-0005-0000-0000-000022120000}"/>
    <cellStyle name="1_tree_수량산출_원가계산_수량산출서" xfId="6568" xr:uid="{00000000-0005-0000-0000-000023120000}"/>
    <cellStyle name="1_tree_수량산출_원가계산_수량산출서(0226)" xfId="6569" xr:uid="{00000000-0005-0000-0000-000024120000}"/>
    <cellStyle name="1_tree_수량산출_원가계산_수량산출서(0305)" xfId="6570" xr:uid="{00000000-0005-0000-0000-000025120000}"/>
    <cellStyle name="1_tree_수량산출_원가계산_수량산출서(1008)" xfId="6571" xr:uid="{00000000-0005-0000-0000-000026120000}"/>
    <cellStyle name="1_tree_수량산출_원가계산_수량산출서(골재수정)" xfId="6572" xr:uid="{00000000-0005-0000-0000-000027120000}"/>
    <cellStyle name="1_tree_수량산출_원가계산_수량산출서(금천구03,23)" xfId="6573" xr:uid="{00000000-0005-0000-0000-000028120000}"/>
    <cellStyle name="1_tree_수량산출_원가계산_수량산출서0410안용" xfId="6574" xr:uid="{00000000-0005-0000-0000-000029120000}"/>
    <cellStyle name="1_tree_수량산출_원가계산_수량산출서0524" xfId="6575" xr:uid="{00000000-0005-0000-0000-00002A120000}"/>
    <cellStyle name="1_tree_수량산출_원가계산_수량산출서0525" xfId="6576" xr:uid="{00000000-0005-0000-0000-00002B120000}"/>
    <cellStyle name="1_tree_수량산출_원가계산_수량산출서1" xfId="6577" xr:uid="{00000000-0005-0000-0000-00002C120000}"/>
    <cellStyle name="1_tree_수량산출_원가계산_수량산출서-1" xfId="6578" xr:uid="{00000000-0005-0000-0000-00002D120000}"/>
    <cellStyle name="1_tree_수량산출_원가계산_시설물수량산출서(1217)" xfId="6579" xr:uid="{00000000-0005-0000-0000-00002E120000}"/>
    <cellStyle name="1_tree_수량산출_원가계산_인라인수량산출서" xfId="4120" xr:uid="{00000000-0005-0000-0000-00002F120000}"/>
    <cellStyle name="1_tree_수량산출_원가계산_중앙하이츠-수량산출서0720" xfId="6580" xr:uid="{00000000-0005-0000-0000-000030120000}"/>
    <cellStyle name="1_tree_수량산출_원가계산_철거수량산출" xfId="6581" xr:uid="{00000000-0005-0000-0000-000031120000}"/>
    <cellStyle name="1_tree_수량산출_원가계산_철거수량산출서(1113)" xfId="6582" xr:uid="{00000000-0005-0000-0000-000032120000}"/>
    <cellStyle name="1_tree_수량산출_인라인수량산출서" xfId="4121" xr:uid="{00000000-0005-0000-0000-000033120000}"/>
    <cellStyle name="1_tree_수량산출_장충-예산서" xfId="4122" xr:uid="{00000000-0005-0000-0000-000034120000}"/>
    <cellStyle name="1_tree_수량산출_장충-예산서_북아현-폐기물예산서" xfId="4123" xr:uid="{00000000-0005-0000-0000-000035120000}"/>
    <cellStyle name="1_tree_수량산출_장충-폐기물예산서" xfId="4124" xr:uid="{00000000-0005-0000-0000-000036120000}"/>
    <cellStyle name="1_tree_수량산출_장충-폐기물예산서_북아현-폐기물예산서" xfId="4125" xr:uid="{00000000-0005-0000-0000-000037120000}"/>
    <cellStyle name="1_tree_수량산출_장충-표지예정공정표" xfId="4126" xr:uid="{00000000-0005-0000-0000-000038120000}"/>
    <cellStyle name="1_tree_수량산출_장충-표지예정공정표_북아현-폐기물예산서" xfId="4127" xr:uid="{00000000-0005-0000-0000-000039120000}"/>
    <cellStyle name="1_tree_수량산출_중앙하이츠-수량산출서0720" xfId="6583" xr:uid="{00000000-0005-0000-0000-00003A120000}"/>
    <cellStyle name="1_tree_수량산출_지주목" xfId="4128" xr:uid="{00000000-0005-0000-0000-00003B120000}"/>
    <cellStyle name="1_tree_수량산출_지주목_00-수량산출서양식" xfId="4129" xr:uid="{00000000-0005-0000-0000-00003C120000}"/>
    <cellStyle name="1_tree_수량산출_지주목_00-수량산출서양식_수량산출서-yuna" xfId="4130" xr:uid="{00000000-0005-0000-0000-00003D120000}"/>
    <cellStyle name="1_tree_수량산출_지주목_00-수량산출서양식_신길6수량산출" xfId="4131" xr:uid="{00000000-0005-0000-0000-00003E120000}"/>
    <cellStyle name="1_tree_수량산출_지주목_녹화마대녹화끈수량산출-예원" xfId="4132" xr:uid="{00000000-0005-0000-0000-00003F120000}"/>
    <cellStyle name="1_tree_수량산출_지주목_녹화마대녹화끈수량산출-예원_수량산출서-yuna" xfId="4133" xr:uid="{00000000-0005-0000-0000-000040120000}"/>
    <cellStyle name="1_tree_수량산출_지주목_녹화마대녹화끈수량산출-예원_신길6수량산출" xfId="4134" xr:uid="{00000000-0005-0000-0000-000041120000}"/>
    <cellStyle name="1_tree_수량산출_지주목_수량산출서-yuna" xfId="4135" xr:uid="{00000000-0005-0000-0000-000042120000}"/>
    <cellStyle name="1_tree_수량산출_지주목_신길6수량산출" xfId="4136" xr:uid="{00000000-0005-0000-0000-000043120000}"/>
    <cellStyle name="1_tree_수량산출_철거수량산출" xfId="6584" xr:uid="{00000000-0005-0000-0000-000044120000}"/>
    <cellStyle name="1_tree_수량산출_철거수량산출서(1113)" xfId="6585" xr:uid="{00000000-0005-0000-0000-000045120000}"/>
    <cellStyle name="1_tree_수량산출_청룡어린이공원수량산출" xfId="6586" xr:uid="{00000000-0005-0000-0000-000046120000}"/>
    <cellStyle name="1_tree_수량산출_총괄내역0518" xfId="4137" xr:uid="{00000000-0005-0000-0000-000047120000}"/>
    <cellStyle name="1_tree_수량산출_총괄내역0518_00-설계서양식" xfId="4138" xr:uid="{00000000-0005-0000-0000-000048120000}"/>
    <cellStyle name="1_tree_수량산출_총괄내역0518_00-설계서양식_00-수량산출서양식" xfId="4139" xr:uid="{00000000-0005-0000-0000-000049120000}"/>
    <cellStyle name="1_tree_수량산출_총괄내역0518_00-설계서양식_00-수량산출서양식_수량산출서-yuna" xfId="4140" xr:uid="{00000000-0005-0000-0000-00004A120000}"/>
    <cellStyle name="1_tree_수량산출_총괄내역0518_00-설계서양식_00-수량산출서양식_신길6수량산출" xfId="4141" xr:uid="{00000000-0005-0000-0000-00004B120000}"/>
    <cellStyle name="1_tree_수량산출_총괄내역0518_00-설계서양식_녹화마대녹화끈수량산출-예원" xfId="4142" xr:uid="{00000000-0005-0000-0000-00004C120000}"/>
    <cellStyle name="1_tree_수량산출_총괄내역0518_00-설계서양식_녹화마대녹화끈수량산출-예원_수량산출서-yuna" xfId="4143" xr:uid="{00000000-0005-0000-0000-00004D120000}"/>
    <cellStyle name="1_tree_수량산출_총괄내역0518_00-설계서양식_녹화마대녹화끈수량산출-예원_신길6수량산출" xfId="4144" xr:uid="{00000000-0005-0000-0000-00004E120000}"/>
    <cellStyle name="1_tree_수량산출_총괄내역0518_00-설계서양식_수량산출서-yuna" xfId="4145" xr:uid="{00000000-0005-0000-0000-00004F120000}"/>
    <cellStyle name="1_tree_수량산출_총괄내역0518_00-설계서양식_신길6수량산출" xfId="4146" xr:uid="{00000000-0005-0000-0000-000050120000}"/>
    <cellStyle name="1_tree_수량산출_총괄내역0518_00-수량산출서양식" xfId="4147" xr:uid="{00000000-0005-0000-0000-000051120000}"/>
    <cellStyle name="1_tree_수량산출_총괄내역0518_00-수량산출서양식_수량산출서-yuna" xfId="4148" xr:uid="{00000000-0005-0000-0000-000052120000}"/>
    <cellStyle name="1_tree_수량산출_총괄내역0518_00-수량산출서양식_신길6수량산출" xfId="4149" xr:uid="{00000000-0005-0000-0000-000053120000}"/>
    <cellStyle name="1_tree_수량산출_총괄내역0518_구로리설계예산서1029" xfId="4150" xr:uid="{00000000-0005-0000-0000-000054120000}"/>
    <cellStyle name="1_tree_수량산출_총괄내역0518_구로리설계예산서1029_00-설계서양식" xfId="4151" xr:uid="{00000000-0005-0000-0000-000055120000}"/>
    <cellStyle name="1_tree_수량산출_총괄내역0518_구로리설계예산서1029_00-설계서양식_00-수량산출서양식" xfId="4152" xr:uid="{00000000-0005-0000-0000-000056120000}"/>
    <cellStyle name="1_tree_수량산출_총괄내역0518_구로리설계예산서1029_00-설계서양식_00-수량산출서양식_수량산출서-yuna" xfId="4153" xr:uid="{00000000-0005-0000-0000-000057120000}"/>
    <cellStyle name="1_tree_수량산출_총괄내역0518_구로리설계예산서1029_00-설계서양식_00-수량산출서양식_신길6수량산출" xfId="4154" xr:uid="{00000000-0005-0000-0000-000058120000}"/>
    <cellStyle name="1_tree_수량산출_총괄내역0518_구로리설계예산서1029_00-설계서양식_녹화마대녹화끈수량산출-예원" xfId="4155" xr:uid="{00000000-0005-0000-0000-000059120000}"/>
    <cellStyle name="1_tree_수량산출_총괄내역0518_구로리설계예산서1029_00-설계서양식_녹화마대녹화끈수량산출-예원_수량산출서-yuna" xfId="4156" xr:uid="{00000000-0005-0000-0000-00005A120000}"/>
    <cellStyle name="1_tree_수량산출_총괄내역0518_구로리설계예산서1029_00-설계서양식_녹화마대녹화끈수량산출-예원_신길6수량산출" xfId="4157" xr:uid="{00000000-0005-0000-0000-00005B120000}"/>
    <cellStyle name="1_tree_수량산출_총괄내역0518_구로리설계예산서1029_00-설계서양식_수량산출서-yuna" xfId="4158" xr:uid="{00000000-0005-0000-0000-00005C120000}"/>
    <cellStyle name="1_tree_수량산출_총괄내역0518_구로리설계예산서1029_00-설계서양식_신길6수량산출" xfId="4159" xr:uid="{00000000-0005-0000-0000-00005D120000}"/>
    <cellStyle name="1_tree_수량산출_총괄내역0518_구로리설계예산서1029_00-수량산출서양식" xfId="4160" xr:uid="{00000000-0005-0000-0000-00005E120000}"/>
    <cellStyle name="1_tree_수량산출_총괄내역0518_구로리설계예산서1029_00-수량산출서양식_수량산출서-yuna" xfId="4161" xr:uid="{00000000-0005-0000-0000-00005F120000}"/>
    <cellStyle name="1_tree_수량산출_총괄내역0518_구로리설계예산서1029_00-수량산출서양식_신길6수량산출" xfId="4162" xr:uid="{00000000-0005-0000-0000-000060120000}"/>
    <cellStyle name="1_tree_수량산출_총괄내역0518_구로리설계예산서1029_내역서1128" xfId="6587" xr:uid="{00000000-0005-0000-0000-000061120000}"/>
    <cellStyle name="1_tree_수량산출_총괄내역0518_구로리설계예산서1029_녹화마대녹화끈수량산출-예원" xfId="4163" xr:uid="{00000000-0005-0000-0000-000062120000}"/>
    <cellStyle name="1_tree_수량산출_총괄내역0518_구로리설계예산서1029_녹화마대녹화끈수량산출-예원_수량산출서-yuna" xfId="4164" xr:uid="{00000000-0005-0000-0000-000063120000}"/>
    <cellStyle name="1_tree_수량산출_총괄내역0518_구로리설계예산서1029_녹화마대녹화끈수량산출-예원_신길6수량산출" xfId="4165" xr:uid="{00000000-0005-0000-0000-000064120000}"/>
    <cellStyle name="1_tree_수량산출_총괄내역0518_구로리설계예산서1029_수량산출서(1025)" xfId="6588" xr:uid="{00000000-0005-0000-0000-000065120000}"/>
    <cellStyle name="1_tree_수량산출_총괄내역0518_구로리설계예산서1029_수량산출서(1025)_추가수량산출" xfId="6589" xr:uid="{00000000-0005-0000-0000-000066120000}"/>
    <cellStyle name="1_tree_수량산출_총괄내역0518_구로리설계예산서1029_수량산출서-yuna" xfId="4166" xr:uid="{00000000-0005-0000-0000-000067120000}"/>
    <cellStyle name="1_tree_수량산출_총괄내역0518_구로리설계예산서1029_신길6수량산출" xfId="4167" xr:uid="{00000000-0005-0000-0000-000068120000}"/>
    <cellStyle name="1_tree_수량산출_총괄내역0518_구로리설계예산서1029_지주목" xfId="4168" xr:uid="{00000000-0005-0000-0000-000069120000}"/>
    <cellStyle name="1_tree_수량산출_총괄내역0518_구로리설계예산서1029_지주목_00-수량산출서양식" xfId="4169" xr:uid="{00000000-0005-0000-0000-00006A120000}"/>
    <cellStyle name="1_tree_수량산출_총괄내역0518_구로리설계예산서1029_지주목_00-수량산출서양식_수량산출서-yuna" xfId="4170" xr:uid="{00000000-0005-0000-0000-00006B120000}"/>
    <cellStyle name="1_tree_수량산출_총괄내역0518_구로리설계예산서1029_지주목_00-수량산출서양식_신길6수량산출" xfId="4171" xr:uid="{00000000-0005-0000-0000-00006C120000}"/>
    <cellStyle name="1_tree_수량산출_총괄내역0518_구로리설계예산서1029_지주목_녹화마대녹화끈수량산출-예원" xfId="4172" xr:uid="{00000000-0005-0000-0000-00006D120000}"/>
    <cellStyle name="1_tree_수량산출_총괄내역0518_구로리설계예산서1029_지주목_녹화마대녹화끈수량산출-예원_수량산출서-yuna" xfId="4173" xr:uid="{00000000-0005-0000-0000-00006E120000}"/>
    <cellStyle name="1_tree_수량산출_총괄내역0518_구로리설계예산서1029_지주목_녹화마대녹화끈수량산출-예원_신길6수량산출" xfId="4174" xr:uid="{00000000-0005-0000-0000-00006F120000}"/>
    <cellStyle name="1_tree_수량산출_총괄내역0518_구로리설계예산서1029_지주목_수량산출서-yuna" xfId="4175" xr:uid="{00000000-0005-0000-0000-000070120000}"/>
    <cellStyle name="1_tree_수량산출_총괄내역0518_구로리설계예산서1029_지주목_신길6수량산출" xfId="4176" xr:uid="{00000000-0005-0000-0000-000071120000}"/>
    <cellStyle name="1_tree_수량산출_총괄내역0518_구로리설계예산서1118준공" xfId="4177" xr:uid="{00000000-0005-0000-0000-000072120000}"/>
    <cellStyle name="1_tree_수량산출_총괄내역0518_구로리설계예산서1118준공_00-설계서양식" xfId="4178" xr:uid="{00000000-0005-0000-0000-000073120000}"/>
    <cellStyle name="1_tree_수량산출_총괄내역0518_구로리설계예산서1118준공_00-설계서양식_00-수량산출서양식" xfId="4179" xr:uid="{00000000-0005-0000-0000-000074120000}"/>
    <cellStyle name="1_tree_수량산출_총괄내역0518_구로리설계예산서1118준공_00-설계서양식_00-수량산출서양식_수량산출서-yuna" xfId="4180" xr:uid="{00000000-0005-0000-0000-000075120000}"/>
    <cellStyle name="1_tree_수량산출_총괄내역0518_구로리설계예산서1118준공_00-설계서양식_00-수량산출서양식_신길6수량산출" xfId="4181" xr:uid="{00000000-0005-0000-0000-000076120000}"/>
    <cellStyle name="1_tree_수량산출_총괄내역0518_구로리설계예산서1118준공_00-설계서양식_녹화마대녹화끈수량산출-예원" xfId="4182" xr:uid="{00000000-0005-0000-0000-000077120000}"/>
    <cellStyle name="1_tree_수량산출_총괄내역0518_구로리설계예산서1118준공_00-설계서양식_녹화마대녹화끈수량산출-예원_수량산출서-yuna" xfId="4183" xr:uid="{00000000-0005-0000-0000-000078120000}"/>
    <cellStyle name="1_tree_수량산출_총괄내역0518_구로리설계예산서1118준공_00-설계서양식_녹화마대녹화끈수량산출-예원_신길6수량산출" xfId="4184" xr:uid="{00000000-0005-0000-0000-000079120000}"/>
    <cellStyle name="1_tree_수량산출_총괄내역0518_구로리설계예산서1118준공_00-설계서양식_수량산출서-yuna" xfId="4185" xr:uid="{00000000-0005-0000-0000-00007A120000}"/>
    <cellStyle name="1_tree_수량산출_총괄내역0518_구로리설계예산서1118준공_00-설계서양식_신길6수량산출" xfId="4186" xr:uid="{00000000-0005-0000-0000-00007B120000}"/>
    <cellStyle name="1_tree_수량산출_총괄내역0518_구로리설계예산서1118준공_00-수량산출서양식" xfId="4187" xr:uid="{00000000-0005-0000-0000-00007C120000}"/>
    <cellStyle name="1_tree_수량산출_총괄내역0518_구로리설계예산서1118준공_00-수량산출서양식_수량산출서-yuna" xfId="4188" xr:uid="{00000000-0005-0000-0000-00007D120000}"/>
    <cellStyle name="1_tree_수량산출_총괄내역0518_구로리설계예산서1118준공_00-수량산출서양식_신길6수량산출" xfId="4189" xr:uid="{00000000-0005-0000-0000-00007E120000}"/>
    <cellStyle name="1_tree_수량산출_총괄내역0518_구로리설계예산서1118준공_내역서1128" xfId="6590" xr:uid="{00000000-0005-0000-0000-00007F120000}"/>
    <cellStyle name="1_tree_수량산출_총괄내역0518_구로리설계예산서1118준공_녹화마대녹화끈수량산출-예원" xfId="4190" xr:uid="{00000000-0005-0000-0000-000080120000}"/>
    <cellStyle name="1_tree_수량산출_총괄내역0518_구로리설계예산서1118준공_녹화마대녹화끈수량산출-예원_수량산출서-yuna" xfId="4191" xr:uid="{00000000-0005-0000-0000-000081120000}"/>
    <cellStyle name="1_tree_수량산출_총괄내역0518_구로리설계예산서1118준공_녹화마대녹화끈수량산출-예원_신길6수량산출" xfId="4192" xr:uid="{00000000-0005-0000-0000-000082120000}"/>
    <cellStyle name="1_tree_수량산출_총괄내역0518_구로리설계예산서1118준공_수량산출서(1025)" xfId="6591" xr:uid="{00000000-0005-0000-0000-000083120000}"/>
    <cellStyle name="1_tree_수량산출_총괄내역0518_구로리설계예산서1118준공_수량산출서(1025)_추가수량산출" xfId="6592" xr:uid="{00000000-0005-0000-0000-000084120000}"/>
    <cellStyle name="1_tree_수량산출_총괄내역0518_구로리설계예산서1118준공_수량산출서-yuna" xfId="4193" xr:uid="{00000000-0005-0000-0000-000085120000}"/>
    <cellStyle name="1_tree_수량산출_총괄내역0518_구로리설계예산서1118준공_신길6수량산출" xfId="4194" xr:uid="{00000000-0005-0000-0000-000086120000}"/>
    <cellStyle name="1_tree_수량산출_총괄내역0518_구로리설계예산서1118준공_지주목" xfId="4195" xr:uid="{00000000-0005-0000-0000-000087120000}"/>
    <cellStyle name="1_tree_수량산출_총괄내역0518_구로리설계예산서1118준공_지주목_00-수량산출서양식" xfId="4196" xr:uid="{00000000-0005-0000-0000-000088120000}"/>
    <cellStyle name="1_tree_수량산출_총괄내역0518_구로리설계예산서1118준공_지주목_00-수량산출서양식_수량산출서-yuna" xfId="4197" xr:uid="{00000000-0005-0000-0000-000089120000}"/>
    <cellStyle name="1_tree_수량산출_총괄내역0518_구로리설계예산서1118준공_지주목_00-수량산출서양식_신길6수량산출" xfId="4198" xr:uid="{00000000-0005-0000-0000-00008A120000}"/>
    <cellStyle name="1_tree_수량산출_총괄내역0518_구로리설계예산서1118준공_지주목_녹화마대녹화끈수량산출-예원" xfId="4199" xr:uid="{00000000-0005-0000-0000-00008B120000}"/>
    <cellStyle name="1_tree_수량산출_총괄내역0518_구로리설계예산서1118준공_지주목_녹화마대녹화끈수량산출-예원_수량산출서-yuna" xfId="4200" xr:uid="{00000000-0005-0000-0000-00008C120000}"/>
    <cellStyle name="1_tree_수량산출_총괄내역0518_구로리설계예산서1118준공_지주목_녹화마대녹화끈수량산출-예원_신길6수량산출" xfId="4201" xr:uid="{00000000-0005-0000-0000-00008D120000}"/>
    <cellStyle name="1_tree_수량산출_총괄내역0518_구로리설계예산서1118준공_지주목_수량산출서-yuna" xfId="4202" xr:uid="{00000000-0005-0000-0000-00008E120000}"/>
    <cellStyle name="1_tree_수량산출_총괄내역0518_구로리설계예산서1118준공_지주목_신길6수량산출" xfId="4203" xr:uid="{00000000-0005-0000-0000-00008F120000}"/>
    <cellStyle name="1_tree_수량산출_총괄내역0518_구로리설계예산서조경" xfId="4204" xr:uid="{00000000-0005-0000-0000-000090120000}"/>
    <cellStyle name="1_tree_수량산출_총괄내역0518_구로리설계예산서조경_00-설계서양식" xfId="4205" xr:uid="{00000000-0005-0000-0000-000091120000}"/>
    <cellStyle name="1_tree_수량산출_총괄내역0518_구로리설계예산서조경_00-설계서양식_00-수량산출서양식" xfId="4206" xr:uid="{00000000-0005-0000-0000-000092120000}"/>
    <cellStyle name="1_tree_수량산출_총괄내역0518_구로리설계예산서조경_00-설계서양식_00-수량산출서양식_수량산출서-yuna" xfId="4207" xr:uid="{00000000-0005-0000-0000-000093120000}"/>
    <cellStyle name="1_tree_수량산출_총괄내역0518_구로리설계예산서조경_00-설계서양식_00-수량산출서양식_신길6수량산출" xfId="4208" xr:uid="{00000000-0005-0000-0000-000094120000}"/>
    <cellStyle name="1_tree_수량산출_총괄내역0518_구로리설계예산서조경_00-설계서양식_녹화마대녹화끈수량산출-예원" xfId="4209" xr:uid="{00000000-0005-0000-0000-000095120000}"/>
    <cellStyle name="1_tree_수량산출_총괄내역0518_구로리설계예산서조경_00-설계서양식_녹화마대녹화끈수량산출-예원_수량산출서-yuna" xfId="4210" xr:uid="{00000000-0005-0000-0000-000096120000}"/>
    <cellStyle name="1_tree_수량산출_총괄내역0518_구로리설계예산서조경_00-설계서양식_녹화마대녹화끈수량산출-예원_신길6수량산출" xfId="4211" xr:uid="{00000000-0005-0000-0000-000097120000}"/>
    <cellStyle name="1_tree_수량산출_총괄내역0518_구로리설계예산서조경_00-설계서양식_수량산출서-yuna" xfId="4212" xr:uid="{00000000-0005-0000-0000-000098120000}"/>
    <cellStyle name="1_tree_수량산출_총괄내역0518_구로리설계예산서조경_00-설계서양식_신길6수량산출" xfId="4213" xr:uid="{00000000-0005-0000-0000-000099120000}"/>
    <cellStyle name="1_tree_수량산출_총괄내역0518_구로리설계예산서조경_00-수량산출서양식" xfId="4214" xr:uid="{00000000-0005-0000-0000-00009A120000}"/>
    <cellStyle name="1_tree_수량산출_총괄내역0518_구로리설계예산서조경_00-수량산출서양식_수량산출서-yuna" xfId="4215" xr:uid="{00000000-0005-0000-0000-00009B120000}"/>
    <cellStyle name="1_tree_수량산출_총괄내역0518_구로리설계예산서조경_00-수량산출서양식_신길6수량산출" xfId="4216" xr:uid="{00000000-0005-0000-0000-00009C120000}"/>
    <cellStyle name="1_tree_수량산출_총괄내역0518_구로리설계예산서조경_내역서1128" xfId="6593" xr:uid="{00000000-0005-0000-0000-00009D120000}"/>
    <cellStyle name="1_tree_수량산출_총괄내역0518_구로리설계예산서조경_녹화마대녹화끈수량산출-예원" xfId="4217" xr:uid="{00000000-0005-0000-0000-00009E120000}"/>
    <cellStyle name="1_tree_수량산출_총괄내역0518_구로리설계예산서조경_녹화마대녹화끈수량산출-예원_수량산출서-yuna" xfId="4218" xr:uid="{00000000-0005-0000-0000-00009F120000}"/>
    <cellStyle name="1_tree_수량산출_총괄내역0518_구로리설계예산서조경_녹화마대녹화끈수량산출-예원_신길6수량산출" xfId="4219" xr:uid="{00000000-0005-0000-0000-0000A0120000}"/>
    <cellStyle name="1_tree_수량산출_총괄내역0518_구로리설계예산서조경_수량산출서(1025)" xfId="6594" xr:uid="{00000000-0005-0000-0000-0000A1120000}"/>
    <cellStyle name="1_tree_수량산출_총괄내역0518_구로리설계예산서조경_수량산출서(1025)_추가수량산출" xfId="6595" xr:uid="{00000000-0005-0000-0000-0000A2120000}"/>
    <cellStyle name="1_tree_수량산출_총괄내역0518_구로리설계예산서조경_수량산출서-yuna" xfId="4220" xr:uid="{00000000-0005-0000-0000-0000A3120000}"/>
    <cellStyle name="1_tree_수량산출_총괄내역0518_구로리설계예산서조경_신길6수량산출" xfId="4221" xr:uid="{00000000-0005-0000-0000-0000A4120000}"/>
    <cellStyle name="1_tree_수량산출_총괄내역0518_구로리설계예산서조경_지주목" xfId="4222" xr:uid="{00000000-0005-0000-0000-0000A5120000}"/>
    <cellStyle name="1_tree_수량산출_총괄내역0518_구로리설계예산서조경_지주목_00-수량산출서양식" xfId="4223" xr:uid="{00000000-0005-0000-0000-0000A6120000}"/>
    <cellStyle name="1_tree_수량산출_총괄내역0518_구로리설계예산서조경_지주목_00-수량산출서양식_수량산출서-yuna" xfId="4224" xr:uid="{00000000-0005-0000-0000-0000A7120000}"/>
    <cellStyle name="1_tree_수량산출_총괄내역0518_구로리설계예산서조경_지주목_00-수량산출서양식_신길6수량산출" xfId="4225" xr:uid="{00000000-0005-0000-0000-0000A8120000}"/>
    <cellStyle name="1_tree_수량산출_총괄내역0518_구로리설계예산서조경_지주목_녹화마대녹화끈수량산출-예원" xfId="4226" xr:uid="{00000000-0005-0000-0000-0000A9120000}"/>
    <cellStyle name="1_tree_수량산출_총괄내역0518_구로리설계예산서조경_지주목_녹화마대녹화끈수량산출-예원_수량산출서-yuna" xfId="4227" xr:uid="{00000000-0005-0000-0000-0000AA120000}"/>
    <cellStyle name="1_tree_수량산출_총괄내역0518_구로리설계예산서조경_지주목_녹화마대녹화끈수량산출-예원_신길6수량산출" xfId="4228" xr:uid="{00000000-0005-0000-0000-0000AB120000}"/>
    <cellStyle name="1_tree_수량산출_총괄내역0518_구로리설계예산서조경_지주목_수량산출서-yuna" xfId="4229" xr:uid="{00000000-0005-0000-0000-0000AC120000}"/>
    <cellStyle name="1_tree_수량산출_총괄내역0518_구로리설계예산서조경_지주목_신길6수량산출" xfId="4230" xr:uid="{00000000-0005-0000-0000-0000AD120000}"/>
    <cellStyle name="1_tree_수량산출_총괄내역0518_구로리어린이공원예산서(조경)1125" xfId="4231" xr:uid="{00000000-0005-0000-0000-0000AE120000}"/>
    <cellStyle name="1_tree_수량산출_총괄내역0518_구로리어린이공원예산서(조경)1125_00-설계서양식" xfId="4232" xr:uid="{00000000-0005-0000-0000-0000AF120000}"/>
    <cellStyle name="1_tree_수량산출_총괄내역0518_구로리어린이공원예산서(조경)1125_00-설계서양식_00-수량산출서양식" xfId="4233" xr:uid="{00000000-0005-0000-0000-0000B0120000}"/>
    <cellStyle name="1_tree_수량산출_총괄내역0518_구로리어린이공원예산서(조경)1125_00-설계서양식_00-수량산출서양식_수량산출서-yuna" xfId="4234" xr:uid="{00000000-0005-0000-0000-0000B1120000}"/>
    <cellStyle name="1_tree_수량산출_총괄내역0518_구로리어린이공원예산서(조경)1125_00-설계서양식_00-수량산출서양식_신길6수량산출" xfId="4235" xr:uid="{00000000-0005-0000-0000-0000B2120000}"/>
    <cellStyle name="1_tree_수량산출_총괄내역0518_구로리어린이공원예산서(조경)1125_00-설계서양식_녹화마대녹화끈수량산출-예원" xfId="4236" xr:uid="{00000000-0005-0000-0000-0000B3120000}"/>
    <cellStyle name="1_tree_수량산출_총괄내역0518_구로리어린이공원예산서(조경)1125_00-설계서양식_녹화마대녹화끈수량산출-예원_수량산출서-yuna" xfId="4237" xr:uid="{00000000-0005-0000-0000-0000B4120000}"/>
    <cellStyle name="1_tree_수량산출_총괄내역0518_구로리어린이공원예산서(조경)1125_00-설계서양식_녹화마대녹화끈수량산출-예원_신길6수량산출" xfId="4238" xr:uid="{00000000-0005-0000-0000-0000B5120000}"/>
    <cellStyle name="1_tree_수량산출_총괄내역0518_구로리어린이공원예산서(조경)1125_00-설계서양식_수량산출서-yuna" xfId="4239" xr:uid="{00000000-0005-0000-0000-0000B6120000}"/>
    <cellStyle name="1_tree_수량산출_총괄내역0518_구로리어린이공원예산서(조경)1125_00-설계서양식_신길6수량산출" xfId="4240" xr:uid="{00000000-0005-0000-0000-0000B7120000}"/>
    <cellStyle name="1_tree_수량산출_총괄내역0518_구로리어린이공원예산서(조경)1125_00-수량산출서양식" xfId="4241" xr:uid="{00000000-0005-0000-0000-0000B8120000}"/>
    <cellStyle name="1_tree_수량산출_총괄내역0518_구로리어린이공원예산서(조경)1125_00-수량산출서양식_수량산출서-yuna" xfId="4242" xr:uid="{00000000-0005-0000-0000-0000B9120000}"/>
    <cellStyle name="1_tree_수량산출_총괄내역0518_구로리어린이공원예산서(조경)1125_00-수량산출서양식_신길6수량산출" xfId="4243" xr:uid="{00000000-0005-0000-0000-0000BA120000}"/>
    <cellStyle name="1_tree_수량산출_총괄내역0518_구로리어린이공원예산서(조경)1125_내역서1128" xfId="6596" xr:uid="{00000000-0005-0000-0000-0000BB120000}"/>
    <cellStyle name="1_tree_수량산출_총괄내역0518_구로리어린이공원예산서(조경)1125_녹화마대녹화끈수량산출-예원" xfId="4244" xr:uid="{00000000-0005-0000-0000-0000BC120000}"/>
    <cellStyle name="1_tree_수량산출_총괄내역0518_구로리어린이공원예산서(조경)1125_녹화마대녹화끈수량산출-예원_수량산출서-yuna" xfId="4245" xr:uid="{00000000-0005-0000-0000-0000BD120000}"/>
    <cellStyle name="1_tree_수량산출_총괄내역0518_구로리어린이공원예산서(조경)1125_녹화마대녹화끈수량산출-예원_신길6수량산출" xfId="4246" xr:uid="{00000000-0005-0000-0000-0000BE120000}"/>
    <cellStyle name="1_tree_수량산출_총괄내역0518_구로리어린이공원예산서(조경)1125_수량산출서(1025)" xfId="6597" xr:uid="{00000000-0005-0000-0000-0000BF120000}"/>
    <cellStyle name="1_tree_수량산출_총괄내역0518_구로리어린이공원예산서(조경)1125_수량산출서(1025)_추가수량산출" xfId="6598" xr:uid="{00000000-0005-0000-0000-0000C0120000}"/>
    <cellStyle name="1_tree_수량산출_총괄내역0518_구로리어린이공원예산서(조경)1125_수량산출서-yuna" xfId="4247" xr:uid="{00000000-0005-0000-0000-0000C1120000}"/>
    <cellStyle name="1_tree_수량산출_총괄내역0518_구로리어린이공원예산서(조경)1125_신길6수량산출" xfId="4248" xr:uid="{00000000-0005-0000-0000-0000C2120000}"/>
    <cellStyle name="1_tree_수량산출_총괄내역0518_구로리어린이공원예산서(조경)1125_지주목" xfId="4249" xr:uid="{00000000-0005-0000-0000-0000C3120000}"/>
    <cellStyle name="1_tree_수량산출_총괄내역0518_구로리어린이공원예산서(조경)1125_지주목_00-수량산출서양식" xfId="4250" xr:uid="{00000000-0005-0000-0000-0000C4120000}"/>
    <cellStyle name="1_tree_수량산출_총괄내역0518_구로리어린이공원예산서(조경)1125_지주목_00-수량산출서양식_수량산출서-yuna" xfId="4251" xr:uid="{00000000-0005-0000-0000-0000C5120000}"/>
    <cellStyle name="1_tree_수량산출_총괄내역0518_구로리어린이공원예산서(조경)1125_지주목_00-수량산출서양식_신길6수량산출" xfId="4252" xr:uid="{00000000-0005-0000-0000-0000C6120000}"/>
    <cellStyle name="1_tree_수량산출_총괄내역0518_구로리어린이공원예산서(조경)1125_지주목_녹화마대녹화끈수량산출-예원" xfId="4253" xr:uid="{00000000-0005-0000-0000-0000C7120000}"/>
    <cellStyle name="1_tree_수량산출_총괄내역0518_구로리어린이공원예산서(조경)1125_지주목_녹화마대녹화끈수량산출-예원_수량산출서-yuna" xfId="4254" xr:uid="{00000000-0005-0000-0000-0000C8120000}"/>
    <cellStyle name="1_tree_수량산출_총괄내역0518_구로리어린이공원예산서(조경)1125_지주목_녹화마대녹화끈수량산출-예원_신길6수량산출" xfId="4255" xr:uid="{00000000-0005-0000-0000-0000C9120000}"/>
    <cellStyle name="1_tree_수량산출_총괄내역0518_구로리어린이공원예산서(조경)1125_지주목_수량산출서-yuna" xfId="4256" xr:uid="{00000000-0005-0000-0000-0000CA120000}"/>
    <cellStyle name="1_tree_수량산출_총괄내역0518_구로리어린이공원예산서(조경)1125_지주목_신길6수량산출" xfId="4257" xr:uid="{00000000-0005-0000-0000-0000CB120000}"/>
    <cellStyle name="1_tree_수량산출_총괄내역0518_내역서" xfId="4258" xr:uid="{00000000-0005-0000-0000-0000CC120000}"/>
    <cellStyle name="1_tree_수량산출_총괄내역0518_내역서_00-설계서양식" xfId="4259" xr:uid="{00000000-0005-0000-0000-0000CD120000}"/>
    <cellStyle name="1_tree_수량산출_총괄내역0518_내역서_00-설계서양식_00-수량산출서양식" xfId="4260" xr:uid="{00000000-0005-0000-0000-0000CE120000}"/>
    <cellStyle name="1_tree_수량산출_총괄내역0518_내역서_00-설계서양식_00-수량산출서양식_수량산출서-yuna" xfId="4261" xr:uid="{00000000-0005-0000-0000-0000CF120000}"/>
    <cellStyle name="1_tree_수량산출_총괄내역0518_내역서_00-설계서양식_00-수량산출서양식_신길6수량산출" xfId="4262" xr:uid="{00000000-0005-0000-0000-0000D0120000}"/>
    <cellStyle name="1_tree_수량산출_총괄내역0518_내역서_00-설계서양식_녹화마대녹화끈수량산출-예원" xfId="4263" xr:uid="{00000000-0005-0000-0000-0000D1120000}"/>
    <cellStyle name="1_tree_수량산출_총괄내역0518_내역서_00-설계서양식_녹화마대녹화끈수량산출-예원_수량산출서-yuna" xfId="4264" xr:uid="{00000000-0005-0000-0000-0000D2120000}"/>
    <cellStyle name="1_tree_수량산출_총괄내역0518_내역서_00-설계서양식_녹화마대녹화끈수량산출-예원_신길6수량산출" xfId="4265" xr:uid="{00000000-0005-0000-0000-0000D3120000}"/>
    <cellStyle name="1_tree_수량산출_총괄내역0518_내역서_00-설계서양식_수량산출서-yuna" xfId="4266" xr:uid="{00000000-0005-0000-0000-0000D4120000}"/>
    <cellStyle name="1_tree_수량산출_총괄내역0518_내역서_00-설계서양식_신길6수량산출" xfId="4267" xr:uid="{00000000-0005-0000-0000-0000D5120000}"/>
    <cellStyle name="1_tree_수량산출_총괄내역0518_내역서_00-수량산출서양식" xfId="4268" xr:uid="{00000000-0005-0000-0000-0000D6120000}"/>
    <cellStyle name="1_tree_수량산출_총괄내역0518_내역서_00-수량산출서양식_수량산출서-yuna" xfId="4269" xr:uid="{00000000-0005-0000-0000-0000D7120000}"/>
    <cellStyle name="1_tree_수량산출_총괄내역0518_내역서_00-수량산출서양식_신길6수량산출" xfId="4270" xr:uid="{00000000-0005-0000-0000-0000D8120000}"/>
    <cellStyle name="1_tree_수량산출_총괄내역0518_내역서_내역서1128" xfId="6599" xr:uid="{00000000-0005-0000-0000-0000D9120000}"/>
    <cellStyle name="1_tree_수량산출_총괄내역0518_내역서_녹화마대녹화끈수량산출-예원" xfId="4271" xr:uid="{00000000-0005-0000-0000-0000DA120000}"/>
    <cellStyle name="1_tree_수량산출_총괄내역0518_내역서_녹화마대녹화끈수량산출-예원_수량산출서-yuna" xfId="4272" xr:uid="{00000000-0005-0000-0000-0000DB120000}"/>
    <cellStyle name="1_tree_수량산출_총괄내역0518_내역서_녹화마대녹화끈수량산출-예원_신길6수량산출" xfId="4273" xr:uid="{00000000-0005-0000-0000-0000DC120000}"/>
    <cellStyle name="1_tree_수량산출_총괄내역0518_내역서_수량산출서(1025)" xfId="6600" xr:uid="{00000000-0005-0000-0000-0000DD120000}"/>
    <cellStyle name="1_tree_수량산출_총괄내역0518_내역서_수량산출서(1025)_추가수량산출" xfId="6601" xr:uid="{00000000-0005-0000-0000-0000DE120000}"/>
    <cellStyle name="1_tree_수량산출_총괄내역0518_내역서_수량산출서-yuna" xfId="4274" xr:uid="{00000000-0005-0000-0000-0000DF120000}"/>
    <cellStyle name="1_tree_수량산출_총괄내역0518_내역서_신길6수량산출" xfId="4275" xr:uid="{00000000-0005-0000-0000-0000E0120000}"/>
    <cellStyle name="1_tree_수량산출_총괄내역0518_내역서_지주목" xfId="4276" xr:uid="{00000000-0005-0000-0000-0000E1120000}"/>
    <cellStyle name="1_tree_수량산출_총괄내역0518_내역서_지주목_00-수량산출서양식" xfId="4277" xr:uid="{00000000-0005-0000-0000-0000E2120000}"/>
    <cellStyle name="1_tree_수량산출_총괄내역0518_내역서_지주목_00-수량산출서양식_수량산출서-yuna" xfId="4278" xr:uid="{00000000-0005-0000-0000-0000E3120000}"/>
    <cellStyle name="1_tree_수량산출_총괄내역0518_내역서_지주목_00-수량산출서양식_신길6수량산출" xfId="4279" xr:uid="{00000000-0005-0000-0000-0000E4120000}"/>
    <cellStyle name="1_tree_수량산출_총괄내역0518_내역서_지주목_녹화마대녹화끈수량산출-예원" xfId="4280" xr:uid="{00000000-0005-0000-0000-0000E5120000}"/>
    <cellStyle name="1_tree_수량산출_총괄내역0518_내역서_지주목_녹화마대녹화끈수량산출-예원_수량산출서-yuna" xfId="4281" xr:uid="{00000000-0005-0000-0000-0000E6120000}"/>
    <cellStyle name="1_tree_수량산출_총괄내역0518_내역서_지주목_녹화마대녹화끈수량산출-예원_신길6수량산출" xfId="4282" xr:uid="{00000000-0005-0000-0000-0000E7120000}"/>
    <cellStyle name="1_tree_수량산출_총괄내역0518_내역서_지주목_수량산출서-yuna" xfId="4283" xr:uid="{00000000-0005-0000-0000-0000E8120000}"/>
    <cellStyle name="1_tree_수량산출_총괄내역0518_내역서_지주목_신길6수량산출" xfId="4284" xr:uid="{00000000-0005-0000-0000-0000E9120000}"/>
    <cellStyle name="1_tree_수량산출_총괄내역0518_내역서1128" xfId="6602" xr:uid="{00000000-0005-0000-0000-0000EA120000}"/>
    <cellStyle name="1_tree_수량산출_총괄내역0518_노임단가표" xfId="4285" xr:uid="{00000000-0005-0000-0000-0000EB120000}"/>
    <cellStyle name="1_tree_수량산출_총괄내역0518_노임단가표_00-설계서양식" xfId="4286" xr:uid="{00000000-0005-0000-0000-0000EC120000}"/>
    <cellStyle name="1_tree_수량산출_총괄내역0518_노임단가표_00-설계서양식_00-수량산출서양식" xfId="4287" xr:uid="{00000000-0005-0000-0000-0000ED120000}"/>
    <cellStyle name="1_tree_수량산출_총괄내역0518_노임단가표_00-설계서양식_00-수량산출서양식_수량산출서-yuna" xfId="4288" xr:uid="{00000000-0005-0000-0000-0000EE120000}"/>
    <cellStyle name="1_tree_수량산출_총괄내역0518_노임단가표_00-설계서양식_00-수량산출서양식_신길6수량산출" xfId="4289" xr:uid="{00000000-0005-0000-0000-0000EF120000}"/>
    <cellStyle name="1_tree_수량산출_총괄내역0518_노임단가표_00-설계서양식_녹화마대녹화끈수량산출-예원" xfId="4290" xr:uid="{00000000-0005-0000-0000-0000F0120000}"/>
    <cellStyle name="1_tree_수량산출_총괄내역0518_노임단가표_00-설계서양식_녹화마대녹화끈수량산출-예원_수량산출서-yuna" xfId="4291" xr:uid="{00000000-0005-0000-0000-0000F1120000}"/>
    <cellStyle name="1_tree_수량산출_총괄내역0518_노임단가표_00-설계서양식_녹화마대녹화끈수량산출-예원_신길6수량산출" xfId="4292" xr:uid="{00000000-0005-0000-0000-0000F2120000}"/>
    <cellStyle name="1_tree_수량산출_총괄내역0518_노임단가표_00-설계서양식_수량산출서-yuna" xfId="4293" xr:uid="{00000000-0005-0000-0000-0000F3120000}"/>
    <cellStyle name="1_tree_수량산출_총괄내역0518_노임단가표_00-설계서양식_신길6수량산출" xfId="4294" xr:uid="{00000000-0005-0000-0000-0000F4120000}"/>
    <cellStyle name="1_tree_수량산출_총괄내역0518_노임단가표_00-수량산출서양식" xfId="4295" xr:uid="{00000000-0005-0000-0000-0000F5120000}"/>
    <cellStyle name="1_tree_수량산출_총괄내역0518_노임단가표_00-수량산출서양식_수량산출서-yuna" xfId="4296" xr:uid="{00000000-0005-0000-0000-0000F6120000}"/>
    <cellStyle name="1_tree_수량산출_총괄내역0518_노임단가표_00-수량산출서양식_신길6수량산출" xfId="4297" xr:uid="{00000000-0005-0000-0000-0000F7120000}"/>
    <cellStyle name="1_tree_수량산출_총괄내역0518_노임단가표_내역서1128" xfId="6603" xr:uid="{00000000-0005-0000-0000-0000F8120000}"/>
    <cellStyle name="1_tree_수량산출_총괄내역0518_노임단가표_녹화마대녹화끈수량산출-예원" xfId="4298" xr:uid="{00000000-0005-0000-0000-0000F9120000}"/>
    <cellStyle name="1_tree_수량산출_총괄내역0518_노임단가표_녹화마대녹화끈수량산출-예원_수량산출서-yuna" xfId="4299" xr:uid="{00000000-0005-0000-0000-0000FA120000}"/>
    <cellStyle name="1_tree_수량산출_총괄내역0518_노임단가표_녹화마대녹화끈수량산출-예원_신길6수량산출" xfId="4300" xr:uid="{00000000-0005-0000-0000-0000FB120000}"/>
    <cellStyle name="1_tree_수량산출_총괄내역0518_노임단가표_수량산출서(1025)" xfId="6604" xr:uid="{00000000-0005-0000-0000-0000FC120000}"/>
    <cellStyle name="1_tree_수량산출_총괄내역0518_노임단가표_수량산출서(1025)_추가수량산출" xfId="6605" xr:uid="{00000000-0005-0000-0000-0000FD120000}"/>
    <cellStyle name="1_tree_수량산출_총괄내역0518_노임단가표_수량산출서-yuna" xfId="4301" xr:uid="{00000000-0005-0000-0000-0000FE120000}"/>
    <cellStyle name="1_tree_수량산출_총괄내역0518_노임단가표_신길6수량산출" xfId="4302" xr:uid="{00000000-0005-0000-0000-0000FF120000}"/>
    <cellStyle name="1_tree_수량산출_총괄내역0518_노임단가표_지주목" xfId="4303" xr:uid="{00000000-0005-0000-0000-000000130000}"/>
    <cellStyle name="1_tree_수량산출_총괄내역0518_노임단가표_지주목_00-수량산출서양식" xfId="4304" xr:uid="{00000000-0005-0000-0000-000001130000}"/>
    <cellStyle name="1_tree_수량산출_총괄내역0518_노임단가표_지주목_00-수량산출서양식_수량산출서-yuna" xfId="4305" xr:uid="{00000000-0005-0000-0000-000002130000}"/>
    <cellStyle name="1_tree_수량산출_총괄내역0518_노임단가표_지주목_00-수량산출서양식_신길6수량산출" xfId="4306" xr:uid="{00000000-0005-0000-0000-000003130000}"/>
    <cellStyle name="1_tree_수량산출_총괄내역0518_노임단가표_지주목_녹화마대녹화끈수량산출-예원" xfId="4307" xr:uid="{00000000-0005-0000-0000-000004130000}"/>
    <cellStyle name="1_tree_수량산출_총괄내역0518_노임단가표_지주목_녹화마대녹화끈수량산출-예원_수량산출서-yuna" xfId="4308" xr:uid="{00000000-0005-0000-0000-000005130000}"/>
    <cellStyle name="1_tree_수량산출_총괄내역0518_노임단가표_지주목_녹화마대녹화끈수량산출-예원_신길6수량산출" xfId="4309" xr:uid="{00000000-0005-0000-0000-000006130000}"/>
    <cellStyle name="1_tree_수량산출_총괄내역0518_노임단가표_지주목_수량산출서-yuna" xfId="4310" xr:uid="{00000000-0005-0000-0000-000007130000}"/>
    <cellStyle name="1_tree_수량산출_총괄내역0518_노임단가표_지주목_신길6수량산출" xfId="4311" xr:uid="{00000000-0005-0000-0000-000008130000}"/>
    <cellStyle name="1_tree_수량산출_총괄내역0518_녹화마대녹화끈수량산출-예원" xfId="4312" xr:uid="{00000000-0005-0000-0000-000009130000}"/>
    <cellStyle name="1_tree_수량산출_총괄내역0518_녹화마대녹화끈수량산출-예원_수량산출서-yuna" xfId="4313" xr:uid="{00000000-0005-0000-0000-00000A130000}"/>
    <cellStyle name="1_tree_수량산출_총괄내역0518_녹화마대녹화끈수량산출-예원_신길6수량산출" xfId="4314" xr:uid="{00000000-0005-0000-0000-00000B130000}"/>
    <cellStyle name="1_tree_수량산출_총괄내역0518_배밭계약내역" xfId="4315" xr:uid="{00000000-0005-0000-0000-00000C130000}"/>
    <cellStyle name="1_tree_수량산출_총괄내역0518_설계내역서" xfId="4316" xr:uid="{00000000-0005-0000-0000-00000D130000}"/>
    <cellStyle name="1_tree_수량산출_총괄내역0518_수도권매립지" xfId="4317" xr:uid="{00000000-0005-0000-0000-00000E130000}"/>
    <cellStyle name="1_tree_수량산출_총괄내역0518_수도권매립지_00-설계서양식" xfId="4318" xr:uid="{00000000-0005-0000-0000-00000F130000}"/>
    <cellStyle name="1_tree_수량산출_총괄내역0518_수도권매립지_00-설계서양식_00-수량산출서양식" xfId="4319" xr:uid="{00000000-0005-0000-0000-000010130000}"/>
    <cellStyle name="1_tree_수량산출_총괄내역0518_수도권매립지_00-설계서양식_00-수량산출서양식_수량산출서-yuna" xfId="4320" xr:uid="{00000000-0005-0000-0000-000011130000}"/>
    <cellStyle name="1_tree_수량산출_총괄내역0518_수도권매립지_00-설계서양식_00-수량산출서양식_신길6수량산출" xfId="4321" xr:uid="{00000000-0005-0000-0000-000012130000}"/>
    <cellStyle name="1_tree_수량산출_총괄내역0518_수도권매립지_00-설계서양식_녹화마대녹화끈수량산출-예원" xfId="4322" xr:uid="{00000000-0005-0000-0000-000013130000}"/>
    <cellStyle name="1_tree_수량산출_총괄내역0518_수도권매립지_00-설계서양식_녹화마대녹화끈수량산출-예원_수량산출서-yuna" xfId="4323" xr:uid="{00000000-0005-0000-0000-000014130000}"/>
    <cellStyle name="1_tree_수량산출_총괄내역0518_수도권매립지_00-설계서양식_녹화마대녹화끈수량산출-예원_신길6수량산출" xfId="4324" xr:uid="{00000000-0005-0000-0000-000015130000}"/>
    <cellStyle name="1_tree_수량산출_총괄내역0518_수도권매립지_00-설계서양식_수량산출서-yuna" xfId="4325" xr:uid="{00000000-0005-0000-0000-000016130000}"/>
    <cellStyle name="1_tree_수량산출_총괄내역0518_수도권매립지_00-설계서양식_신길6수량산출" xfId="4326" xr:uid="{00000000-0005-0000-0000-000017130000}"/>
    <cellStyle name="1_tree_수량산출_총괄내역0518_수도권매립지_00-수량산출서양식" xfId="4327" xr:uid="{00000000-0005-0000-0000-000018130000}"/>
    <cellStyle name="1_tree_수량산출_총괄내역0518_수도권매립지_00-수량산출서양식_수량산출서-yuna" xfId="4328" xr:uid="{00000000-0005-0000-0000-000019130000}"/>
    <cellStyle name="1_tree_수량산출_총괄내역0518_수도권매립지_00-수량산출서양식_신길6수량산출" xfId="4329" xr:uid="{00000000-0005-0000-0000-00001A130000}"/>
    <cellStyle name="1_tree_수량산출_총괄내역0518_수도권매립지_내역서1128" xfId="6606" xr:uid="{00000000-0005-0000-0000-00001B130000}"/>
    <cellStyle name="1_tree_수량산출_총괄내역0518_수도권매립지_녹화마대녹화끈수량산출-예원" xfId="4330" xr:uid="{00000000-0005-0000-0000-00001C130000}"/>
    <cellStyle name="1_tree_수량산출_총괄내역0518_수도권매립지_녹화마대녹화끈수량산출-예원_수량산출서-yuna" xfId="4331" xr:uid="{00000000-0005-0000-0000-00001D130000}"/>
    <cellStyle name="1_tree_수량산출_총괄내역0518_수도권매립지_녹화마대녹화끈수량산출-예원_신길6수량산출" xfId="4332" xr:uid="{00000000-0005-0000-0000-00001E130000}"/>
    <cellStyle name="1_tree_수량산출_총괄내역0518_수도권매립지_수량산출서(1025)" xfId="6607" xr:uid="{00000000-0005-0000-0000-00001F130000}"/>
    <cellStyle name="1_tree_수량산출_총괄내역0518_수도권매립지_수량산출서(1025)_추가수량산출" xfId="6608" xr:uid="{00000000-0005-0000-0000-000020130000}"/>
    <cellStyle name="1_tree_수량산출_총괄내역0518_수도권매립지_수량산출서-yuna" xfId="4333" xr:uid="{00000000-0005-0000-0000-000021130000}"/>
    <cellStyle name="1_tree_수량산출_총괄내역0518_수도권매립지_신길6수량산출" xfId="4334" xr:uid="{00000000-0005-0000-0000-000022130000}"/>
    <cellStyle name="1_tree_수량산출_총괄내역0518_수도권매립지_지주목" xfId="4335" xr:uid="{00000000-0005-0000-0000-000023130000}"/>
    <cellStyle name="1_tree_수량산출_총괄내역0518_수도권매립지_지주목_00-수량산출서양식" xfId="4336" xr:uid="{00000000-0005-0000-0000-000024130000}"/>
    <cellStyle name="1_tree_수량산출_총괄내역0518_수도권매립지_지주목_00-수량산출서양식_수량산출서-yuna" xfId="4337" xr:uid="{00000000-0005-0000-0000-000025130000}"/>
    <cellStyle name="1_tree_수량산출_총괄내역0518_수도권매립지_지주목_00-수량산출서양식_신길6수량산출" xfId="4338" xr:uid="{00000000-0005-0000-0000-000026130000}"/>
    <cellStyle name="1_tree_수량산출_총괄내역0518_수도권매립지_지주목_녹화마대녹화끈수량산출-예원" xfId="4339" xr:uid="{00000000-0005-0000-0000-000027130000}"/>
    <cellStyle name="1_tree_수량산출_총괄내역0518_수도권매립지_지주목_녹화마대녹화끈수량산출-예원_수량산출서-yuna" xfId="4340" xr:uid="{00000000-0005-0000-0000-000028130000}"/>
    <cellStyle name="1_tree_수량산출_총괄내역0518_수도권매립지_지주목_녹화마대녹화끈수량산출-예원_신길6수량산출" xfId="4341" xr:uid="{00000000-0005-0000-0000-000029130000}"/>
    <cellStyle name="1_tree_수량산출_총괄내역0518_수도권매립지_지주목_수량산출서-yuna" xfId="4342" xr:uid="{00000000-0005-0000-0000-00002A130000}"/>
    <cellStyle name="1_tree_수량산출_총괄내역0518_수도권매립지_지주목_신길6수량산출" xfId="4343" xr:uid="{00000000-0005-0000-0000-00002B130000}"/>
    <cellStyle name="1_tree_수량산출_총괄내역0518_수도권매립지1004(발주용)" xfId="4344" xr:uid="{00000000-0005-0000-0000-00002C130000}"/>
    <cellStyle name="1_tree_수량산출_총괄내역0518_수도권매립지1004(발주용)_00-설계서양식" xfId="4345" xr:uid="{00000000-0005-0000-0000-00002D130000}"/>
    <cellStyle name="1_tree_수량산출_총괄내역0518_수도권매립지1004(발주용)_00-설계서양식_00-수량산출서양식" xfId="4346" xr:uid="{00000000-0005-0000-0000-00002E130000}"/>
    <cellStyle name="1_tree_수량산출_총괄내역0518_수도권매립지1004(발주용)_00-설계서양식_00-수량산출서양식_수량산출서-yuna" xfId="4347" xr:uid="{00000000-0005-0000-0000-00002F130000}"/>
    <cellStyle name="1_tree_수량산출_총괄내역0518_수도권매립지1004(발주용)_00-설계서양식_00-수량산출서양식_신길6수량산출" xfId="4348" xr:uid="{00000000-0005-0000-0000-000030130000}"/>
    <cellStyle name="1_tree_수량산출_총괄내역0518_수도권매립지1004(발주용)_00-설계서양식_녹화마대녹화끈수량산출-예원" xfId="4349" xr:uid="{00000000-0005-0000-0000-000031130000}"/>
    <cellStyle name="1_tree_수량산출_총괄내역0518_수도권매립지1004(발주용)_00-설계서양식_녹화마대녹화끈수량산출-예원_수량산출서-yuna" xfId="4350" xr:uid="{00000000-0005-0000-0000-000032130000}"/>
    <cellStyle name="1_tree_수량산출_총괄내역0518_수도권매립지1004(발주용)_00-설계서양식_녹화마대녹화끈수량산출-예원_신길6수량산출" xfId="4351" xr:uid="{00000000-0005-0000-0000-000033130000}"/>
    <cellStyle name="1_tree_수량산출_총괄내역0518_수도권매립지1004(발주용)_00-설계서양식_수량산출서-yuna" xfId="4352" xr:uid="{00000000-0005-0000-0000-000034130000}"/>
    <cellStyle name="1_tree_수량산출_총괄내역0518_수도권매립지1004(발주용)_00-설계서양식_신길6수량산출" xfId="4353" xr:uid="{00000000-0005-0000-0000-000035130000}"/>
    <cellStyle name="1_tree_수량산출_총괄내역0518_수도권매립지1004(발주용)_00-수량산출서양식" xfId="4354" xr:uid="{00000000-0005-0000-0000-000036130000}"/>
    <cellStyle name="1_tree_수량산출_총괄내역0518_수도권매립지1004(발주용)_00-수량산출서양식_수량산출서-yuna" xfId="4355" xr:uid="{00000000-0005-0000-0000-000037130000}"/>
    <cellStyle name="1_tree_수량산출_총괄내역0518_수도권매립지1004(발주용)_00-수량산출서양식_신길6수량산출" xfId="4356" xr:uid="{00000000-0005-0000-0000-000038130000}"/>
    <cellStyle name="1_tree_수량산출_총괄내역0518_수도권매립지1004(발주용)_내역서1128" xfId="6609" xr:uid="{00000000-0005-0000-0000-000039130000}"/>
    <cellStyle name="1_tree_수량산출_총괄내역0518_수도권매립지1004(발주용)_녹화마대녹화끈수량산출-예원" xfId="4357" xr:uid="{00000000-0005-0000-0000-00003A130000}"/>
    <cellStyle name="1_tree_수량산출_총괄내역0518_수도권매립지1004(발주용)_녹화마대녹화끈수량산출-예원_수량산출서-yuna" xfId="4358" xr:uid="{00000000-0005-0000-0000-00003B130000}"/>
    <cellStyle name="1_tree_수량산출_총괄내역0518_수도권매립지1004(발주용)_녹화마대녹화끈수량산출-예원_신길6수량산출" xfId="4359" xr:uid="{00000000-0005-0000-0000-00003C130000}"/>
    <cellStyle name="1_tree_수량산출_총괄내역0518_수도권매립지1004(발주용)_수량산출서(1025)" xfId="6610" xr:uid="{00000000-0005-0000-0000-00003D130000}"/>
    <cellStyle name="1_tree_수량산출_총괄내역0518_수도권매립지1004(발주용)_수량산출서(1025)_추가수량산출" xfId="6611" xr:uid="{00000000-0005-0000-0000-00003E130000}"/>
    <cellStyle name="1_tree_수량산출_총괄내역0518_수도권매립지1004(발주용)_수량산출서-yuna" xfId="4360" xr:uid="{00000000-0005-0000-0000-00003F130000}"/>
    <cellStyle name="1_tree_수량산출_총괄내역0518_수도권매립지1004(발주용)_신길6수량산출" xfId="4361" xr:uid="{00000000-0005-0000-0000-000040130000}"/>
    <cellStyle name="1_tree_수량산출_총괄내역0518_수도권매립지1004(발주용)_지주목" xfId="4362" xr:uid="{00000000-0005-0000-0000-000041130000}"/>
    <cellStyle name="1_tree_수량산출_총괄내역0518_수도권매립지1004(발주용)_지주목_00-수량산출서양식" xfId="4363" xr:uid="{00000000-0005-0000-0000-000042130000}"/>
    <cellStyle name="1_tree_수량산출_총괄내역0518_수도권매립지1004(발주용)_지주목_00-수량산출서양식_수량산출서-yuna" xfId="4364" xr:uid="{00000000-0005-0000-0000-000043130000}"/>
    <cellStyle name="1_tree_수량산출_총괄내역0518_수도권매립지1004(발주용)_지주목_00-수량산출서양식_신길6수량산출" xfId="4365" xr:uid="{00000000-0005-0000-0000-000044130000}"/>
    <cellStyle name="1_tree_수량산출_총괄내역0518_수도권매립지1004(발주용)_지주목_녹화마대녹화끈수량산출-예원" xfId="4366" xr:uid="{00000000-0005-0000-0000-000045130000}"/>
    <cellStyle name="1_tree_수량산출_총괄내역0518_수도권매립지1004(발주용)_지주목_녹화마대녹화끈수량산출-예원_수량산출서-yuna" xfId="4367" xr:uid="{00000000-0005-0000-0000-000046130000}"/>
    <cellStyle name="1_tree_수량산출_총괄내역0518_수도권매립지1004(발주용)_지주목_녹화마대녹화끈수량산출-예원_신길6수량산출" xfId="4368" xr:uid="{00000000-0005-0000-0000-000047130000}"/>
    <cellStyle name="1_tree_수량산출_총괄내역0518_수도권매립지1004(발주용)_지주목_수량산출서-yuna" xfId="4369" xr:uid="{00000000-0005-0000-0000-000048130000}"/>
    <cellStyle name="1_tree_수량산출_총괄내역0518_수도권매립지1004(발주용)_지주목_신길6수량산출" xfId="4370" xr:uid="{00000000-0005-0000-0000-000049130000}"/>
    <cellStyle name="1_tree_수량산출_총괄내역0518_수량산출서(1025)" xfId="6612" xr:uid="{00000000-0005-0000-0000-00004A130000}"/>
    <cellStyle name="1_tree_수량산출_총괄내역0518_수량산출서(1025)_추가수량산출" xfId="6613" xr:uid="{00000000-0005-0000-0000-00004B130000}"/>
    <cellStyle name="1_tree_수량산출_총괄내역0518_수량산출서-yuna" xfId="4371" xr:uid="{00000000-0005-0000-0000-00004C130000}"/>
    <cellStyle name="1_tree_수량산출_총괄내역0518_신길6수량산출" xfId="4372" xr:uid="{00000000-0005-0000-0000-00004D130000}"/>
    <cellStyle name="1_tree_수량산출_총괄내역0518_일신건영설계예산서(0211)" xfId="4373" xr:uid="{00000000-0005-0000-0000-00004E130000}"/>
    <cellStyle name="1_tree_수량산출_총괄내역0518_일신건영설계예산서(0211)_00-설계서양식" xfId="4374" xr:uid="{00000000-0005-0000-0000-00004F130000}"/>
    <cellStyle name="1_tree_수량산출_총괄내역0518_일신건영설계예산서(0211)_00-설계서양식_00-수량산출서양식" xfId="4375" xr:uid="{00000000-0005-0000-0000-000050130000}"/>
    <cellStyle name="1_tree_수량산출_총괄내역0518_일신건영설계예산서(0211)_00-설계서양식_00-수량산출서양식_수량산출서-yuna" xfId="4376" xr:uid="{00000000-0005-0000-0000-000051130000}"/>
    <cellStyle name="1_tree_수량산출_총괄내역0518_일신건영설계예산서(0211)_00-설계서양식_00-수량산출서양식_신길6수량산출" xfId="4377" xr:uid="{00000000-0005-0000-0000-000052130000}"/>
    <cellStyle name="1_tree_수량산출_총괄내역0518_일신건영설계예산서(0211)_00-설계서양식_녹화마대녹화끈수량산출-예원" xfId="4378" xr:uid="{00000000-0005-0000-0000-000053130000}"/>
    <cellStyle name="1_tree_수량산출_총괄내역0518_일신건영설계예산서(0211)_00-설계서양식_녹화마대녹화끈수량산출-예원_수량산출서-yuna" xfId="4379" xr:uid="{00000000-0005-0000-0000-000054130000}"/>
    <cellStyle name="1_tree_수량산출_총괄내역0518_일신건영설계예산서(0211)_00-설계서양식_녹화마대녹화끈수량산출-예원_신길6수량산출" xfId="4380" xr:uid="{00000000-0005-0000-0000-000055130000}"/>
    <cellStyle name="1_tree_수량산출_총괄내역0518_일신건영설계예산서(0211)_00-설계서양식_수량산출서-yuna" xfId="4381" xr:uid="{00000000-0005-0000-0000-000056130000}"/>
    <cellStyle name="1_tree_수량산출_총괄내역0518_일신건영설계예산서(0211)_00-설계서양식_신길6수량산출" xfId="4382" xr:uid="{00000000-0005-0000-0000-000057130000}"/>
    <cellStyle name="1_tree_수량산출_총괄내역0518_일신건영설계예산서(0211)_00-수량산출서양식" xfId="4383" xr:uid="{00000000-0005-0000-0000-000058130000}"/>
    <cellStyle name="1_tree_수량산출_총괄내역0518_일신건영설계예산서(0211)_00-수량산출서양식_수량산출서-yuna" xfId="4384" xr:uid="{00000000-0005-0000-0000-000059130000}"/>
    <cellStyle name="1_tree_수량산출_총괄내역0518_일신건영설계예산서(0211)_00-수량산출서양식_신길6수량산출" xfId="4385" xr:uid="{00000000-0005-0000-0000-00005A130000}"/>
    <cellStyle name="1_tree_수량산출_총괄내역0518_일신건영설계예산서(0211)_내역서1128" xfId="6614" xr:uid="{00000000-0005-0000-0000-00005B130000}"/>
    <cellStyle name="1_tree_수량산출_총괄내역0518_일신건영설계예산서(0211)_녹화마대녹화끈수량산출-예원" xfId="4386" xr:uid="{00000000-0005-0000-0000-00005C130000}"/>
    <cellStyle name="1_tree_수량산출_총괄내역0518_일신건영설계예산서(0211)_녹화마대녹화끈수량산출-예원_수량산출서-yuna" xfId="4387" xr:uid="{00000000-0005-0000-0000-00005D130000}"/>
    <cellStyle name="1_tree_수량산출_총괄내역0518_일신건영설계예산서(0211)_녹화마대녹화끈수량산출-예원_신길6수량산출" xfId="4388" xr:uid="{00000000-0005-0000-0000-00005E130000}"/>
    <cellStyle name="1_tree_수량산출_총괄내역0518_일신건영설계예산서(0211)_수량산출서(1025)" xfId="6615" xr:uid="{00000000-0005-0000-0000-00005F130000}"/>
    <cellStyle name="1_tree_수량산출_총괄내역0518_일신건영설계예산서(0211)_수량산출서(1025)_추가수량산출" xfId="6616" xr:uid="{00000000-0005-0000-0000-000060130000}"/>
    <cellStyle name="1_tree_수량산출_총괄내역0518_일신건영설계예산서(0211)_수량산출서-yuna" xfId="4389" xr:uid="{00000000-0005-0000-0000-000061130000}"/>
    <cellStyle name="1_tree_수량산출_총괄내역0518_일신건영설계예산서(0211)_신길6수량산출" xfId="4390" xr:uid="{00000000-0005-0000-0000-000062130000}"/>
    <cellStyle name="1_tree_수량산출_총괄내역0518_일신건영설계예산서(0211)_지주목" xfId="4391" xr:uid="{00000000-0005-0000-0000-000063130000}"/>
    <cellStyle name="1_tree_수량산출_총괄내역0518_일신건영설계예산서(0211)_지주목_00-수량산출서양식" xfId="4392" xr:uid="{00000000-0005-0000-0000-000064130000}"/>
    <cellStyle name="1_tree_수량산출_총괄내역0518_일신건영설계예산서(0211)_지주목_00-수량산출서양식_수량산출서-yuna" xfId="4393" xr:uid="{00000000-0005-0000-0000-000065130000}"/>
    <cellStyle name="1_tree_수량산출_총괄내역0518_일신건영설계예산서(0211)_지주목_00-수량산출서양식_신길6수량산출" xfId="4394" xr:uid="{00000000-0005-0000-0000-000066130000}"/>
    <cellStyle name="1_tree_수량산출_총괄내역0518_일신건영설계예산서(0211)_지주목_녹화마대녹화끈수량산출-예원" xfId="4395" xr:uid="{00000000-0005-0000-0000-000067130000}"/>
    <cellStyle name="1_tree_수량산출_총괄내역0518_일신건영설계예산서(0211)_지주목_녹화마대녹화끈수량산출-예원_수량산출서-yuna" xfId="4396" xr:uid="{00000000-0005-0000-0000-000068130000}"/>
    <cellStyle name="1_tree_수량산출_총괄내역0518_일신건영설계예산서(0211)_지주목_녹화마대녹화끈수량산출-예원_신길6수량산출" xfId="4397" xr:uid="{00000000-0005-0000-0000-000069130000}"/>
    <cellStyle name="1_tree_수량산출_총괄내역0518_일신건영설계예산서(0211)_지주목_수량산출서-yuna" xfId="4398" xr:uid="{00000000-0005-0000-0000-00006A130000}"/>
    <cellStyle name="1_tree_수량산출_총괄내역0518_일신건영설계예산서(0211)_지주목_신길6수량산출" xfId="4399" xr:uid="{00000000-0005-0000-0000-00006B130000}"/>
    <cellStyle name="1_tree_수량산출_총괄내역0518_일위대가" xfId="4400" xr:uid="{00000000-0005-0000-0000-00006C130000}"/>
    <cellStyle name="1_tree_수량산출_총괄내역0518_일위대가_00-설계서양식" xfId="4401" xr:uid="{00000000-0005-0000-0000-00006D130000}"/>
    <cellStyle name="1_tree_수량산출_총괄내역0518_일위대가_00-설계서양식_00-수량산출서양식" xfId="4402" xr:uid="{00000000-0005-0000-0000-00006E130000}"/>
    <cellStyle name="1_tree_수량산출_총괄내역0518_일위대가_00-설계서양식_00-수량산출서양식_수량산출서-yuna" xfId="4403" xr:uid="{00000000-0005-0000-0000-00006F130000}"/>
    <cellStyle name="1_tree_수량산출_총괄내역0518_일위대가_00-설계서양식_00-수량산출서양식_신길6수량산출" xfId="4404" xr:uid="{00000000-0005-0000-0000-000070130000}"/>
    <cellStyle name="1_tree_수량산출_총괄내역0518_일위대가_00-설계서양식_녹화마대녹화끈수량산출-예원" xfId="4405" xr:uid="{00000000-0005-0000-0000-000071130000}"/>
    <cellStyle name="1_tree_수량산출_총괄내역0518_일위대가_00-설계서양식_녹화마대녹화끈수량산출-예원_수량산출서-yuna" xfId="4406" xr:uid="{00000000-0005-0000-0000-000072130000}"/>
    <cellStyle name="1_tree_수량산출_총괄내역0518_일위대가_00-설계서양식_녹화마대녹화끈수량산출-예원_신길6수량산출" xfId="4407" xr:uid="{00000000-0005-0000-0000-000073130000}"/>
    <cellStyle name="1_tree_수량산출_총괄내역0518_일위대가_00-설계서양식_수량산출서-yuna" xfId="4408" xr:uid="{00000000-0005-0000-0000-000074130000}"/>
    <cellStyle name="1_tree_수량산출_총괄내역0518_일위대가_00-설계서양식_신길6수량산출" xfId="4409" xr:uid="{00000000-0005-0000-0000-000075130000}"/>
    <cellStyle name="1_tree_수량산출_총괄내역0518_일위대가_00-수량산출서양식" xfId="4410" xr:uid="{00000000-0005-0000-0000-000076130000}"/>
    <cellStyle name="1_tree_수량산출_총괄내역0518_일위대가_00-수량산출서양식_수량산출서-yuna" xfId="4411" xr:uid="{00000000-0005-0000-0000-000077130000}"/>
    <cellStyle name="1_tree_수량산출_총괄내역0518_일위대가_00-수량산출서양식_신길6수량산출" xfId="4412" xr:uid="{00000000-0005-0000-0000-000078130000}"/>
    <cellStyle name="1_tree_수량산출_총괄내역0518_일위대가_내역서1128" xfId="6617" xr:uid="{00000000-0005-0000-0000-000079130000}"/>
    <cellStyle name="1_tree_수량산출_총괄내역0518_일위대가_녹화마대녹화끈수량산출-예원" xfId="4413" xr:uid="{00000000-0005-0000-0000-00007A130000}"/>
    <cellStyle name="1_tree_수량산출_총괄내역0518_일위대가_녹화마대녹화끈수량산출-예원_수량산출서-yuna" xfId="4414" xr:uid="{00000000-0005-0000-0000-00007B130000}"/>
    <cellStyle name="1_tree_수량산출_총괄내역0518_일위대가_녹화마대녹화끈수량산출-예원_신길6수량산출" xfId="4415" xr:uid="{00000000-0005-0000-0000-00007C130000}"/>
    <cellStyle name="1_tree_수량산출_총괄내역0518_일위대가_수량산출서(1025)" xfId="6618" xr:uid="{00000000-0005-0000-0000-00007D130000}"/>
    <cellStyle name="1_tree_수량산출_총괄내역0518_일위대가_수량산출서(1025)_추가수량산출" xfId="6619" xr:uid="{00000000-0005-0000-0000-00007E130000}"/>
    <cellStyle name="1_tree_수량산출_총괄내역0518_일위대가_수량산출서-yuna" xfId="4416" xr:uid="{00000000-0005-0000-0000-00007F130000}"/>
    <cellStyle name="1_tree_수량산출_총괄내역0518_일위대가_신길6수량산출" xfId="4417" xr:uid="{00000000-0005-0000-0000-000080130000}"/>
    <cellStyle name="1_tree_수량산출_총괄내역0518_일위대가_지주목" xfId="4418" xr:uid="{00000000-0005-0000-0000-000081130000}"/>
    <cellStyle name="1_tree_수량산출_총괄내역0518_일위대가_지주목_00-수량산출서양식" xfId="4419" xr:uid="{00000000-0005-0000-0000-000082130000}"/>
    <cellStyle name="1_tree_수량산출_총괄내역0518_일위대가_지주목_00-수량산출서양식_수량산출서-yuna" xfId="4420" xr:uid="{00000000-0005-0000-0000-000083130000}"/>
    <cellStyle name="1_tree_수량산출_총괄내역0518_일위대가_지주목_00-수량산출서양식_신길6수량산출" xfId="4421" xr:uid="{00000000-0005-0000-0000-000084130000}"/>
    <cellStyle name="1_tree_수량산출_총괄내역0518_일위대가_지주목_녹화마대녹화끈수량산출-예원" xfId="4422" xr:uid="{00000000-0005-0000-0000-000085130000}"/>
    <cellStyle name="1_tree_수량산출_총괄내역0518_일위대가_지주목_녹화마대녹화끈수량산출-예원_수량산출서-yuna" xfId="4423" xr:uid="{00000000-0005-0000-0000-000086130000}"/>
    <cellStyle name="1_tree_수량산출_총괄내역0518_일위대가_지주목_녹화마대녹화끈수량산출-예원_신길6수량산출" xfId="4424" xr:uid="{00000000-0005-0000-0000-000087130000}"/>
    <cellStyle name="1_tree_수량산출_총괄내역0518_일위대가_지주목_수량산출서-yuna" xfId="4425" xr:uid="{00000000-0005-0000-0000-000088130000}"/>
    <cellStyle name="1_tree_수량산출_총괄내역0518_일위대가_지주목_신길6수량산출" xfId="4426" xr:uid="{00000000-0005-0000-0000-000089130000}"/>
    <cellStyle name="1_tree_수량산출_총괄내역0518_자재단가표" xfId="4427" xr:uid="{00000000-0005-0000-0000-00008A130000}"/>
    <cellStyle name="1_tree_수량산출_총괄내역0518_자재단가표_00-설계서양식" xfId="4428" xr:uid="{00000000-0005-0000-0000-00008B130000}"/>
    <cellStyle name="1_tree_수량산출_총괄내역0518_자재단가표_00-설계서양식_00-수량산출서양식" xfId="4429" xr:uid="{00000000-0005-0000-0000-00008C130000}"/>
    <cellStyle name="1_tree_수량산출_총괄내역0518_자재단가표_00-설계서양식_00-수량산출서양식_수량산출서-yuna" xfId="4430" xr:uid="{00000000-0005-0000-0000-00008D130000}"/>
    <cellStyle name="1_tree_수량산출_총괄내역0518_자재단가표_00-설계서양식_00-수량산출서양식_신길6수량산출" xfId="4431" xr:uid="{00000000-0005-0000-0000-00008E130000}"/>
    <cellStyle name="1_tree_수량산출_총괄내역0518_자재단가표_00-설계서양식_녹화마대녹화끈수량산출-예원" xfId="4432" xr:uid="{00000000-0005-0000-0000-00008F130000}"/>
    <cellStyle name="1_tree_수량산출_총괄내역0518_자재단가표_00-설계서양식_녹화마대녹화끈수량산출-예원_수량산출서-yuna" xfId="4433" xr:uid="{00000000-0005-0000-0000-000090130000}"/>
    <cellStyle name="1_tree_수량산출_총괄내역0518_자재단가표_00-설계서양식_녹화마대녹화끈수량산출-예원_신길6수량산출" xfId="4434" xr:uid="{00000000-0005-0000-0000-000091130000}"/>
    <cellStyle name="1_tree_수량산출_총괄내역0518_자재단가표_00-설계서양식_수량산출서-yuna" xfId="4435" xr:uid="{00000000-0005-0000-0000-000092130000}"/>
    <cellStyle name="1_tree_수량산출_총괄내역0518_자재단가표_00-설계서양식_신길6수량산출" xfId="4436" xr:uid="{00000000-0005-0000-0000-000093130000}"/>
    <cellStyle name="1_tree_수량산출_총괄내역0518_자재단가표_00-수량산출서양식" xfId="4437" xr:uid="{00000000-0005-0000-0000-000094130000}"/>
    <cellStyle name="1_tree_수량산출_총괄내역0518_자재단가표_00-수량산출서양식_수량산출서-yuna" xfId="4438" xr:uid="{00000000-0005-0000-0000-000095130000}"/>
    <cellStyle name="1_tree_수량산출_총괄내역0518_자재단가표_00-수량산출서양식_신길6수량산출" xfId="4439" xr:uid="{00000000-0005-0000-0000-000096130000}"/>
    <cellStyle name="1_tree_수량산출_총괄내역0518_자재단가표_내역서1128" xfId="6620" xr:uid="{00000000-0005-0000-0000-000097130000}"/>
    <cellStyle name="1_tree_수량산출_총괄내역0518_자재단가표_녹화마대녹화끈수량산출-예원" xfId="4440" xr:uid="{00000000-0005-0000-0000-000098130000}"/>
    <cellStyle name="1_tree_수량산출_총괄내역0518_자재단가표_녹화마대녹화끈수량산출-예원_수량산출서-yuna" xfId="4441" xr:uid="{00000000-0005-0000-0000-000099130000}"/>
    <cellStyle name="1_tree_수량산출_총괄내역0518_자재단가표_녹화마대녹화끈수량산출-예원_신길6수량산출" xfId="4442" xr:uid="{00000000-0005-0000-0000-00009A130000}"/>
    <cellStyle name="1_tree_수량산출_총괄내역0518_자재단가표_수량산출서(1025)" xfId="6621" xr:uid="{00000000-0005-0000-0000-00009B130000}"/>
    <cellStyle name="1_tree_수량산출_총괄내역0518_자재단가표_수량산출서(1025)_추가수량산출" xfId="6622" xr:uid="{00000000-0005-0000-0000-00009C130000}"/>
    <cellStyle name="1_tree_수량산출_총괄내역0518_자재단가표_수량산출서-yuna" xfId="4443" xr:uid="{00000000-0005-0000-0000-00009D130000}"/>
    <cellStyle name="1_tree_수량산출_총괄내역0518_자재단가표_신길6수량산출" xfId="4444" xr:uid="{00000000-0005-0000-0000-00009E130000}"/>
    <cellStyle name="1_tree_수량산출_총괄내역0518_자재단가표_지주목" xfId="4445" xr:uid="{00000000-0005-0000-0000-00009F130000}"/>
    <cellStyle name="1_tree_수량산출_총괄내역0518_자재단가표_지주목_00-수량산출서양식" xfId="4446" xr:uid="{00000000-0005-0000-0000-0000A0130000}"/>
    <cellStyle name="1_tree_수량산출_총괄내역0518_자재단가표_지주목_00-수량산출서양식_수량산출서-yuna" xfId="4447" xr:uid="{00000000-0005-0000-0000-0000A1130000}"/>
    <cellStyle name="1_tree_수량산출_총괄내역0518_자재단가표_지주목_00-수량산출서양식_신길6수량산출" xfId="4448" xr:uid="{00000000-0005-0000-0000-0000A2130000}"/>
    <cellStyle name="1_tree_수량산출_총괄내역0518_자재단가표_지주목_녹화마대녹화끈수량산출-예원" xfId="4449" xr:uid="{00000000-0005-0000-0000-0000A3130000}"/>
    <cellStyle name="1_tree_수량산출_총괄내역0518_자재단가표_지주목_녹화마대녹화끈수량산출-예원_수량산출서-yuna" xfId="4450" xr:uid="{00000000-0005-0000-0000-0000A4130000}"/>
    <cellStyle name="1_tree_수량산출_총괄내역0518_자재단가표_지주목_녹화마대녹화끈수량산출-예원_신길6수량산출" xfId="4451" xr:uid="{00000000-0005-0000-0000-0000A5130000}"/>
    <cellStyle name="1_tree_수량산출_총괄내역0518_자재단가표_지주목_수량산출서-yuna" xfId="4452" xr:uid="{00000000-0005-0000-0000-0000A6130000}"/>
    <cellStyle name="1_tree_수량산출_총괄내역0518_자재단가표_지주목_신길6수량산출" xfId="4453" xr:uid="{00000000-0005-0000-0000-0000A7130000}"/>
    <cellStyle name="1_tree_수량산출_총괄내역0518_장안초등학교내역0814" xfId="4454" xr:uid="{00000000-0005-0000-0000-0000A8130000}"/>
    <cellStyle name="1_tree_수량산출_총괄내역0518_장안초등학교내역0814_00-설계서양식" xfId="4455" xr:uid="{00000000-0005-0000-0000-0000A9130000}"/>
    <cellStyle name="1_tree_수량산출_총괄내역0518_장안초등학교내역0814_00-설계서양식_00-수량산출서양식" xfId="4456" xr:uid="{00000000-0005-0000-0000-0000AA130000}"/>
    <cellStyle name="1_tree_수량산출_총괄내역0518_장안초등학교내역0814_00-설계서양식_00-수량산출서양식_수량산출서-yuna" xfId="4457" xr:uid="{00000000-0005-0000-0000-0000AB130000}"/>
    <cellStyle name="1_tree_수량산출_총괄내역0518_장안초등학교내역0814_00-설계서양식_00-수량산출서양식_신길6수량산출" xfId="4458" xr:uid="{00000000-0005-0000-0000-0000AC130000}"/>
    <cellStyle name="1_tree_수량산출_총괄내역0518_장안초등학교내역0814_00-설계서양식_녹화마대녹화끈수량산출-예원" xfId="4459" xr:uid="{00000000-0005-0000-0000-0000AD130000}"/>
    <cellStyle name="1_tree_수량산출_총괄내역0518_장안초등학교내역0814_00-설계서양식_녹화마대녹화끈수량산출-예원_수량산출서-yuna" xfId="4460" xr:uid="{00000000-0005-0000-0000-0000AE130000}"/>
    <cellStyle name="1_tree_수량산출_총괄내역0518_장안초등학교내역0814_00-설계서양식_녹화마대녹화끈수량산출-예원_신길6수량산출" xfId="4461" xr:uid="{00000000-0005-0000-0000-0000AF130000}"/>
    <cellStyle name="1_tree_수량산출_총괄내역0518_장안초등학교내역0814_00-설계서양식_수량산출서-yuna" xfId="4462" xr:uid="{00000000-0005-0000-0000-0000B0130000}"/>
    <cellStyle name="1_tree_수량산출_총괄내역0518_장안초등학교내역0814_00-설계서양식_신길6수량산출" xfId="4463" xr:uid="{00000000-0005-0000-0000-0000B1130000}"/>
    <cellStyle name="1_tree_수량산출_총괄내역0518_장안초등학교내역0814_00-수량산출서양식" xfId="4464" xr:uid="{00000000-0005-0000-0000-0000B2130000}"/>
    <cellStyle name="1_tree_수량산출_총괄내역0518_장안초등학교내역0814_00-수량산출서양식_수량산출서-yuna" xfId="4465" xr:uid="{00000000-0005-0000-0000-0000B3130000}"/>
    <cellStyle name="1_tree_수량산출_총괄내역0518_장안초등학교내역0814_00-수량산출서양식_신길6수량산출" xfId="4466" xr:uid="{00000000-0005-0000-0000-0000B4130000}"/>
    <cellStyle name="1_tree_수량산출_총괄내역0518_장안초등학교내역0814_내역서1128" xfId="6623" xr:uid="{00000000-0005-0000-0000-0000B5130000}"/>
    <cellStyle name="1_tree_수량산출_총괄내역0518_장안초등학교내역0814_녹화마대녹화끈수량산출-예원" xfId="4467" xr:uid="{00000000-0005-0000-0000-0000B6130000}"/>
    <cellStyle name="1_tree_수량산출_총괄내역0518_장안초등학교내역0814_녹화마대녹화끈수량산출-예원_수량산출서-yuna" xfId="4468" xr:uid="{00000000-0005-0000-0000-0000B7130000}"/>
    <cellStyle name="1_tree_수량산출_총괄내역0518_장안초등학교내역0814_녹화마대녹화끈수량산출-예원_신길6수량산출" xfId="4469" xr:uid="{00000000-0005-0000-0000-0000B8130000}"/>
    <cellStyle name="1_tree_수량산출_총괄내역0518_장안초등학교내역0814_수량산출서(1025)" xfId="6624" xr:uid="{00000000-0005-0000-0000-0000B9130000}"/>
    <cellStyle name="1_tree_수량산출_총괄내역0518_장안초등학교내역0814_수량산출서(1025)_추가수량산출" xfId="6625" xr:uid="{00000000-0005-0000-0000-0000BA130000}"/>
    <cellStyle name="1_tree_수량산출_총괄내역0518_장안초등학교내역0814_수량산출서-yuna" xfId="4470" xr:uid="{00000000-0005-0000-0000-0000BB130000}"/>
    <cellStyle name="1_tree_수량산출_총괄내역0518_장안초등학교내역0814_신길6수량산출" xfId="4471" xr:uid="{00000000-0005-0000-0000-0000BC130000}"/>
    <cellStyle name="1_tree_수량산출_총괄내역0518_장안초등학교내역0814_지주목" xfId="4472" xr:uid="{00000000-0005-0000-0000-0000BD130000}"/>
    <cellStyle name="1_tree_수량산출_총괄내역0518_장안초등학교내역0814_지주목_00-수량산출서양식" xfId="4473" xr:uid="{00000000-0005-0000-0000-0000BE130000}"/>
    <cellStyle name="1_tree_수량산출_총괄내역0518_장안초등학교내역0814_지주목_00-수량산출서양식_수량산출서-yuna" xfId="4474" xr:uid="{00000000-0005-0000-0000-0000BF130000}"/>
    <cellStyle name="1_tree_수량산출_총괄내역0518_장안초등학교내역0814_지주목_00-수량산출서양식_신길6수량산출" xfId="4475" xr:uid="{00000000-0005-0000-0000-0000C0130000}"/>
    <cellStyle name="1_tree_수량산출_총괄내역0518_장안초등학교내역0814_지주목_녹화마대녹화끈수량산출-예원" xfId="4476" xr:uid="{00000000-0005-0000-0000-0000C1130000}"/>
    <cellStyle name="1_tree_수량산출_총괄내역0518_장안초등학교내역0814_지주목_녹화마대녹화끈수량산출-예원_수량산출서-yuna" xfId="4477" xr:uid="{00000000-0005-0000-0000-0000C2130000}"/>
    <cellStyle name="1_tree_수량산출_총괄내역0518_장안초등학교내역0814_지주목_녹화마대녹화끈수량산출-예원_신길6수량산출" xfId="4478" xr:uid="{00000000-0005-0000-0000-0000C3130000}"/>
    <cellStyle name="1_tree_수량산출_총괄내역0518_장안초등학교내역0814_지주목_수량산출서-yuna" xfId="4479" xr:uid="{00000000-0005-0000-0000-0000C4130000}"/>
    <cellStyle name="1_tree_수량산출_총괄내역0518_장안초등학교내역0814_지주목_신길6수량산출" xfId="4480" xr:uid="{00000000-0005-0000-0000-0000C5130000}"/>
    <cellStyle name="1_tree_수량산출_총괄내역0518_지주목" xfId="4481" xr:uid="{00000000-0005-0000-0000-0000C6130000}"/>
    <cellStyle name="1_tree_수량산출_총괄내역0518_지주목_00-수량산출서양식" xfId="4482" xr:uid="{00000000-0005-0000-0000-0000C7130000}"/>
    <cellStyle name="1_tree_수량산출_총괄내역0518_지주목_00-수량산출서양식_수량산출서-yuna" xfId="4483" xr:uid="{00000000-0005-0000-0000-0000C8130000}"/>
    <cellStyle name="1_tree_수량산출_총괄내역0518_지주목_00-수량산출서양식_신길6수량산출" xfId="4484" xr:uid="{00000000-0005-0000-0000-0000C9130000}"/>
    <cellStyle name="1_tree_수량산출_총괄내역0518_지주목_녹화마대녹화끈수량산출-예원" xfId="4485" xr:uid="{00000000-0005-0000-0000-0000CA130000}"/>
    <cellStyle name="1_tree_수량산출_총괄내역0518_지주목_녹화마대녹화끈수량산출-예원_수량산출서-yuna" xfId="4486" xr:uid="{00000000-0005-0000-0000-0000CB130000}"/>
    <cellStyle name="1_tree_수량산출_총괄내역0518_지주목_녹화마대녹화끈수량산출-예원_신길6수량산출" xfId="4487" xr:uid="{00000000-0005-0000-0000-0000CC130000}"/>
    <cellStyle name="1_tree_수량산출_총괄내역0518_지주목_수량산출서-yuna" xfId="4488" xr:uid="{00000000-0005-0000-0000-0000CD130000}"/>
    <cellStyle name="1_tree_수량산출_총괄내역0518_지주목_신길6수량산출" xfId="4489" xr:uid="{00000000-0005-0000-0000-0000CE130000}"/>
    <cellStyle name="1_tree_수량산출_추가수량산출" xfId="6626" xr:uid="{00000000-0005-0000-0000-0000CF130000}"/>
    <cellStyle name="1_tree_수량산출_폐기물0814" xfId="4490" xr:uid="{00000000-0005-0000-0000-0000D0130000}"/>
    <cellStyle name="1_tree_수량산출_폐기물0818" xfId="4491" xr:uid="{00000000-0005-0000-0000-0000D1130000}"/>
    <cellStyle name="1_tree_수량산출_포천어린이공원수량산출" xfId="6627" xr:uid="{00000000-0005-0000-0000-0000D2130000}"/>
    <cellStyle name="1_tree_수량산출_포천어린이공원수량산출_수량산출" xfId="6628" xr:uid="{00000000-0005-0000-0000-0000D3130000}"/>
    <cellStyle name="1_tree_수량산출_포천어린이공원수량산출f" xfId="6629" xr:uid="{00000000-0005-0000-0000-0000D4130000}"/>
    <cellStyle name="1_tree_수량산출_표지-공정표" xfId="4492" xr:uid="{00000000-0005-0000-0000-0000D5130000}"/>
    <cellStyle name="1_tree_수량산출_표지-공정표_폐기물1023(이전비없음)" xfId="6630" xr:uid="{00000000-0005-0000-0000-0000D6130000}"/>
    <cellStyle name="1_tree_수량산출_현대화수량산출(27최종)" xfId="6631" xr:uid="{00000000-0005-0000-0000-0000D7130000}"/>
    <cellStyle name="1_tree_수량산출_현대화수량산출(27최종)_수량산출" xfId="6632" xr:uid="{00000000-0005-0000-0000-0000D8130000}"/>
    <cellStyle name="1_tree_수량산출_현대화수량산출(27최종)_수량산출_1" xfId="6633" xr:uid="{00000000-0005-0000-0000-0000D9130000}"/>
    <cellStyle name="1_tree_수량산출_현대화수량산출(27최종)_수량산출_금호아파트수량산출" xfId="6634" xr:uid="{00000000-0005-0000-0000-0000DA130000}"/>
    <cellStyle name="1_tree_수량산출_현대화수량산출(27최종)_수량산출_금호아파트수량산출(803)" xfId="6635" xr:uid="{00000000-0005-0000-0000-0000DB130000}"/>
    <cellStyle name="1_tree_수량산출_현대화수량산출(27최종)_수량산출_금호아파트수량산출_수량산출" xfId="6636" xr:uid="{00000000-0005-0000-0000-0000DC130000}"/>
    <cellStyle name="1_tree_수량산출_현대화수량산출(27최종)_수량산출_동탄수량산출" xfId="6637" xr:uid="{00000000-0005-0000-0000-0000DD130000}"/>
    <cellStyle name="1_tree_수량산출_현대화수량산출(27최종)_수량산출_수량산출" xfId="6638" xr:uid="{00000000-0005-0000-0000-0000DE130000}"/>
    <cellStyle name="1_tree_수량산출_현대화수량산출(27최종)_수량산출_수량산출_1" xfId="6639" xr:uid="{00000000-0005-0000-0000-0000DF130000}"/>
    <cellStyle name="1_tree_수량산출_현대화수량산출(27최종)_수량산출_수량산출_수량산출" xfId="6640" xr:uid="{00000000-0005-0000-0000-0000E0130000}"/>
    <cellStyle name="1_tree_수량산출_현대화수량산출(27최종)_수량산출_수량산출서(1025)" xfId="6641" xr:uid="{00000000-0005-0000-0000-0000E1130000}"/>
    <cellStyle name="1_tree_수량산출_현대화수량산출(27최종)_수량산출_청룡어린이공원수량산출" xfId="6642" xr:uid="{00000000-0005-0000-0000-0000E2130000}"/>
    <cellStyle name="1_tree_수량산출_현대화수량산출(27최종)_수량산출_추가수량산출" xfId="6643" xr:uid="{00000000-0005-0000-0000-0000E3130000}"/>
    <cellStyle name="1_tree_수량산출_현대화수량산출(27최종)_수량산출_포천어린이공원수량산출" xfId="6644" xr:uid="{00000000-0005-0000-0000-0000E4130000}"/>
    <cellStyle name="1_tree_수량산출_현대화수량산출(27최종)_수량산출_포천어린이공원수량산출_수량산출" xfId="6645" xr:uid="{00000000-0005-0000-0000-0000E5130000}"/>
    <cellStyle name="1_tree_수량산출_현대화수량산출(27최종)_수량산출_포천어린이공원수량산출f" xfId="6646" xr:uid="{00000000-0005-0000-0000-0000E6130000}"/>
    <cellStyle name="1_tree_수량산출_현대화수량산출(27최종)_수량산출_화성 동탄신도시" xfId="6647" xr:uid="{00000000-0005-0000-0000-0000E7130000}"/>
    <cellStyle name="1_tree_수량산출_현대화수량산출(27최종)_수량산출_화성동탄신도시시설물" xfId="6648" xr:uid="{00000000-0005-0000-0000-0000E8130000}"/>
    <cellStyle name="1_tree_수량산출_현충묘지-예산서(조경)" xfId="4493" xr:uid="{00000000-0005-0000-0000-0000E9130000}"/>
    <cellStyle name="1_tree_수량산출_현충묘지-예산서(조경)_00-수량산출서양식" xfId="4494" xr:uid="{00000000-0005-0000-0000-0000EA130000}"/>
    <cellStyle name="1_tree_수량산출_현충묘지-예산서(조경)_00-수량산출서양식_수량산출서-yuna" xfId="4495" xr:uid="{00000000-0005-0000-0000-0000EB130000}"/>
    <cellStyle name="1_tree_수량산출_현충묘지-예산서(조경)_00-수량산출서양식_신길6수량산출" xfId="4496" xr:uid="{00000000-0005-0000-0000-0000EC130000}"/>
    <cellStyle name="1_tree_수량산출_현충묘지-예산서(조경)_00-폐기물예산서양식2" xfId="4497" xr:uid="{00000000-0005-0000-0000-0000ED130000}"/>
    <cellStyle name="1_tree_수량산출_현충묘지-예산서(조경)_00-폐기물예산서양식2_북아현-폐기물예산서" xfId="4498" xr:uid="{00000000-0005-0000-0000-0000EE130000}"/>
    <cellStyle name="1_tree_수량산출_현충묘지-예산서(조경)_00-표지예정공정표" xfId="4499" xr:uid="{00000000-0005-0000-0000-0000EF130000}"/>
    <cellStyle name="1_tree_수량산출_현충묘지-예산서(조경)_00-표지예정공정표_관악고수량산출서" xfId="4500" xr:uid="{00000000-0005-0000-0000-0000F0130000}"/>
    <cellStyle name="1_tree_수량산출_현충묘지-예산서(조경)_00-표지예정공정표_노원구상계고등학교폐기물" xfId="6649" xr:uid="{00000000-0005-0000-0000-0000F1130000}"/>
    <cellStyle name="1_tree_수량산출_현충묘지-예산서(조경)_00-표지예정공정표_마포구수량산출서" xfId="6650" xr:uid="{00000000-0005-0000-0000-0000F2130000}"/>
    <cellStyle name="1_tree_수량산출_현충묘지-예산서(조경)_00-표지예정공정표_마포철거수량산출(0924)" xfId="6651" xr:uid="{00000000-0005-0000-0000-0000F3130000}"/>
    <cellStyle name="1_tree_수량산출_현충묘지-예산서(조경)_00-표지예정공정표_마포철거수량산출(1004)" xfId="6652" xr:uid="{00000000-0005-0000-0000-0000F4130000}"/>
    <cellStyle name="1_tree_수량산출_현충묘지-예산서(조경)_00-표지예정공정표_서초구-수량산출(0830)" xfId="6653" xr:uid="{00000000-0005-0000-0000-0000F5130000}"/>
    <cellStyle name="1_tree_수량산출_현충묘지-예산서(조경)_00-표지예정공정표_서초구-철거수량산출(0919)" xfId="6654" xr:uid="{00000000-0005-0000-0000-0000F6130000}"/>
    <cellStyle name="1_tree_수량산출_현충묘지-예산서(조경)_00-표지예정공정표_수량산출" xfId="6655" xr:uid="{00000000-0005-0000-0000-0000F7130000}"/>
    <cellStyle name="1_tree_수량산출_현충묘지-예산서(조경)_00-표지예정공정표_수량산출서" xfId="6656" xr:uid="{00000000-0005-0000-0000-0000F8130000}"/>
    <cellStyle name="1_tree_수량산출_현충묘지-예산서(조경)_00-표지예정공정표_수량산출서(0226)" xfId="6657" xr:uid="{00000000-0005-0000-0000-0000F9130000}"/>
    <cellStyle name="1_tree_수량산출_현충묘지-예산서(조경)_00-표지예정공정표_수량산출서(0305)" xfId="6658" xr:uid="{00000000-0005-0000-0000-0000FA130000}"/>
    <cellStyle name="1_tree_수량산출_현충묘지-예산서(조경)_00-표지예정공정표_수량산출서(1008)" xfId="6659" xr:uid="{00000000-0005-0000-0000-0000FB130000}"/>
    <cellStyle name="1_tree_수량산출_현충묘지-예산서(조경)_00-표지예정공정표_수량산출서(골재수정)" xfId="6660" xr:uid="{00000000-0005-0000-0000-0000FC130000}"/>
    <cellStyle name="1_tree_수량산출_현충묘지-예산서(조경)_00-표지예정공정표_수량산출서(금천구03,23)" xfId="6661" xr:uid="{00000000-0005-0000-0000-0000FD130000}"/>
    <cellStyle name="1_tree_수량산출_현충묘지-예산서(조경)_00-표지예정공정표_수량산출서0410안용" xfId="6662" xr:uid="{00000000-0005-0000-0000-0000FE130000}"/>
    <cellStyle name="1_tree_수량산출_현충묘지-예산서(조경)_00-표지예정공정표_수량산출서0524" xfId="6663" xr:uid="{00000000-0005-0000-0000-0000FF130000}"/>
    <cellStyle name="1_tree_수량산출_현충묘지-예산서(조경)_00-표지예정공정표_수량산출서0525" xfId="6664" xr:uid="{00000000-0005-0000-0000-000000140000}"/>
    <cellStyle name="1_tree_수량산출_현충묘지-예산서(조경)_00-표지예정공정표_수량산출서1" xfId="6665" xr:uid="{00000000-0005-0000-0000-000001140000}"/>
    <cellStyle name="1_tree_수량산출_현충묘지-예산서(조경)_00-표지예정공정표_수량산출서-1" xfId="6666" xr:uid="{00000000-0005-0000-0000-000002140000}"/>
    <cellStyle name="1_tree_수량산출_현충묘지-예산서(조경)_00-표지예정공정표_시설물수량산출서(1217)" xfId="6667" xr:uid="{00000000-0005-0000-0000-000003140000}"/>
    <cellStyle name="1_tree_수량산출_현충묘지-예산서(조경)_00-표지예정공정표_인라인수량산출서" xfId="4501" xr:uid="{00000000-0005-0000-0000-000004140000}"/>
    <cellStyle name="1_tree_수량산출_현충묘지-예산서(조경)_00-표지예정공정표_중앙하이츠-수량산출서0720" xfId="6668" xr:uid="{00000000-0005-0000-0000-000005140000}"/>
    <cellStyle name="1_tree_수량산출_현충묘지-예산서(조경)_00-표지예정공정표_철거수량산출" xfId="6669" xr:uid="{00000000-0005-0000-0000-000006140000}"/>
    <cellStyle name="1_tree_수량산출_현충묘지-예산서(조경)_00-표지예정공정표_철거수량산출서(1113)" xfId="6670" xr:uid="{00000000-0005-0000-0000-000007140000}"/>
    <cellStyle name="1_tree_수량산출_현충묘지-예산서(조경)_00-표지예정공정표_폐기물1023(이전비없음)" xfId="6671" xr:uid="{00000000-0005-0000-0000-000008140000}"/>
    <cellStyle name="1_tree_수량산출_현충묘지-예산서(조경)_00-표지예정공정표_표지-공정표" xfId="4502" xr:uid="{00000000-0005-0000-0000-000009140000}"/>
    <cellStyle name="1_tree_수량산출_현충묘지-예산서(조경)_0314 학동로 1차분-폐기물설계서" xfId="4503" xr:uid="{00000000-0005-0000-0000-00000A140000}"/>
    <cellStyle name="1_tree_수량산출_현충묘지-예산서(조경)_0314 학동로 전체분-수량산출서" xfId="4504" xr:uid="{00000000-0005-0000-0000-00000B140000}"/>
    <cellStyle name="1_tree_수량산출_현충묘지-예산서(조경)_관악고수량산출서" xfId="4505" xr:uid="{00000000-0005-0000-0000-00000C140000}"/>
    <cellStyle name="1_tree_수량산출_현충묘지-예산서(조경)_까르프-표지예정공정표" xfId="4506" xr:uid="{00000000-0005-0000-0000-00000D140000}"/>
    <cellStyle name="1_tree_수량산출_현충묘지-예산서(조경)_까르프-표지예정공정표_00-표지" xfId="4507" xr:uid="{00000000-0005-0000-0000-00000E140000}"/>
    <cellStyle name="1_tree_수량산출_현충묘지-예산서(조경)_까르프-표지예정공정표_00-표지예정공정표" xfId="4508" xr:uid="{00000000-0005-0000-0000-00000F140000}"/>
    <cellStyle name="1_tree_수량산출_현충묘지-예산서(조경)_까르프-표지예정공정표_00-표지예정공정표_북아현-폐기물예산서" xfId="4509" xr:uid="{00000000-0005-0000-0000-000010140000}"/>
    <cellStyle name="1_tree_수량산출_현충묘지-예산서(조경)_까르프-표지예정공정표_관악고수량산출서" xfId="4510" xr:uid="{00000000-0005-0000-0000-000011140000}"/>
    <cellStyle name="1_tree_수량산출_현충묘지-예산서(조경)_까르프-표지예정공정표_노원구상계고등학교폐기물" xfId="6672" xr:uid="{00000000-0005-0000-0000-000012140000}"/>
    <cellStyle name="1_tree_수량산출_현충묘지-예산서(조경)_까르프-표지예정공정표_마포구수량산출서" xfId="6673" xr:uid="{00000000-0005-0000-0000-000013140000}"/>
    <cellStyle name="1_tree_수량산출_현충묘지-예산서(조경)_까르프-표지예정공정표_마포철거수량산출(0924)" xfId="6674" xr:uid="{00000000-0005-0000-0000-000014140000}"/>
    <cellStyle name="1_tree_수량산출_현충묘지-예산서(조경)_까르프-표지예정공정표_마포철거수량산출(1004)" xfId="6675" xr:uid="{00000000-0005-0000-0000-000015140000}"/>
    <cellStyle name="1_tree_수량산출_현충묘지-예산서(조경)_까르프-표지예정공정표_북아현-폐기물예산서" xfId="4511" xr:uid="{00000000-0005-0000-0000-000016140000}"/>
    <cellStyle name="1_tree_수량산출_현충묘지-예산서(조경)_까르프-표지예정공정표_서초구-수량산출(0830)" xfId="6676" xr:uid="{00000000-0005-0000-0000-000017140000}"/>
    <cellStyle name="1_tree_수량산출_현충묘지-예산서(조경)_까르프-표지예정공정표_서초구-철거수량산출(0919)" xfId="6677" xr:uid="{00000000-0005-0000-0000-000018140000}"/>
    <cellStyle name="1_tree_수량산출_현충묘지-예산서(조경)_까르프-표지예정공정표_수량산출" xfId="6678" xr:uid="{00000000-0005-0000-0000-000019140000}"/>
    <cellStyle name="1_tree_수량산출_현충묘지-예산서(조경)_까르프-표지예정공정표_수량산출서" xfId="6679" xr:uid="{00000000-0005-0000-0000-00001A140000}"/>
    <cellStyle name="1_tree_수량산출_현충묘지-예산서(조경)_까르프-표지예정공정표_수량산출서(0226)" xfId="6680" xr:uid="{00000000-0005-0000-0000-00001B140000}"/>
    <cellStyle name="1_tree_수량산출_현충묘지-예산서(조경)_까르프-표지예정공정표_수량산출서(0305)" xfId="6681" xr:uid="{00000000-0005-0000-0000-00001C140000}"/>
    <cellStyle name="1_tree_수량산출_현충묘지-예산서(조경)_까르프-표지예정공정표_수량산출서(1008)" xfId="6682" xr:uid="{00000000-0005-0000-0000-00001D140000}"/>
    <cellStyle name="1_tree_수량산출_현충묘지-예산서(조경)_까르프-표지예정공정표_수량산출서(골재수정)" xfId="6683" xr:uid="{00000000-0005-0000-0000-00001E140000}"/>
    <cellStyle name="1_tree_수량산출_현충묘지-예산서(조경)_까르프-표지예정공정표_수량산출서(금천구03,23)" xfId="6684" xr:uid="{00000000-0005-0000-0000-00001F140000}"/>
    <cellStyle name="1_tree_수량산출_현충묘지-예산서(조경)_까르프-표지예정공정표_수량산출서0410안용" xfId="6685" xr:uid="{00000000-0005-0000-0000-000020140000}"/>
    <cellStyle name="1_tree_수량산출_현충묘지-예산서(조경)_까르프-표지예정공정표_수량산출서0524" xfId="6686" xr:uid="{00000000-0005-0000-0000-000021140000}"/>
    <cellStyle name="1_tree_수량산출_현충묘지-예산서(조경)_까르프-표지예정공정표_수량산출서0525" xfId="6687" xr:uid="{00000000-0005-0000-0000-000022140000}"/>
    <cellStyle name="1_tree_수량산출_현충묘지-예산서(조경)_까르프-표지예정공정표_수량산출서1" xfId="6688" xr:uid="{00000000-0005-0000-0000-000023140000}"/>
    <cellStyle name="1_tree_수량산출_현충묘지-예산서(조경)_까르프-표지예정공정표_수량산출서-1" xfId="6689" xr:uid="{00000000-0005-0000-0000-000024140000}"/>
    <cellStyle name="1_tree_수량산출_현충묘지-예산서(조경)_까르프-표지예정공정표_시설물수량산출서(1217)" xfId="6690" xr:uid="{00000000-0005-0000-0000-000025140000}"/>
    <cellStyle name="1_tree_수량산출_현충묘지-예산서(조경)_까르프-표지예정공정표_인라인수량산출서" xfId="4512" xr:uid="{00000000-0005-0000-0000-000026140000}"/>
    <cellStyle name="1_tree_수량산출_현충묘지-예산서(조경)_까르프-표지예정공정표_중앙하이츠-수량산출서0720" xfId="6691" xr:uid="{00000000-0005-0000-0000-000027140000}"/>
    <cellStyle name="1_tree_수량산출_현충묘지-예산서(조경)_까르프-표지예정공정표_철거수량산출" xfId="6692" xr:uid="{00000000-0005-0000-0000-000028140000}"/>
    <cellStyle name="1_tree_수량산출_현충묘지-예산서(조경)_까르프-표지예정공정표_철거수량산출서(1113)" xfId="6693" xr:uid="{00000000-0005-0000-0000-000029140000}"/>
    <cellStyle name="1_tree_수량산출_현충묘지-예산서(조경)_까르프-표지예정공정표_폐기물1023(이전비없음)" xfId="6694" xr:uid="{00000000-0005-0000-0000-00002A140000}"/>
    <cellStyle name="1_tree_수량산출_현충묘지-예산서(조경)_까르프-표지예정공정표_표지-공정표" xfId="4513" xr:uid="{00000000-0005-0000-0000-00002B140000}"/>
    <cellStyle name="1_tree_수량산출_현충묘지-예산서(조경)_내역서(신방학초)" xfId="6695" xr:uid="{00000000-0005-0000-0000-00002C140000}"/>
    <cellStyle name="1_tree_수량산출_현충묘지-예산서(조경)_노원구가로수-폐기물예산서" xfId="4514" xr:uid="{00000000-0005-0000-0000-00002D140000}"/>
    <cellStyle name="1_tree_수량산출_현충묘지-예산서(조경)_노원구가로수-폐기물예산서_북아현-폐기물예산서" xfId="4515" xr:uid="{00000000-0005-0000-0000-00002E140000}"/>
    <cellStyle name="1_tree_수량산출_현충묘지-예산서(조경)_노원구상계고등학교폐기물" xfId="6696" xr:uid="{00000000-0005-0000-0000-00002F140000}"/>
    <cellStyle name="1_tree_수량산출_현충묘지-예산서(조경)_노원구-폐기물예산서" xfId="4516" xr:uid="{00000000-0005-0000-0000-000030140000}"/>
    <cellStyle name="1_tree_수량산출_현충묘지-예산서(조경)_녹화마대녹화끈수량산출-예원" xfId="4517" xr:uid="{00000000-0005-0000-0000-000031140000}"/>
    <cellStyle name="1_tree_수량산출_현충묘지-예산서(조경)_녹화마대녹화끈수량산출-예원_수량산출서-yuna" xfId="4518" xr:uid="{00000000-0005-0000-0000-000032140000}"/>
    <cellStyle name="1_tree_수량산출_현충묘지-예산서(조경)_녹화마대녹화끈수량산출-예원_신길6수량산출" xfId="4519" xr:uid="{00000000-0005-0000-0000-000033140000}"/>
    <cellStyle name="1_tree_수량산출_현충묘지-예산서(조경)_대전가오-설계서" xfId="4520" xr:uid="{00000000-0005-0000-0000-000034140000}"/>
    <cellStyle name="1_tree_수량산출_현충묘지-예산서(조경)_대전가오-설계서(관리)" xfId="4521" xr:uid="{00000000-0005-0000-0000-000035140000}"/>
    <cellStyle name="1_tree_수량산출_현충묘지-예산서(조경)_대전가오-설계서(관리)_00-설계서양식" xfId="4522" xr:uid="{00000000-0005-0000-0000-000036140000}"/>
    <cellStyle name="1_tree_수량산출_현충묘지-예산서(조경)_대전가오-설계서(관리)_00-설계서양식_00-수량산출서양식" xfId="4523" xr:uid="{00000000-0005-0000-0000-000037140000}"/>
    <cellStyle name="1_tree_수량산출_현충묘지-예산서(조경)_대전가오-설계서(관리)_00-설계서양식_00-수량산출서양식_수량산출서-yuna" xfId="4524" xr:uid="{00000000-0005-0000-0000-000038140000}"/>
    <cellStyle name="1_tree_수량산출_현충묘지-예산서(조경)_대전가오-설계서(관리)_00-설계서양식_00-수량산출서양식_신길6수량산출" xfId="4525" xr:uid="{00000000-0005-0000-0000-000039140000}"/>
    <cellStyle name="1_tree_수량산출_현충묘지-예산서(조경)_대전가오-설계서(관리)_00-설계서양식_녹화마대녹화끈수량산출-예원" xfId="4526" xr:uid="{00000000-0005-0000-0000-00003A140000}"/>
    <cellStyle name="1_tree_수량산출_현충묘지-예산서(조경)_대전가오-설계서(관리)_00-설계서양식_녹화마대녹화끈수량산출-예원_수량산출서-yuna" xfId="4527" xr:uid="{00000000-0005-0000-0000-00003B140000}"/>
    <cellStyle name="1_tree_수량산출_현충묘지-예산서(조경)_대전가오-설계서(관리)_00-설계서양식_녹화마대녹화끈수량산출-예원_신길6수량산출" xfId="4528" xr:uid="{00000000-0005-0000-0000-00003C140000}"/>
    <cellStyle name="1_tree_수량산출_현충묘지-예산서(조경)_대전가오-설계서(관리)_00-설계서양식_수량산출서-yuna" xfId="4529" xr:uid="{00000000-0005-0000-0000-00003D140000}"/>
    <cellStyle name="1_tree_수량산출_현충묘지-예산서(조경)_대전가오-설계서(관리)_00-설계서양식_신길6수량산출" xfId="4530" xr:uid="{00000000-0005-0000-0000-00003E140000}"/>
    <cellStyle name="1_tree_수량산출_현충묘지-예산서(조경)_대전가오-설계서(관리)_00-수량산출서양식" xfId="4531" xr:uid="{00000000-0005-0000-0000-00003F140000}"/>
    <cellStyle name="1_tree_수량산출_현충묘지-예산서(조경)_대전가오-설계서(관리)_00-수량산출서양식_수량산출서-yuna" xfId="4532" xr:uid="{00000000-0005-0000-0000-000040140000}"/>
    <cellStyle name="1_tree_수량산출_현충묘지-예산서(조경)_대전가오-설계서(관리)_00-수량산출서양식_신길6수량산출" xfId="4533" xr:uid="{00000000-0005-0000-0000-000041140000}"/>
    <cellStyle name="1_tree_수량산출_현충묘지-예산서(조경)_대전가오-설계서(관리)_녹화마대녹화끈수량산출-예원" xfId="4534" xr:uid="{00000000-0005-0000-0000-000042140000}"/>
    <cellStyle name="1_tree_수량산출_현충묘지-예산서(조경)_대전가오-설계서(관리)_녹화마대녹화끈수량산출-예원_수량산출서-yuna" xfId="4535" xr:uid="{00000000-0005-0000-0000-000043140000}"/>
    <cellStyle name="1_tree_수량산출_현충묘지-예산서(조경)_대전가오-설계서(관리)_녹화마대녹화끈수량산출-예원_신길6수량산출" xfId="4536" xr:uid="{00000000-0005-0000-0000-000044140000}"/>
    <cellStyle name="1_tree_수량산출_현충묘지-예산서(조경)_대전가오-설계서(관리)_수량산출서-yuna" xfId="4537" xr:uid="{00000000-0005-0000-0000-000045140000}"/>
    <cellStyle name="1_tree_수량산출_현충묘지-예산서(조경)_대전가오-설계서(관리)_신길6수량산출" xfId="4538" xr:uid="{00000000-0005-0000-0000-000046140000}"/>
    <cellStyle name="1_tree_수량산출_현충묘지-예산서(조경)_대전가오-설계서_00-설계서양식" xfId="4539" xr:uid="{00000000-0005-0000-0000-000047140000}"/>
    <cellStyle name="1_tree_수량산출_현충묘지-예산서(조경)_대전가오-설계서_00-설계서양식_00-수량산출서양식" xfId="4540" xr:uid="{00000000-0005-0000-0000-000048140000}"/>
    <cellStyle name="1_tree_수량산출_현충묘지-예산서(조경)_대전가오-설계서_00-설계서양식_00-수량산출서양식_수량산출서-yuna" xfId="4541" xr:uid="{00000000-0005-0000-0000-000049140000}"/>
    <cellStyle name="1_tree_수량산출_현충묘지-예산서(조경)_대전가오-설계서_00-설계서양식_00-수량산출서양식_신길6수량산출" xfId="4542" xr:uid="{00000000-0005-0000-0000-00004A140000}"/>
    <cellStyle name="1_tree_수량산출_현충묘지-예산서(조경)_대전가오-설계서_00-설계서양식_녹화마대녹화끈수량산출-예원" xfId="4543" xr:uid="{00000000-0005-0000-0000-00004B140000}"/>
    <cellStyle name="1_tree_수량산출_현충묘지-예산서(조경)_대전가오-설계서_00-설계서양식_녹화마대녹화끈수량산출-예원_수량산출서-yuna" xfId="4544" xr:uid="{00000000-0005-0000-0000-00004C140000}"/>
    <cellStyle name="1_tree_수량산출_현충묘지-예산서(조경)_대전가오-설계서_00-설계서양식_녹화마대녹화끈수량산출-예원_신길6수량산출" xfId="4545" xr:uid="{00000000-0005-0000-0000-00004D140000}"/>
    <cellStyle name="1_tree_수량산출_현충묘지-예산서(조경)_대전가오-설계서_00-설계서양식_수량산출서-yuna" xfId="4546" xr:uid="{00000000-0005-0000-0000-00004E140000}"/>
    <cellStyle name="1_tree_수량산출_현충묘지-예산서(조경)_대전가오-설계서_00-설계서양식_신길6수량산출" xfId="4547" xr:uid="{00000000-0005-0000-0000-00004F140000}"/>
    <cellStyle name="1_tree_수량산출_현충묘지-예산서(조경)_대전가오-설계서_00-수량산출서양식" xfId="4548" xr:uid="{00000000-0005-0000-0000-000050140000}"/>
    <cellStyle name="1_tree_수량산출_현충묘지-예산서(조경)_대전가오-설계서_00-수량산출서양식_수량산출서-yuna" xfId="4549" xr:uid="{00000000-0005-0000-0000-000051140000}"/>
    <cellStyle name="1_tree_수량산출_현충묘지-예산서(조경)_대전가오-설계서_00-수량산출서양식_신길6수량산출" xfId="4550" xr:uid="{00000000-0005-0000-0000-000052140000}"/>
    <cellStyle name="1_tree_수량산출_현충묘지-예산서(조경)_대전가오-설계서_녹화마대녹화끈수량산출-예원" xfId="4551" xr:uid="{00000000-0005-0000-0000-000053140000}"/>
    <cellStyle name="1_tree_수량산출_현충묘지-예산서(조경)_대전가오-설계서_녹화마대녹화끈수량산출-예원_수량산출서-yuna" xfId="4552" xr:uid="{00000000-0005-0000-0000-000054140000}"/>
    <cellStyle name="1_tree_수량산출_현충묘지-예산서(조경)_대전가오-설계서_녹화마대녹화끈수량산출-예원_신길6수량산출" xfId="4553" xr:uid="{00000000-0005-0000-0000-000055140000}"/>
    <cellStyle name="1_tree_수량산출_현충묘지-예산서(조경)_대전가오-설계서_수량산출서-yuna" xfId="4554" xr:uid="{00000000-0005-0000-0000-000056140000}"/>
    <cellStyle name="1_tree_수량산출_현충묘지-예산서(조경)_대전가오-설계서_신길6수량산출" xfId="4555" xr:uid="{00000000-0005-0000-0000-000057140000}"/>
    <cellStyle name="1_tree_수량산출_현충묘지-예산서(조경)_대전가오-설계서1" xfId="4556" xr:uid="{00000000-0005-0000-0000-000058140000}"/>
    <cellStyle name="1_tree_수량산출_현충묘지-예산서(조경)_대전가오-설계서1_00-설계서양식" xfId="4557" xr:uid="{00000000-0005-0000-0000-000059140000}"/>
    <cellStyle name="1_tree_수량산출_현충묘지-예산서(조경)_대전가오-설계서1_00-설계서양식_00-수량산출서양식" xfId="4558" xr:uid="{00000000-0005-0000-0000-00005A140000}"/>
    <cellStyle name="1_tree_수량산출_현충묘지-예산서(조경)_대전가오-설계서1_00-설계서양식_00-수량산출서양식_수량산출서-yuna" xfId="4559" xr:uid="{00000000-0005-0000-0000-00005B140000}"/>
    <cellStyle name="1_tree_수량산출_현충묘지-예산서(조경)_대전가오-설계서1_00-설계서양식_00-수량산출서양식_신길6수량산출" xfId="4560" xr:uid="{00000000-0005-0000-0000-00005C140000}"/>
    <cellStyle name="1_tree_수량산출_현충묘지-예산서(조경)_대전가오-설계서1_00-설계서양식_녹화마대녹화끈수량산출-예원" xfId="4561" xr:uid="{00000000-0005-0000-0000-00005D140000}"/>
    <cellStyle name="1_tree_수량산출_현충묘지-예산서(조경)_대전가오-설계서1_00-설계서양식_녹화마대녹화끈수량산출-예원_수량산출서-yuna" xfId="4562" xr:uid="{00000000-0005-0000-0000-00005E140000}"/>
    <cellStyle name="1_tree_수량산출_현충묘지-예산서(조경)_대전가오-설계서1_00-설계서양식_녹화마대녹화끈수량산출-예원_신길6수량산출" xfId="4563" xr:uid="{00000000-0005-0000-0000-00005F140000}"/>
    <cellStyle name="1_tree_수량산출_현충묘지-예산서(조경)_대전가오-설계서1_00-설계서양식_수량산출서-yuna" xfId="4564" xr:uid="{00000000-0005-0000-0000-000060140000}"/>
    <cellStyle name="1_tree_수량산출_현충묘지-예산서(조경)_대전가오-설계서1_00-설계서양식_신길6수량산출" xfId="4565" xr:uid="{00000000-0005-0000-0000-000061140000}"/>
    <cellStyle name="1_tree_수량산출_현충묘지-예산서(조경)_대전가오-설계서1_00-수량산출서양식" xfId="4566" xr:uid="{00000000-0005-0000-0000-000062140000}"/>
    <cellStyle name="1_tree_수량산출_현충묘지-예산서(조경)_대전가오-설계서1_00-수량산출서양식_수량산출서-yuna" xfId="4567" xr:uid="{00000000-0005-0000-0000-000063140000}"/>
    <cellStyle name="1_tree_수량산출_현충묘지-예산서(조경)_대전가오-설계서1_00-수량산출서양식_신길6수량산출" xfId="4568" xr:uid="{00000000-0005-0000-0000-000064140000}"/>
    <cellStyle name="1_tree_수량산출_현충묘지-예산서(조경)_대전가오-설계서1_녹화마대녹화끈수량산출-예원" xfId="4569" xr:uid="{00000000-0005-0000-0000-000065140000}"/>
    <cellStyle name="1_tree_수량산출_현충묘지-예산서(조경)_대전가오-설계서1_녹화마대녹화끈수량산출-예원_수량산출서-yuna" xfId="4570" xr:uid="{00000000-0005-0000-0000-000066140000}"/>
    <cellStyle name="1_tree_수량산출_현충묘지-예산서(조경)_대전가오-설계서1_녹화마대녹화끈수량산출-예원_신길6수량산출" xfId="4571" xr:uid="{00000000-0005-0000-0000-000067140000}"/>
    <cellStyle name="1_tree_수량산출_현충묘지-예산서(조경)_대전가오-설계서1_수량산출서-yuna" xfId="4572" xr:uid="{00000000-0005-0000-0000-000068140000}"/>
    <cellStyle name="1_tree_수량산출_현충묘지-예산서(조경)_대전가오-설계서1_신길6수량산출" xfId="4573" xr:uid="{00000000-0005-0000-0000-000069140000}"/>
    <cellStyle name="1_tree_수량산출_현충묘지-예산서(조경)_마포구수량산출서" xfId="6697" xr:uid="{00000000-0005-0000-0000-00006A140000}"/>
    <cellStyle name="1_tree_수량산출_현충묘지-예산서(조경)_마포철거수량산출(0924)" xfId="6698" xr:uid="{00000000-0005-0000-0000-00006B140000}"/>
    <cellStyle name="1_tree_수량산출_현충묘지-예산서(조경)_마포철거수량산출(1004)" xfId="6699" xr:uid="{00000000-0005-0000-0000-00006C140000}"/>
    <cellStyle name="1_tree_수량산출_현충묘지-예산서(조경)_목동내역" xfId="4574" xr:uid="{00000000-0005-0000-0000-00006D140000}"/>
    <cellStyle name="1_tree_수량산출_현충묘지-예산서(조경)_목동내역_관악고수량산출서" xfId="4575" xr:uid="{00000000-0005-0000-0000-00006E140000}"/>
    <cellStyle name="1_tree_수량산출_현충묘지-예산서(조경)_목동내역_노원구상계고등학교폐기물" xfId="6700" xr:uid="{00000000-0005-0000-0000-00006F140000}"/>
    <cellStyle name="1_tree_수량산출_현충묘지-예산서(조경)_목동내역_마포구수량산출서" xfId="6701" xr:uid="{00000000-0005-0000-0000-000070140000}"/>
    <cellStyle name="1_tree_수량산출_현충묘지-예산서(조경)_목동내역_마포철거수량산출(0924)" xfId="6702" xr:uid="{00000000-0005-0000-0000-000071140000}"/>
    <cellStyle name="1_tree_수량산출_현충묘지-예산서(조경)_목동내역_마포철거수량산출(1004)" xfId="6703" xr:uid="{00000000-0005-0000-0000-000072140000}"/>
    <cellStyle name="1_tree_수량산출_현충묘지-예산서(조경)_목동내역_서초구-수량산출(0830)" xfId="6704" xr:uid="{00000000-0005-0000-0000-000073140000}"/>
    <cellStyle name="1_tree_수량산출_현충묘지-예산서(조경)_목동내역_서초구-철거수량산출(0919)" xfId="6705" xr:uid="{00000000-0005-0000-0000-000074140000}"/>
    <cellStyle name="1_tree_수량산출_현충묘지-예산서(조경)_목동내역_수량산출" xfId="6706" xr:uid="{00000000-0005-0000-0000-000075140000}"/>
    <cellStyle name="1_tree_수량산출_현충묘지-예산서(조경)_목동내역_수량산출서" xfId="6707" xr:uid="{00000000-0005-0000-0000-000076140000}"/>
    <cellStyle name="1_tree_수량산출_현충묘지-예산서(조경)_목동내역_수량산출서(0226)" xfId="6708" xr:uid="{00000000-0005-0000-0000-000077140000}"/>
    <cellStyle name="1_tree_수량산출_현충묘지-예산서(조경)_목동내역_수량산출서(0305)" xfId="6709" xr:uid="{00000000-0005-0000-0000-000078140000}"/>
    <cellStyle name="1_tree_수량산출_현충묘지-예산서(조경)_목동내역_수량산출서(1008)" xfId="6710" xr:uid="{00000000-0005-0000-0000-000079140000}"/>
    <cellStyle name="1_tree_수량산출_현충묘지-예산서(조경)_목동내역_수량산출서(골재수정)" xfId="6711" xr:uid="{00000000-0005-0000-0000-00007A140000}"/>
    <cellStyle name="1_tree_수량산출_현충묘지-예산서(조경)_목동내역_수량산출서(금천구03,23)" xfId="6712" xr:uid="{00000000-0005-0000-0000-00007B140000}"/>
    <cellStyle name="1_tree_수량산출_현충묘지-예산서(조경)_목동내역_수량산출서0410안용" xfId="6713" xr:uid="{00000000-0005-0000-0000-00007C140000}"/>
    <cellStyle name="1_tree_수량산출_현충묘지-예산서(조경)_목동내역_수량산출서0524" xfId="6714" xr:uid="{00000000-0005-0000-0000-00007D140000}"/>
    <cellStyle name="1_tree_수량산출_현충묘지-예산서(조경)_목동내역_수량산출서0525" xfId="6715" xr:uid="{00000000-0005-0000-0000-00007E140000}"/>
    <cellStyle name="1_tree_수량산출_현충묘지-예산서(조경)_목동내역_수량산출서1" xfId="6716" xr:uid="{00000000-0005-0000-0000-00007F140000}"/>
    <cellStyle name="1_tree_수량산출_현충묘지-예산서(조경)_목동내역_수량산출서-1" xfId="6717" xr:uid="{00000000-0005-0000-0000-000080140000}"/>
    <cellStyle name="1_tree_수량산출_현충묘지-예산서(조경)_목동내역_시설물수량산출서(1217)" xfId="6718" xr:uid="{00000000-0005-0000-0000-000081140000}"/>
    <cellStyle name="1_tree_수량산출_현충묘지-예산서(조경)_목동내역_원가계산" xfId="4576" xr:uid="{00000000-0005-0000-0000-000082140000}"/>
    <cellStyle name="1_tree_수량산출_현충묘지-예산서(조경)_목동내역_원가계산_관악고수량산출서" xfId="4577" xr:uid="{00000000-0005-0000-0000-000083140000}"/>
    <cellStyle name="1_tree_수량산출_현충묘지-예산서(조경)_목동내역_원가계산_노원구상계고등학교폐기물" xfId="6719" xr:uid="{00000000-0005-0000-0000-000084140000}"/>
    <cellStyle name="1_tree_수량산출_현충묘지-예산서(조경)_목동내역_원가계산_마포구수량산출서" xfId="6720" xr:uid="{00000000-0005-0000-0000-000085140000}"/>
    <cellStyle name="1_tree_수량산출_현충묘지-예산서(조경)_목동내역_원가계산_마포철거수량산출(0924)" xfId="6721" xr:uid="{00000000-0005-0000-0000-000086140000}"/>
    <cellStyle name="1_tree_수량산출_현충묘지-예산서(조경)_목동내역_원가계산_마포철거수량산출(1004)" xfId="6722" xr:uid="{00000000-0005-0000-0000-000087140000}"/>
    <cellStyle name="1_tree_수량산출_현충묘지-예산서(조경)_목동내역_원가계산_서초구-수량산출(0830)" xfId="6723" xr:uid="{00000000-0005-0000-0000-000088140000}"/>
    <cellStyle name="1_tree_수량산출_현충묘지-예산서(조경)_목동내역_원가계산_서초구-철거수량산출(0919)" xfId="6724" xr:uid="{00000000-0005-0000-0000-000089140000}"/>
    <cellStyle name="1_tree_수량산출_현충묘지-예산서(조경)_목동내역_원가계산_수량산출" xfId="6725" xr:uid="{00000000-0005-0000-0000-00008A140000}"/>
    <cellStyle name="1_tree_수량산출_현충묘지-예산서(조경)_목동내역_원가계산_수량산출서" xfId="6726" xr:uid="{00000000-0005-0000-0000-00008B140000}"/>
    <cellStyle name="1_tree_수량산출_현충묘지-예산서(조경)_목동내역_원가계산_수량산출서(0226)" xfId="6727" xr:uid="{00000000-0005-0000-0000-00008C140000}"/>
    <cellStyle name="1_tree_수량산출_현충묘지-예산서(조경)_목동내역_원가계산_수량산출서(0305)" xfId="6728" xr:uid="{00000000-0005-0000-0000-00008D140000}"/>
    <cellStyle name="1_tree_수량산출_현충묘지-예산서(조경)_목동내역_원가계산_수량산출서(1008)" xfId="6729" xr:uid="{00000000-0005-0000-0000-00008E140000}"/>
    <cellStyle name="1_tree_수량산출_현충묘지-예산서(조경)_목동내역_원가계산_수량산출서(골재수정)" xfId="6730" xr:uid="{00000000-0005-0000-0000-00008F140000}"/>
    <cellStyle name="1_tree_수량산출_현충묘지-예산서(조경)_목동내역_원가계산_수량산출서(금천구03,23)" xfId="6731" xr:uid="{00000000-0005-0000-0000-000090140000}"/>
    <cellStyle name="1_tree_수량산출_현충묘지-예산서(조경)_목동내역_원가계산_수량산출서0410안용" xfId="6732" xr:uid="{00000000-0005-0000-0000-000091140000}"/>
    <cellStyle name="1_tree_수량산출_현충묘지-예산서(조경)_목동내역_원가계산_수량산출서0524" xfId="6733" xr:uid="{00000000-0005-0000-0000-000092140000}"/>
    <cellStyle name="1_tree_수량산출_현충묘지-예산서(조경)_목동내역_원가계산_수량산출서0525" xfId="6734" xr:uid="{00000000-0005-0000-0000-000093140000}"/>
    <cellStyle name="1_tree_수량산출_현충묘지-예산서(조경)_목동내역_원가계산_수량산출서1" xfId="6735" xr:uid="{00000000-0005-0000-0000-000094140000}"/>
    <cellStyle name="1_tree_수량산출_현충묘지-예산서(조경)_목동내역_원가계산_수량산출서-1" xfId="6736" xr:uid="{00000000-0005-0000-0000-000095140000}"/>
    <cellStyle name="1_tree_수량산출_현충묘지-예산서(조경)_목동내역_원가계산_시설물수량산출서(1217)" xfId="6737" xr:uid="{00000000-0005-0000-0000-000096140000}"/>
    <cellStyle name="1_tree_수량산출_현충묘지-예산서(조경)_목동내역_원가계산_인라인수량산출서" xfId="4578" xr:uid="{00000000-0005-0000-0000-000097140000}"/>
    <cellStyle name="1_tree_수량산출_현충묘지-예산서(조경)_목동내역_원가계산_중앙하이츠-수량산출서0720" xfId="6738" xr:uid="{00000000-0005-0000-0000-000098140000}"/>
    <cellStyle name="1_tree_수량산출_현충묘지-예산서(조경)_목동내역_원가계산_철거수량산출" xfId="6739" xr:uid="{00000000-0005-0000-0000-000099140000}"/>
    <cellStyle name="1_tree_수량산출_현충묘지-예산서(조경)_목동내역_원가계산_철거수량산출서(1113)" xfId="6740" xr:uid="{00000000-0005-0000-0000-00009A140000}"/>
    <cellStyle name="1_tree_수량산출_현충묘지-예산서(조경)_목동내역_인라인수량산출서" xfId="4579" xr:uid="{00000000-0005-0000-0000-00009B140000}"/>
    <cellStyle name="1_tree_수량산출_현충묘지-예산서(조경)_목동내역_중앙하이츠-수량산출서0720" xfId="6741" xr:uid="{00000000-0005-0000-0000-00009C140000}"/>
    <cellStyle name="1_tree_수량산출_현충묘지-예산서(조경)_목동내역_철거수량산출" xfId="6742" xr:uid="{00000000-0005-0000-0000-00009D140000}"/>
    <cellStyle name="1_tree_수량산출_현충묘지-예산서(조경)_목동내역_철거수량산출서(1113)" xfId="6743" xr:uid="{00000000-0005-0000-0000-00009E140000}"/>
    <cellStyle name="1_tree_수량산출_현충묘지-예산서(조경)_목동내역_폐기물0818" xfId="4580" xr:uid="{00000000-0005-0000-0000-00009F140000}"/>
    <cellStyle name="1_tree_수량산출_현충묘지-예산서(조경)_목동내역_폐기물집계" xfId="4581" xr:uid="{00000000-0005-0000-0000-0000A0140000}"/>
    <cellStyle name="1_tree_수량산출_현충묘지-예산서(조경)_목동내역_폐기물집계_관악고수량산출서" xfId="4582" xr:uid="{00000000-0005-0000-0000-0000A1140000}"/>
    <cellStyle name="1_tree_수량산출_현충묘지-예산서(조경)_목동내역_폐기물집계_노원구상계고등학교폐기물" xfId="6744" xr:uid="{00000000-0005-0000-0000-0000A2140000}"/>
    <cellStyle name="1_tree_수량산출_현충묘지-예산서(조경)_목동내역_폐기물집계_마포구수량산출서" xfId="6745" xr:uid="{00000000-0005-0000-0000-0000A3140000}"/>
    <cellStyle name="1_tree_수량산출_현충묘지-예산서(조경)_목동내역_폐기물집계_마포철거수량산출(0924)" xfId="6746" xr:uid="{00000000-0005-0000-0000-0000A4140000}"/>
    <cellStyle name="1_tree_수량산출_현충묘지-예산서(조경)_목동내역_폐기물집계_마포철거수량산출(1004)" xfId="6747" xr:uid="{00000000-0005-0000-0000-0000A5140000}"/>
    <cellStyle name="1_tree_수량산출_현충묘지-예산서(조경)_목동내역_폐기물집계_서초구-수량산출(0830)" xfId="6748" xr:uid="{00000000-0005-0000-0000-0000A6140000}"/>
    <cellStyle name="1_tree_수량산출_현충묘지-예산서(조경)_목동내역_폐기물집계_서초구-철거수량산출(0919)" xfId="6749" xr:uid="{00000000-0005-0000-0000-0000A7140000}"/>
    <cellStyle name="1_tree_수량산출_현충묘지-예산서(조경)_목동내역_폐기물집계_수량산출" xfId="6750" xr:uid="{00000000-0005-0000-0000-0000A8140000}"/>
    <cellStyle name="1_tree_수량산출_현충묘지-예산서(조경)_목동내역_폐기물집계_수량산출서" xfId="6751" xr:uid="{00000000-0005-0000-0000-0000A9140000}"/>
    <cellStyle name="1_tree_수량산출_현충묘지-예산서(조경)_목동내역_폐기물집계_수량산출서(0226)" xfId="6752" xr:uid="{00000000-0005-0000-0000-0000AA140000}"/>
    <cellStyle name="1_tree_수량산출_현충묘지-예산서(조경)_목동내역_폐기물집계_수량산출서(0305)" xfId="6753" xr:uid="{00000000-0005-0000-0000-0000AB140000}"/>
    <cellStyle name="1_tree_수량산출_현충묘지-예산서(조경)_목동내역_폐기물집계_수량산출서(1008)" xfId="6754" xr:uid="{00000000-0005-0000-0000-0000AC140000}"/>
    <cellStyle name="1_tree_수량산출_현충묘지-예산서(조경)_목동내역_폐기물집계_수량산출서(골재수정)" xfId="6755" xr:uid="{00000000-0005-0000-0000-0000AD140000}"/>
    <cellStyle name="1_tree_수량산출_현충묘지-예산서(조경)_목동내역_폐기물집계_수량산출서(금천구03,23)" xfId="6756" xr:uid="{00000000-0005-0000-0000-0000AE140000}"/>
    <cellStyle name="1_tree_수량산출_현충묘지-예산서(조경)_목동내역_폐기물집계_수량산출서0410안용" xfId="6757" xr:uid="{00000000-0005-0000-0000-0000AF140000}"/>
    <cellStyle name="1_tree_수량산출_현충묘지-예산서(조경)_목동내역_폐기물집계_수량산출서0524" xfId="6758" xr:uid="{00000000-0005-0000-0000-0000B0140000}"/>
    <cellStyle name="1_tree_수량산출_현충묘지-예산서(조경)_목동내역_폐기물집계_수량산출서0525" xfId="6759" xr:uid="{00000000-0005-0000-0000-0000B1140000}"/>
    <cellStyle name="1_tree_수량산출_현충묘지-예산서(조경)_목동내역_폐기물집계_수량산출서1" xfId="6760" xr:uid="{00000000-0005-0000-0000-0000B2140000}"/>
    <cellStyle name="1_tree_수량산출_현충묘지-예산서(조경)_목동내역_폐기물집계_수량산출서-1" xfId="6761" xr:uid="{00000000-0005-0000-0000-0000B3140000}"/>
    <cellStyle name="1_tree_수량산출_현충묘지-예산서(조경)_목동내역_폐기물집계_시설물수량산출서(1217)" xfId="6762" xr:uid="{00000000-0005-0000-0000-0000B4140000}"/>
    <cellStyle name="1_tree_수량산출_현충묘지-예산서(조경)_목동내역_폐기물집계_원가계산" xfId="4583" xr:uid="{00000000-0005-0000-0000-0000B5140000}"/>
    <cellStyle name="1_tree_수량산출_현충묘지-예산서(조경)_목동내역_폐기물집계_원가계산_관악고수량산출서" xfId="4584" xr:uid="{00000000-0005-0000-0000-0000B6140000}"/>
    <cellStyle name="1_tree_수량산출_현충묘지-예산서(조경)_목동내역_폐기물집계_원가계산_노원구상계고등학교폐기물" xfId="6763" xr:uid="{00000000-0005-0000-0000-0000B7140000}"/>
    <cellStyle name="1_tree_수량산출_현충묘지-예산서(조경)_목동내역_폐기물집계_원가계산_마포구수량산출서" xfId="6764" xr:uid="{00000000-0005-0000-0000-0000B8140000}"/>
    <cellStyle name="1_tree_수량산출_현충묘지-예산서(조경)_목동내역_폐기물집계_원가계산_마포철거수량산출(0924)" xfId="6765" xr:uid="{00000000-0005-0000-0000-0000B9140000}"/>
    <cellStyle name="1_tree_수량산출_현충묘지-예산서(조경)_목동내역_폐기물집계_원가계산_마포철거수량산출(1004)" xfId="6766" xr:uid="{00000000-0005-0000-0000-0000BA140000}"/>
    <cellStyle name="1_tree_수량산출_현충묘지-예산서(조경)_목동내역_폐기물집계_원가계산_서초구-수량산출(0830)" xfId="6767" xr:uid="{00000000-0005-0000-0000-0000BB140000}"/>
    <cellStyle name="1_tree_수량산출_현충묘지-예산서(조경)_목동내역_폐기물집계_원가계산_서초구-철거수량산출(0919)" xfId="6768" xr:uid="{00000000-0005-0000-0000-0000BC140000}"/>
    <cellStyle name="1_tree_수량산출_현충묘지-예산서(조경)_목동내역_폐기물집계_원가계산_수량산출" xfId="6769" xr:uid="{00000000-0005-0000-0000-0000BD140000}"/>
    <cellStyle name="1_tree_수량산출_현충묘지-예산서(조경)_목동내역_폐기물집계_원가계산_수량산출서" xfId="6770" xr:uid="{00000000-0005-0000-0000-0000BE140000}"/>
    <cellStyle name="1_tree_수량산출_현충묘지-예산서(조경)_목동내역_폐기물집계_원가계산_수량산출서(0226)" xfId="6771" xr:uid="{00000000-0005-0000-0000-0000BF140000}"/>
    <cellStyle name="1_tree_수량산출_현충묘지-예산서(조경)_목동내역_폐기물집계_원가계산_수량산출서(0305)" xfId="6772" xr:uid="{00000000-0005-0000-0000-0000C0140000}"/>
    <cellStyle name="1_tree_수량산출_현충묘지-예산서(조경)_목동내역_폐기물집계_원가계산_수량산출서(1008)" xfId="6773" xr:uid="{00000000-0005-0000-0000-0000C1140000}"/>
    <cellStyle name="1_tree_수량산출_현충묘지-예산서(조경)_목동내역_폐기물집계_원가계산_수량산출서(골재수정)" xfId="6774" xr:uid="{00000000-0005-0000-0000-0000C2140000}"/>
    <cellStyle name="1_tree_수량산출_현충묘지-예산서(조경)_목동내역_폐기물집계_원가계산_수량산출서(금천구03,23)" xfId="6775" xr:uid="{00000000-0005-0000-0000-0000C3140000}"/>
    <cellStyle name="1_tree_수량산출_현충묘지-예산서(조경)_목동내역_폐기물집계_원가계산_수량산출서0410안용" xfId="6776" xr:uid="{00000000-0005-0000-0000-0000C4140000}"/>
    <cellStyle name="1_tree_수량산출_현충묘지-예산서(조경)_목동내역_폐기물집계_원가계산_수량산출서0524" xfId="6777" xr:uid="{00000000-0005-0000-0000-0000C5140000}"/>
    <cellStyle name="1_tree_수량산출_현충묘지-예산서(조경)_목동내역_폐기물집계_원가계산_수량산출서0525" xfId="6778" xr:uid="{00000000-0005-0000-0000-0000C6140000}"/>
    <cellStyle name="1_tree_수량산출_현충묘지-예산서(조경)_목동내역_폐기물집계_원가계산_수량산출서1" xfId="6779" xr:uid="{00000000-0005-0000-0000-0000C7140000}"/>
    <cellStyle name="1_tree_수량산출_현충묘지-예산서(조경)_목동내역_폐기물집계_원가계산_수량산출서-1" xfId="6780" xr:uid="{00000000-0005-0000-0000-0000C8140000}"/>
    <cellStyle name="1_tree_수량산출_현충묘지-예산서(조경)_목동내역_폐기물집계_원가계산_시설물수량산출서(1217)" xfId="6781" xr:uid="{00000000-0005-0000-0000-0000C9140000}"/>
    <cellStyle name="1_tree_수량산출_현충묘지-예산서(조경)_목동내역_폐기물집계_원가계산_인라인수량산출서" xfId="4585" xr:uid="{00000000-0005-0000-0000-0000CA140000}"/>
    <cellStyle name="1_tree_수량산출_현충묘지-예산서(조경)_목동내역_폐기물집계_원가계산_중앙하이츠-수량산출서0720" xfId="6782" xr:uid="{00000000-0005-0000-0000-0000CB140000}"/>
    <cellStyle name="1_tree_수량산출_현충묘지-예산서(조경)_목동내역_폐기물집계_원가계산_철거수량산출" xfId="6783" xr:uid="{00000000-0005-0000-0000-0000CC140000}"/>
    <cellStyle name="1_tree_수량산출_현충묘지-예산서(조경)_목동내역_폐기물집계_원가계산_철거수량산출서(1113)" xfId="6784" xr:uid="{00000000-0005-0000-0000-0000CD140000}"/>
    <cellStyle name="1_tree_수량산출_현충묘지-예산서(조경)_목동내역_폐기물집계_인라인수량산출서" xfId="4586" xr:uid="{00000000-0005-0000-0000-0000CE140000}"/>
    <cellStyle name="1_tree_수량산출_현충묘지-예산서(조경)_목동내역_폐기물집계_중앙하이츠-수량산출서0720" xfId="6785" xr:uid="{00000000-0005-0000-0000-0000CF140000}"/>
    <cellStyle name="1_tree_수량산출_현충묘지-예산서(조경)_목동내역_폐기물집계_철거수량산출" xfId="6786" xr:uid="{00000000-0005-0000-0000-0000D0140000}"/>
    <cellStyle name="1_tree_수량산출_현충묘지-예산서(조경)_목동내역_폐기물집계_철거수량산출서(1113)" xfId="6787" xr:uid="{00000000-0005-0000-0000-0000D1140000}"/>
    <cellStyle name="1_tree_수량산출_현충묘지-예산서(조경)_목동내역_폐기물집계_폐기물0818" xfId="4587" xr:uid="{00000000-0005-0000-0000-0000D2140000}"/>
    <cellStyle name="1_tree_수량산출_현충묘지-예산서(조경)_서초구-수량산출(0830)" xfId="6788" xr:uid="{00000000-0005-0000-0000-0000D3140000}"/>
    <cellStyle name="1_tree_수량산출_현충묘지-예산서(조경)_서초구-철거수량산출(0919)" xfId="6789" xr:uid="{00000000-0005-0000-0000-0000D4140000}"/>
    <cellStyle name="1_tree_수량산출_현충묘지-예산서(조경)_수량산출" xfId="6790" xr:uid="{00000000-0005-0000-0000-0000D5140000}"/>
    <cellStyle name="1_tree_수량산출_현충묘지-예산서(조경)_수량산출서" xfId="6791" xr:uid="{00000000-0005-0000-0000-0000D6140000}"/>
    <cellStyle name="1_tree_수량산출_현충묘지-예산서(조경)_수량산출서(0226)" xfId="6792" xr:uid="{00000000-0005-0000-0000-0000D7140000}"/>
    <cellStyle name="1_tree_수량산출_현충묘지-예산서(조경)_수량산출서(0305)" xfId="6793" xr:uid="{00000000-0005-0000-0000-0000D8140000}"/>
    <cellStyle name="1_tree_수량산출_현충묘지-예산서(조경)_수량산출서(1008)" xfId="6794" xr:uid="{00000000-0005-0000-0000-0000D9140000}"/>
    <cellStyle name="1_tree_수량산출_현충묘지-예산서(조경)_수량산출서(골재수정)" xfId="6795" xr:uid="{00000000-0005-0000-0000-0000DA140000}"/>
    <cellStyle name="1_tree_수량산출_현충묘지-예산서(조경)_수량산출서(금천구03,23)" xfId="6796" xr:uid="{00000000-0005-0000-0000-0000DB140000}"/>
    <cellStyle name="1_tree_수량산출_현충묘지-예산서(조경)_수량산출서0410안용" xfId="6797" xr:uid="{00000000-0005-0000-0000-0000DC140000}"/>
    <cellStyle name="1_tree_수량산출_현충묘지-예산서(조경)_수량산출서0524" xfId="6798" xr:uid="{00000000-0005-0000-0000-0000DD140000}"/>
    <cellStyle name="1_tree_수량산출_현충묘지-예산서(조경)_수량산출서0525" xfId="6799" xr:uid="{00000000-0005-0000-0000-0000DE140000}"/>
    <cellStyle name="1_tree_수량산출_현충묘지-예산서(조경)_수량산출서1" xfId="6800" xr:uid="{00000000-0005-0000-0000-0000DF140000}"/>
    <cellStyle name="1_tree_수량산출_현충묘지-예산서(조경)_수량산출서-1" xfId="6801" xr:uid="{00000000-0005-0000-0000-0000E0140000}"/>
    <cellStyle name="1_tree_수량산출_현충묘지-예산서(조경)_수량산출서-yuna" xfId="4588" xr:uid="{00000000-0005-0000-0000-0000E1140000}"/>
    <cellStyle name="1_tree_수량산출_현충묘지-예산서(조경)_시설물수량산출서(1217)" xfId="6802" xr:uid="{00000000-0005-0000-0000-0000E2140000}"/>
    <cellStyle name="1_tree_수량산출_현충묘지-예산서(조경)_신길6수량산출" xfId="4589" xr:uid="{00000000-0005-0000-0000-0000E3140000}"/>
    <cellStyle name="1_tree_수량산출_현충묘지-예산서(조경)_영등포구-수량산출서" xfId="6803" xr:uid="{00000000-0005-0000-0000-0000E4140000}"/>
    <cellStyle name="1_tree_수량산출_현충묘지-예산서(조경)_영등포중앙-폐기물처리설계서" xfId="4590" xr:uid="{00000000-0005-0000-0000-0000E5140000}"/>
    <cellStyle name="1_tree_수량산출_현충묘지-예산서(조경)_예산서-엑셀변환양식100" xfId="4591" xr:uid="{00000000-0005-0000-0000-0000E6140000}"/>
    <cellStyle name="1_tree_수량산출_현충묘지-예산서(조경)_예산서-엑셀변환양식100_00-설계서양식" xfId="4592" xr:uid="{00000000-0005-0000-0000-0000E7140000}"/>
    <cellStyle name="1_tree_수량산출_현충묘지-예산서(조경)_예산서-엑셀변환양식100_00-설계서양식_00-수량산출서양식" xfId="4593" xr:uid="{00000000-0005-0000-0000-0000E8140000}"/>
    <cellStyle name="1_tree_수량산출_현충묘지-예산서(조경)_예산서-엑셀변환양식100_00-설계서양식_00-수량산출서양식_수량산출서-yuna" xfId="4594" xr:uid="{00000000-0005-0000-0000-0000E9140000}"/>
    <cellStyle name="1_tree_수량산출_현충묘지-예산서(조경)_예산서-엑셀변환양식100_00-설계서양식_00-수량산출서양식_신길6수량산출" xfId="4595" xr:uid="{00000000-0005-0000-0000-0000EA140000}"/>
    <cellStyle name="1_tree_수량산출_현충묘지-예산서(조경)_예산서-엑셀변환양식100_00-설계서양식_녹화마대녹화끈수량산출-예원" xfId="4596" xr:uid="{00000000-0005-0000-0000-0000EB140000}"/>
    <cellStyle name="1_tree_수량산출_현충묘지-예산서(조경)_예산서-엑셀변환양식100_00-설계서양식_녹화마대녹화끈수량산출-예원_수량산출서-yuna" xfId="4597" xr:uid="{00000000-0005-0000-0000-0000EC140000}"/>
    <cellStyle name="1_tree_수량산출_현충묘지-예산서(조경)_예산서-엑셀변환양식100_00-설계서양식_녹화마대녹화끈수량산출-예원_신길6수량산출" xfId="4598" xr:uid="{00000000-0005-0000-0000-0000ED140000}"/>
    <cellStyle name="1_tree_수량산출_현충묘지-예산서(조경)_예산서-엑셀변환양식100_00-설계서양식_수량산출서-yuna" xfId="4599" xr:uid="{00000000-0005-0000-0000-0000EE140000}"/>
    <cellStyle name="1_tree_수량산출_현충묘지-예산서(조경)_예산서-엑셀변환양식100_00-설계서양식_신길6수량산출" xfId="4600" xr:uid="{00000000-0005-0000-0000-0000EF140000}"/>
    <cellStyle name="1_tree_수량산출_현충묘지-예산서(조경)_예산서-엑셀변환양식100_00-수량산출서양식" xfId="4601" xr:uid="{00000000-0005-0000-0000-0000F0140000}"/>
    <cellStyle name="1_tree_수량산출_현충묘지-예산서(조경)_예산서-엑셀변환양식100_00-수량산출서양식_수량산출서-yuna" xfId="4602" xr:uid="{00000000-0005-0000-0000-0000F1140000}"/>
    <cellStyle name="1_tree_수량산출_현충묘지-예산서(조경)_예산서-엑셀변환양식100_00-수량산출서양식_신길6수량산출" xfId="4603" xr:uid="{00000000-0005-0000-0000-0000F2140000}"/>
    <cellStyle name="1_tree_수량산출_현충묘지-예산서(조경)_예산서-엑셀변환양식100_00-예산서양식100" xfId="4604" xr:uid="{00000000-0005-0000-0000-0000F3140000}"/>
    <cellStyle name="1_tree_수량산출_현충묘지-예산서(조경)_예산서-엑셀변환양식100_00-예산서양식100_00-수량산출서양식" xfId="4605" xr:uid="{00000000-0005-0000-0000-0000F4140000}"/>
    <cellStyle name="1_tree_수량산출_현충묘지-예산서(조경)_예산서-엑셀변환양식100_00-예산서양식100_00-수량산출서양식_수량산출서-yuna" xfId="4606" xr:uid="{00000000-0005-0000-0000-0000F5140000}"/>
    <cellStyle name="1_tree_수량산출_현충묘지-예산서(조경)_예산서-엑셀변환양식100_00-예산서양식100_00-수량산출서양식_신길6수량산출" xfId="4607" xr:uid="{00000000-0005-0000-0000-0000F6140000}"/>
    <cellStyle name="1_tree_수량산출_현충묘지-예산서(조경)_예산서-엑셀변환양식100_00-예산서양식100_녹화마대녹화끈수량산출-예원" xfId="4608" xr:uid="{00000000-0005-0000-0000-0000F7140000}"/>
    <cellStyle name="1_tree_수량산출_현충묘지-예산서(조경)_예산서-엑셀변환양식100_00-예산서양식100_녹화마대녹화끈수량산출-예원_수량산출서-yuna" xfId="4609" xr:uid="{00000000-0005-0000-0000-0000F8140000}"/>
    <cellStyle name="1_tree_수량산출_현충묘지-예산서(조경)_예산서-엑셀변환양식100_00-예산서양식100_녹화마대녹화끈수량산출-예원_신길6수량산출" xfId="4610" xr:uid="{00000000-0005-0000-0000-0000F9140000}"/>
    <cellStyle name="1_tree_수량산출_현충묘지-예산서(조경)_예산서-엑셀변환양식100_00-예산서양식100_대전가오-설계서" xfId="4611" xr:uid="{00000000-0005-0000-0000-0000FA140000}"/>
    <cellStyle name="1_tree_수량산출_현충묘지-예산서(조경)_예산서-엑셀변환양식100_00-예산서양식100_대전가오-설계서(관리)" xfId="4612" xr:uid="{00000000-0005-0000-0000-0000FB140000}"/>
    <cellStyle name="1_tree_수량산출_현충묘지-예산서(조경)_예산서-엑셀변환양식100_00-예산서양식100_대전가오-설계서(관리)_00-설계서양식" xfId="4613" xr:uid="{00000000-0005-0000-0000-0000FC140000}"/>
    <cellStyle name="1_tree_수량산출_현충묘지-예산서(조경)_예산서-엑셀변환양식100_00-예산서양식100_대전가오-설계서(관리)_00-설계서양식_00-수량산출서양식" xfId="4614" xr:uid="{00000000-0005-0000-0000-0000FD140000}"/>
    <cellStyle name="1_tree_수량산출_현충묘지-예산서(조경)_예산서-엑셀변환양식100_00-예산서양식100_대전가오-설계서(관리)_00-설계서양식_00-수량산출서양식_수량산출서-yuna" xfId="4615" xr:uid="{00000000-0005-0000-0000-0000FE140000}"/>
    <cellStyle name="1_tree_수량산출_현충묘지-예산서(조경)_예산서-엑셀변환양식100_00-예산서양식100_대전가오-설계서(관리)_00-설계서양식_00-수량산출서양식_신길6수량산출" xfId="4616" xr:uid="{00000000-0005-0000-0000-0000FF140000}"/>
    <cellStyle name="1_tree_수량산출_현충묘지-예산서(조경)_예산서-엑셀변환양식100_00-예산서양식100_대전가오-설계서(관리)_00-설계서양식_녹화마대녹화끈수량산출-예원" xfId="4617" xr:uid="{00000000-0005-0000-0000-000000150000}"/>
    <cellStyle name="1_tree_수량산출_현충묘지-예산서(조경)_예산서-엑셀변환양식100_00-예산서양식100_대전가오-설계서(관리)_00-설계서양식_녹화마대녹화끈수량산출-예원_수량산출서-yuna" xfId="4618" xr:uid="{00000000-0005-0000-0000-000001150000}"/>
    <cellStyle name="1_tree_수량산출_현충묘지-예산서(조경)_예산서-엑셀변환양식100_00-예산서양식100_대전가오-설계서(관리)_00-설계서양식_녹화마대녹화끈수량산출-예원_신길6수량산출" xfId="4619" xr:uid="{00000000-0005-0000-0000-000002150000}"/>
    <cellStyle name="1_tree_수량산출_현충묘지-예산서(조경)_예산서-엑셀변환양식100_00-예산서양식100_대전가오-설계서(관리)_00-설계서양식_수량산출서-yuna" xfId="4620" xr:uid="{00000000-0005-0000-0000-000003150000}"/>
    <cellStyle name="1_tree_수량산출_현충묘지-예산서(조경)_예산서-엑셀변환양식100_00-예산서양식100_대전가오-설계서(관리)_00-설계서양식_신길6수량산출" xfId="4621" xr:uid="{00000000-0005-0000-0000-000004150000}"/>
    <cellStyle name="1_tree_수량산출_현충묘지-예산서(조경)_예산서-엑셀변환양식100_00-예산서양식100_대전가오-설계서(관리)_00-수량산출서양식" xfId="4622" xr:uid="{00000000-0005-0000-0000-000005150000}"/>
    <cellStyle name="1_tree_수량산출_현충묘지-예산서(조경)_예산서-엑셀변환양식100_00-예산서양식100_대전가오-설계서(관리)_00-수량산출서양식_수량산출서-yuna" xfId="4623" xr:uid="{00000000-0005-0000-0000-000006150000}"/>
    <cellStyle name="1_tree_수량산출_현충묘지-예산서(조경)_예산서-엑셀변환양식100_00-예산서양식100_대전가오-설계서(관리)_00-수량산출서양식_신길6수량산출" xfId="4624" xr:uid="{00000000-0005-0000-0000-000007150000}"/>
    <cellStyle name="1_tree_수량산출_현충묘지-예산서(조경)_예산서-엑셀변환양식100_00-예산서양식100_대전가오-설계서(관리)_녹화마대녹화끈수량산출-예원" xfId="4625" xr:uid="{00000000-0005-0000-0000-000008150000}"/>
    <cellStyle name="1_tree_수량산출_현충묘지-예산서(조경)_예산서-엑셀변환양식100_00-예산서양식100_대전가오-설계서(관리)_녹화마대녹화끈수량산출-예원_수량산출서-yuna" xfId="4626" xr:uid="{00000000-0005-0000-0000-000009150000}"/>
    <cellStyle name="1_tree_수량산출_현충묘지-예산서(조경)_예산서-엑셀변환양식100_00-예산서양식100_대전가오-설계서(관리)_녹화마대녹화끈수량산출-예원_신길6수량산출" xfId="4627" xr:uid="{00000000-0005-0000-0000-00000A150000}"/>
    <cellStyle name="1_tree_수량산출_현충묘지-예산서(조경)_예산서-엑셀변환양식100_00-예산서양식100_대전가오-설계서(관리)_수량산출서-yuna" xfId="4628" xr:uid="{00000000-0005-0000-0000-00000B150000}"/>
    <cellStyle name="1_tree_수량산출_현충묘지-예산서(조경)_예산서-엑셀변환양식100_00-예산서양식100_대전가오-설계서(관리)_신길6수량산출" xfId="4629" xr:uid="{00000000-0005-0000-0000-00000C150000}"/>
    <cellStyle name="1_tree_수량산출_현충묘지-예산서(조경)_예산서-엑셀변환양식100_00-예산서양식100_대전가오-설계서_00-설계서양식" xfId="4630" xr:uid="{00000000-0005-0000-0000-00000D150000}"/>
    <cellStyle name="1_tree_수량산출_현충묘지-예산서(조경)_예산서-엑셀변환양식100_00-예산서양식100_대전가오-설계서_00-설계서양식_00-수량산출서양식" xfId="4631" xr:uid="{00000000-0005-0000-0000-00000E150000}"/>
    <cellStyle name="1_tree_수량산출_현충묘지-예산서(조경)_예산서-엑셀변환양식100_00-예산서양식100_대전가오-설계서_00-설계서양식_00-수량산출서양식_수량산출서-yuna" xfId="4632" xr:uid="{00000000-0005-0000-0000-00000F150000}"/>
    <cellStyle name="1_tree_수량산출_현충묘지-예산서(조경)_예산서-엑셀변환양식100_00-예산서양식100_대전가오-설계서_00-설계서양식_00-수량산출서양식_신길6수량산출" xfId="4633" xr:uid="{00000000-0005-0000-0000-000010150000}"/>
    <cellStyle name="1_tree_수량산출_현충묘지-예산서(조경)_예산서-엑셀변환양식100_00-예산서양식100_대전가오-설계서_00-설계서양식_녹화마대녹화끈수량산출-예원" xfId="4634" xr:uid="{00000000-0005-0000-0000-000011150000}"/>
    <cellStyle name="1_tree_수량산출_현충묘지-예산서(조경)_예산서-엑셀변환양식100_00-예산서양식100_대전가오-설계서_00-설계서양식_녹화마대녹화끈수량산출-예원_수량산출서-yuna" xfId="4635" xr:uid="{00000000-0005-0000-0000-000012150000}"/>
    <cellStyle name="1_tree_수량산출_현충묘지-예산서(조경)_예산서-엑셀변환양식100_00-예산서양식100_대전가오-설계서_00-설계서양식_녹화마대녹화끈수량산출-예원_신길6수량산출" xfId="4636" xr:uid="{00000000-0005-0000-0000-000013150000}"/>
    <cellStyle name="1_tree_수량산출_현충묘지-예산서(조경)_예산서-엑셀변환양식100_00-예산서양식100_대전가오-설계서_00-설계서양식_수량산출서-yuna" xfId="4637" xr:uid="{00000000-0005-0000-0000-000014150000}"/>
    <cellStyle name="1_tree_수량산출_현충묘지-예산서(조경)_예산서-엑셀변환양식100_00-예산서양식100_대전가오-설계서_00-설계서양식_신길6수량산출" xfId="4638" xr:uid="{00000000-0005-0000-0000-000015150000}"/>
    <cellStyle name="1_tree_수량산출_현충묘지-예산서(조경)_예산서-엑셀변환양식100_00-예산서양식100_대전가오-설계서_00-수량산출서양식" xfId="4639" xr:uid="{00000000-0005-0000-0000-000016150000}"/>
    <cellStyle name="1_tree_수량산출_현충묘지-예산서(조경)_예산서-엑셀변환양식100_00-예산서양식100_대전가오-설계서_00-수량산출서양식_수량산출서-yuna" xfId="4640" xr:uid="{00000000-0005-0000-0000-000017150000}"/>
    <cellStyle name="1_tree_수량산출_현충묘지-예산서(조경)_예산서-엑셀변환양식100_00-예산서양식100_대전가오-설계서_00-수량산출서양식_신길6수량산출" xfId="4641" xr:uid="{00000000-0005-0000-0000-000018150000}"/>
    <cellStyle name="1_tree_수량산출_현충묘지-예산서(조경)_예산서-엑셀변환양식100_00-예산서양식100_대전가오-설계서_녹화마대녹화끈수량산출-예원" xfId="4642" xr:uid="{00000000-0005-0000-0000-000019150000}"/>
    <cellStyle name="1_tree_수량산출_현충묘지-예산서(조경)_예산서-엑셀변환양식100_00-예산서양식100_대전가오-설계서_녹화마대녹화끈수량산출-예원_수량산출서-yuna" xfId="4643" xr:uid="{00000000-0005-0000-0000-00001A150000}"/>
    <cellStyle name="1_tree_수량산출_현충묘지-예산서(조경)_예산서-엑셀변환양식100_00-예산서양식100_대전가오-설계서_녹화마대녹화끈수량산출-예원_신길6수량산출" xfId="4644" xr:uid="{00000000-0005-0000-0000-00001B150000}"/>
    <cellStyle name="1_tree_수량산출_현충묘지-예산서(조경)_예산서-엑셀변환양식100_00-예산서양식100_대전가오-설계서_수량산출서-yuna" xfId="4645" xr:uid="{00000000-0005-0000-0000-00001C150000}"/>
    <cellStyle name="1_tree_수량산출_현충묘지-예산서(조경)_예산서-엑셀변환양식100_00-예산서양식100_대전가오-설계서_신길6수량산출" xfId="4646" xr:uid="{00000000-0005-0000-0000-00001D150000}"/>
    <cellStyle name="1_tree_수량산출_현충묘지-예산서(조경)_예산서-엑셀변환양식100_00-예산서양식100_대전가오-설계서1" xfId="4647" xr:uid="{00000000-0005-0000-0000-00001E150000}"/>
    <cellStyle name="1_tree_수량산출_현충묘지-예산서(조경)_예산서-엑셀변환양식100_00-예산서양식100_대전가오-설계서1_00-설계서양식" xfId="4648" xr:uid="{00000000-0005-0000-0000-00001F150000}"/>
    <cellStyle name="1_tree_수량산출_현충묘지-예산서(조경)_예산서-엑셀변환양식100_00-예산서양식100_대전가오-설계서1_00-설계서양식_00-수량산출서양식" xfId="4649" xr:uid="{00000000-0005-0000-0000-000020150000}"/>
    <cellStyle name="1_tree_수량산출_현충묘지-예산서(조경)_예산서-엑셀변환양식100_00-예산서양식100_대전가오-설계서1_00-설계서양식_00-수량산출서양식_수량산출서-yuna" xfId="4650" xr:uid="{00000000-0005-0000-0000-000021150000}"/>
    <cellStyle name="1_tree_수량산출_현충묘지-예산서(조경)_예산서-엑셀변환양식100_00-예산서양식100_대전가오-설계서1_00-설계서양식_00-수량산출서양식_신길6수량산출" xfId="4651" xr:uid="{00000000-0005-0000-0000-000022150000}"/>
    <cellStyle name="1_tree_수량산출_현충묘지-예산서(조경)_예산서-엑셀변환양식100_00-예산서양식100_대전가오-설계서1_00-설계서양식_녹화마대녹화끈수량산출-예원" xfId="4652" xr:uid="{00000000-0005-0000-0000-000023150000}"/>
    <cellStyle name="1_tree_수량산출_현충묘지-예산서(조경)_예산서-엑셀변환양식100_00-예산서양식100_대전가오-설계서1_00-설계서양식_녹화마대녹화끈수량산출-예원_수량산출서-yuna" xfId="4653" xr:uid="{00000000-0005-0000-0000-000024150000}"/>
    <cellStyle name="1_tree_수량산출_현충묘지-예산서(조경)_예산서-엑셀변환양식100_00-예산서양식100_대전가오-설계서1_00-설계서양식_녹화마대녹화끈수량산출-예원_신길6수량산출" xfId="4654" xr:uid="{00000000-0005-0000-0000-000025150000}"/>
    <cellStyle name="1_tree_수량산출_현충묘지-예산서(조경)_예산서-엑셀변환양식100_00-예산서양식100_대전가오-설계서1_00-설계서양식_수량산출서-yuna" xfId="4655" xr:uid="{00000000-0005-0000-0000-000026150000}"/>
    <cellStyle name="1_tree_수량산출_현충묘지-예산서(조경)_예산서-엑셀변환양식100_00-예산서양식100_대전가오-설계서1_00-설계서양식_신길6수량산출" xfId="4656" xr:uid="{00000000-0005-0000-0000-000027150000}"/>
    <cellStyle name="1_tree_수량산출_현충묘지-예산서(조경)_예산서-엑셀변환양식100_00-예산서양식100_대전가오-설계서1_00-수량산출서양식" xfId="4657" xr:uid="{00000000-0005-0000-0000-000028150000}"/>
    <cellStyle name="1_tree_수량산출_현충묘지-예산서(조경)_예산서-엑셀변환양식100_00-예산서양식100_대전가오-설계서1_00-수량산출서양식_수량산출서-yuna" xfId="4658" xr:uid="{00000000-0005-0000-0000-000029150000}"/>
    <cellStyle name="1_tree_수량산출_현충묘지-예산서(조경)_예산서-엑셀변환양식100_00-예산서양식100_대전가오-설계서1_00-수량산출서양식_신길6수량산출" xfId="4659" xr:uid="{00000000-0005-0000-0000-00002A150000}"/>
    <cellStyle name="1_tree_수량산출_현충묘지-예산서(조경)_예산서-엑셀변환양식100_00-예산서양식100_대전가오-설계서1_녹화마대녹화끈수량산출-예원" xfId="4660" xr:uid="{00000000-0005-0000-0000-00002B150000}"/>
    <cellStyle name="1_tree_수량산출_현충묘지-예산서(조경)_예산서-엑셀변환양식100_00-예산서양식100_대전가오-설계서1_녹화마대녹화끈수량산출-예원_수량산출서-yuna" xfId="4661" xr:uid="{00000000-0005-0000-0000-00002C150000}"/>
    <cellStyle name="1_tree_수량산출_현충묘지-예산서(조경)_예산서-엑셀변환양식100_00-예산서양식100_대전가오-설계서1_녹화마대녹화끈수량산출-예원_신길6수량산출" xfId="4662" xr:uid="{00000000-0005-0000-0000-00002D150000}"/>
    <cellStyle name="1_tree_수량산출_현충묘지-예산서(조경)_예산서-엑셀변환양식100_00-예산서양식100_대전가오-설계서1_수량산출서-yuna" xfId="4663" xr:uid="{00000000-0005-0000-0000-00002E150000}"/>
    <cellStyle name="1_tree_수량산출_현충묘지-예산서(조경)_예산서-엑셀변환양식100_00-예산서양식100_대전가오-설계서1_신길6수량산출" xfId="4664" xr:uid="{00000000-0005-0000-0000-00002F150000}"/>
    <cellStyle name="1_tree_수량산출_현충묘지-예산서(조경)_예산서-엑셀변환양식100_00-예산서양식100_북아현-폐기물예산서" xfId="4665" xr:uid="{00000000-0005-0000-0000-000030150000}"/>
    <cellStyle name="1_tree_수량산출_현충묘지-예산서(조경)_예산서-엑셀변환양식100_00-예산서양식100_수량산출서-yuna" xfId="4666" xr:uid="{00000000-0005-0000-0000-000031150000}"/>
    <cellStyle name="1_tree_수량산출_현충묘지-예산서(조경)_예산서-엑셀변환양식100_00-예산서양식100_신길6수량산출" xfId="4667" xr:uid="{00000000-0005-0000-0000-000032150000}"/>
    <cellStyle name="1_tree_수량산출_현충묘지-예산서(조경)_예산서-엑셀변환양식100_00-폐기물예산서양식2" xfId="4668" xr:uid="{00000000-0005-0000-0000-000033150000}"/>
    <cellStyle name="1_tree_수량산출_현충묘지-예산서(조경)_예산서-엑셀변환양식100_00-폐기물예산서양식2_북아현-폐기물예산서" xfId="4669" xr:uid="{00000000-0005-0000-0000-000034150000}"/>
    <cellStyle name="1_tree_수량산출_현충묘지-예산서(조경)_예산서-엑셀변환양식100_00-표지" xfId="4670" xr:uid="{00000000-0005-0000-0000-000035150000}"/>
    <cellStyle name="1_tree_수량산출_현충묘지-예산서(조경)_예산서-엑셀변환양식100_00-표지예정공정표" xfId="4671" xr:uid="{00000000-0005-0000-0000-000036150000}"/>
    <cellStyle name="1_tree_수량산출_현충묘지-예산서(조경)_예산서-엑셀변환양식100_00-표지예정공정표_북아현-폐기물예산서" xfId="4672" xr:uid="{00000000-0005-0000-0000-000037150000}"/>
    <cellStyle name="1_tree_수량산출_현충묘지-예산서(조경)_예산서-엑셀변환양식100_0314 학동로 1차분-폐기물설계서" xfId="4673" xr:uid="{00000000-0005-0000-0000-000038150000}"/>
    <cellStyle name="1_tree_수량산출_현충묘지-예산서(조경)_예산서-엑셀변환양식100_0314 학동로 전체분-수량산출서" xfId="4674" xr:uid="{00000000-0005-0000-0000-000039150000}"/>
    <cellStyle name="1_tree_수량산출_현충묘지-예산서(조경)_예산서-엑셀변환양식100_관악고수량산출서" xfId="4675" xr:uid="{00000000-0005-0000-0000-00003A150000}"/>
    <cellStyle name="1_tree_수량산출_현충묘지-예산서(조경)_예산서-엑셀변환양식100_노원구가로수-폐기물예산서" xfId="4676" xr:uid="{00000000-0005-0000-0000-00003B150000}"/>
    <cellStyle name="1_tree_수량산출_현충묘지-예산서(조경)_예산서-엑셀변환양식100_노원구가로수-폐기물예산서_북아현-폐기물예산서" xfId="4677" xr:uid="{00000000-0005-0000-0000-00003C150000}"/>
    <cellStyle name="1_tree_수량산출_현충묘지-예산서(조경)_예산서-엑셀변환양식100_노원구상계고등학교폐기물" xfId="6804" xr:uid="{00000000-0005-0000-0000-00003D150000}"/>
    <cellStyle name="1_tree_수량산출_현충묘지-예산서(조경)_예산서-엑셀변환양식100_노원구-폐기물예산서" xfId="4678" xr:uid="{00000000-0005-0000-0000-00003E150000}"/>
    <cellStyle name="1_tree_수량산출_현충묘지-예산서(조경)_예산서-엑셀변환양식100_녹화마대녹화끈수량산출-예원" xfId="4679" xr:uid="{00000000-0005-0000-0000-00003F150000}"/>
    <cellStyle name="1_tree_수량산출_현충묘지-예산서(조경)_예산서-엑셀변환양식100_녹화마대녹화끈수량산출-예원_수량산출서-yuna" xfId="4680" xr:uid="{00000000-0005-0000-0000-000040150000}"/>
    <cellStyle name="1_tree_수량산출_현충묘지-예산서(조경)_예산서-엑셀변환양식100_녹화마대녹화끈수량산출-예원_신길6수량산출" xfId="4681" xr:uid="{00000000-0005-0000-0000-000041150000}"/>
    <cellStyle name="1_tree_수량산출_현충묘지-예산서(조경)_예산서-엑셀변환양식100_마포구수량산출서" xfId="6805" xr:uid="{00000000-0005-0000-0000-000042150000}"/>
    <cellStyle name="1_tree_수량산출_현충묘지-예산서(조경)_예산서-엑셀변환양식100_마포철거수량산출(0924)" xfId="6806" xr:uid="{00000000-0005-0000-0000-000043150000}"/>
    <cellStyle name="1_tree_수량산출_현충묘지-예산서(조경)_예산서-엑셀변환양식100_마포철거수량산출(1004)" xfId="6807" xr:uid="{00000000-0005-0000-0000-000044150000}"/>
    <cellStyle name="1_tree_수량산출_현충묘지-예산서(조경)_예산서-엑셀변환양식100_목동내역" xfId="4682" xr:uid="{00000000-0005-0000-0000-000045150000}"/>
    <cellStyle name="1_tree_수량산출_현충묘지-예산서(조경)_예산서-엑셀변환양식100_목동내역_관악고수량산출서" xfId="4683" xr:uid="{00000000-0005-0000-0000-000046150000}"/>
    <cellStyle name="1_tree_수량산출_현충묘지-예산서(조경)_예산서-엑셀변환양식100_목동내역_노원구상계고등학교폐기물" xfId="6808" xr:uid="{00000000-0005-0000-0000-000047150000}"/>
    <cellStyle name="1_tree_수량산출_현충묘지-예산서(조경)_예산서-엑셀변환양식100_목동내역_마포구수량산출서" xfId="6809" xr:uid="{00000000-0005-0000-0000-000048150000}"/>
    <cellStyle name="1_tree_수량산출_현충묘지-예산서(조경)_예산서-엑셀변환양식100_목동내역_마포철거수량산출(0924)" xfId="6810" xr:uid="{00000000-0005-0000-0000-000049150000}"/>
    <cellStyle name="1_tree_수량산출_현충묘지-예산서(조경)_예산서-엑셀변환양식100_목동내역_마포철거수량산출(1004)" xfId="6811" xr:uid="{00000000-0005-0000-0000-00004A150000}"/>
    <cellStyle name="1_tree_수량산출_현충묘지-예산서(조경)_예산서-엑셀변환양식100_목동내역_서초구-수량산출(0830)" xfId="6812" xr:uid="{00000000-0005-0000-0000-00004B150000}"/>
    <cellStyle name="1_tree_수량산출_현충묘지-예산서(조경)_예산서-엑셀변환양식100_목동내역_서초구-철거수량산출(0919)" xfId="6813" xr:uid="{00000000-0005-0000-0000-00004C150000}"/>
    <cellStyle name="1_tree_수량산출_현충묘지-예산서(조경)_예산서-엑셀변환양식100_목동내역_수량산출" xfId="6814" xr:uid="{00000000-0005-0000-0000-00004D150000}"/>
    <cellStyle name="1_tree_수량산출_현충묘지-예산서(조경)_예산서-엑셀변환양식100_목동내역_수량산출서" xfId="6815" xr:uid="{00000000-0005-0000-0000-00004E150000}"/>
    <cellStyle name="1_tree_수량산출_현충묘지-예산서(조경)_예산서-엑셀변환양식100_목동내역_수량산출서(0226)" xfId="6816" xr:uid="{00000000-0005-0000-0000-00004F150000}"/>
    <cellStyle name="1_tree_수량산출_현충묘지-예산서(조경)_예산서-엑셀변환양식100_목동내역_수량산출서(0305)" xfId="6817" xr:uid="{00000000-0005-0000-0000-000050150000}"/>
    <cellStyle name="1_tree_수량산출_현충묘지-예산서(조경)_예산서-엑셀변환양식100_목동내역_수량산출서(1008)" xfId="6818" xr:uid="{00000000-0005-0000-0000-000051150000}"/>
    <cellStyle name="1_tree_수량산출_현충묘지-예산서(조경)_예산서-엑셀변환양식100_목동내역_수량산출서(골재수정)" xfId="6819" xr:uid="{00000000-0005-0000-0000-000052150000}"/>
    <cellStyle name="1_tree_수량산출_현충묘지-예산서(조경)_예산서-엑셀변환양식100_목동내역_수량산출서(금천구03,23)" xfId="6820" xr:uid="{00000000-0005-0000-0000-000053150000}"/>
    <cellStyle name="1_tree_수량산출_현충묘지-예산서(조경)_예산서-엑셀변환양식100_목동내역_수량산출서0410안용" xfId="6821" xr:uid="{00000000-0005-0000-0000-000054150000}"/>
    <cellStyle name="1_tree_수량산출_현충묘지-예산서(조경)_예산서-엑셀변환양식100_목동내역_수량산출서0524" xfId="6822" xr:uid="{00000000-0005-0000-0000-000055150000}"/>
    <cellStyle name="1_tree_수량산출_현충묘지-예산서(조경)_예산서-엑셀변환양식100_목동내역_수량산출서0525" xfId="6823" xr:uid="{00000000-0005-0000-0000-000056150000}"/>
    <cellStyle name="1_tree_수량산출_현충묘지-예산서(조경)_예산서-엑셀변환양식100_목동내역_수량산출서1" xfId="6824" xr:uid="{00000000-0005-0000-0000-000057150000}"/>
    <cellStyle name="1_tree_수량산출_현충묘지-예산서(조경)_예산서-엑셀변환양식100_목동내역_수량산출서-1" xfId="6825" xr:uid="{00000000-0005-0000-0000-000058150000}"/>
    <cellStyle name="1_tree_수량산출_현충묘지-예산서(조경)_예산서-엑셀변환양식100_목동내역_시설물수량산출서(1217)" xfId="6826" xr:uid="{00000000-0005-0000-0000-000059150000}"/>
    <cellStyle name="1_tree_수량산출_현충묘지-예산서(조경)_예산서-엑셀변환양식100_목동내역_원가계산" xfId="4684" xr:uid="{00000000-0005-0000-0000-00005A150000}"/>
    <cellStyle name="1_tree_수량산출_현충묘지-예산서(조경)_예산서-엑셀변환양식100_목동내역_원가계산_관악고수량산출서" xfId="4685" xr:uid="{00000000-0005-0000-0000-00005B150000}"/>
    <cellStyle name="1_tree_수량산출_현충묘지-예산서(조경)_예산서-엑셀변환양식100_목동내역_원가계산_노원구상계고등학교폐기물" xfId="6827" xr:uid="{00000000-0005-0000-0000-00005C150000}"/>
    <cellStyle name="1_tree_수량산출_현충묘지-예산서(조경)_예산서-엑셀변환양식100_목동내역_원가계산_마포구수량산출서" xfId="6828" xr:uid="{00000000-0005-0000-0000-00005D150000}"/>
    <cellStyle name="1_tree_수량산출_현충묘지-예산서(조경)_예산서-엑셀변환양식100_목동내역_원가계산_마포철거수량산출(0924)" xfId="6829" xr:uid="{00000000-0005-0000-0000-00005E150000}"/>
    <cellStyle name="1_tree_수량산출_현충묘지-예산서(조경)_예산서-엑셀변환양식100_목동내역_원가계산_마포철거수량산출(1004)" xfId="6830" xr:uid="{00000000-0005-0000-0000-00005F150000}"/>
    <cellStyle name="1_tree_수량산출_현충묘지-예산서(조경)_예산서-엑셀변환양식100_목동내역_원가계산_서초구-수량산출(0830)" xfId="6831" xr:uid="{00000000-0005-0000-0000-000060150000}"/>
    <cellStyle name="1_tree_수량산출_현충묘지-예산서(조경)_예산서-엑셀변환양식100_목동내역_원가계산_서초구-철거수량산출(0919)" xfId="6832" xr:uid="{00000000-0005-0000-0000-000061150000}"/>
    <cellStyle name="1_tree_수량산출_현충묘지-예산서(조경)_예산서-엑셀변환양식100_목동내역_원가계산_수량산출" xfId="6833" xr:uid="{00000000-0005-0000-0000-000062150000}"/>
    <cellStyle name="1_tree_수량산출_현충묘지-예산서(조경)_예산서-엑셀변환양식100_목동내역_원가계산_수량산출서" xfId="6834" xr:uid="{00000000-0005-0000-0000-000063150000}"/>
    <cellStyle name="1_tree_수량산출_현충묘지-예산서(조경)_예산서-엑셀변환양식100_목동내역_원가계산_수량산출서(0226)" xfId="6835" xr:uid="{00000000-0005-0000-0000-000064150000}"/>
    <cellStyle name="1_tree_수량산출_현충묘지-예산서(조경)_예산서-엑셀변환양식100_목동내역_원가계산_수량산출서(0305)" xfId="6836" xr:uid="{00000000-0005-0000-0000-000065150000}"/>
    <cellStyle name="1_tree_수량산출_현충묘지-예산서(조경)_예산서-엑셀변환양식100_목동내역_원가계산_수량산출서(1008)" xfId="6837" xr:uid="{00000000-0005-0000-0000-000066150000}"/>
    <cellStyle name="1_tree_수량산출_현충묘지-예산서(조경)_예산서-엑셀변환양식100_목동내역_원가계산_수량산출서(골재수정)" xfId="6838" xr:uid="{00000000-0005-0000-0000-000067150000}"/>
    <cellStyle name="1_tree_수량산출_현충묘지-예산서(조경)_예산서-엑셀변환양식100_목동내역_원가계산_수량산출서(금천구03,23)" xfId="6839" xr:uid="{00000000-0005-0000-0000-000068150000}"/>
    <cellStyle name="1_tree_수량산출_현충묘지-예산서(조경)_예산서-엑셀변환양식100_목동내역_원가계산_수량산출서0410안용" xfId="6840" xr:uid="{00000000-0005-0000-0000-000069150000}"/>
    <cellStyle name="1_tree_수량산출_현충묘지-예산서(조경)_예산서-엑셀변환양식100_목동내역_원가계산_수량산출서0524" xfId="6841" xr:uid="{00000000-0005-0000-0000-00006A150000}"/>
    <cellStyle name="1_tree_수량산출_현충묘지-예산서(조경)_예산서-엑셀변환양식100_목동내역_원가계산_수량산출서0525" xfId="6842" xr:uid="{00000000-0005-0000-0000-00006B150000}"/>
    <cellStyle name="1_tree_수량산출_현충묘지-예산서(조경)_예산서-엑셀변환양식100_목동내역_원가계산_수량산출서1" xfId="6843" xr:uid="{00000000-0005-0000-0000-00006C150000}"/>
    <cellStyle name="1_tree_수량산출_현충묘지-예산서(조경)_예산서-엑셀변환양식100_목동내역_원가계산_수량산출서-1" xfId="6844" xr:uid="{00000000-0005-0000-0000-00006D150000}"/>
    <cellStyle name="1_tree_수량산출_현충묘지-예산서(조경)_예산서-엑셀변환양식100_목동내역_원가계산_시설물수량산출서(1217)" xfId="6845" xr:uid="{00000000-0005-0000-0000-00006E150000}"/>
    <cellStyle name="1_tree_수량산출_현충묘지-예산서(조경)_예산서-엑셀변환양식100_목동내역_원가계산_인라인수량산출서" xfId="4686" xr:uid="{00000000-0005-0000-0000-00006F150000}"/>
    <cellStyle name="1_tree_수량산출_현충묘지-예산서(조경)_예산서-엑셀변환양식100_목동내역_원가계산_중앙하이츠-수량산출서0720" xfId="6846" xr:uid="{00000000-0005-0000-0000-000070150000}"/>
    <cellStyle name="1_tree_수량산출_현충묘지-예산서(조경)_예산서-엑셀변환양식100_목동내역_원가계산_철거수량산출" xfId="6847" xr:uid="{00000000-0005-0000-0000-000071150000}"/>
    <cellStyle name="1_tree_수량산출_현충묘지-예산서(조경)_예산서-엑셀변환양식100_목동내역_원가계산_철거수량산출서(1113)" xfId="6848" xr:uid="{00000000-0005-0000-0000-000072150000}"/>
    <cellStyle name="1_tree_수량산출_현충묘지-예산서(조경)_예산서-엑셀변환양식100_목동내역_인라인수량산출서" xfId="4687" xr:uid="{00000000-0005-0000-0000-000073150000}"/>
    <cellStyle name="1_tree_수량산출_현충묘지-예산서(조경)_예산서-엑셀변환양식100_목동내역_중앙하이츠-수량산출서0720" xfId="6849" xr:uid="{00000000-0005-0000-0000-000074150000}"/>
    <cellStyle name="1_tree_수량산출_현충묘지-예산서(조경)_예산서-엑셀변환양식100_목동내역_철거수량산출" xfId="6850" xr:uid="{00000000-0005-0000-0000-000075150000}"/>
    <cellStyle name="1_tree_수량산출_현충묘지-예산서(조경)_예산서-엑셀변환양식100_목동내역_철거수량산출서(1113)" xfId="6851" xr:uid="{00000000-0005-0000-0000-000076150000}"/>
    <cellStyle name="1_tree_수량산출_현충묘지-예산서(조경)_예산서-엑셀변환양식100_목동내역_폐기물0818" xfId="4688" xr:uid="{00000000-0005-0000-0000-000077150000}"/>
    <cellStyle name="1_tree_수량산출_현충묘지-예산서(조경)_예산서-엑셀변환양식100_목동내역_폐기물집계" xfId="4689" xr:uid="{00000000-0005-0000-0000-000078150000}"/>
    <cellStyle name="1_tree_수량산출_현충묘지-예산서(조경)_예산서-엑셀변환양식100_목동내역_폐기물집계_관악고수량산출서" xfId="4690" xr:uid="{00000000-0005-0000-0000-000079150000}"/>
    <cellStyle name="1_tree_수량산출_현충묘지-예산서(조경)_예산서-엑셀변환양식100_목동내역_폐기물집계_노원구상계고등학교폐기물" xfId="6852" xr:uid="{00000000-0005-0000-0000-00007A150000}"/>
    <cellStyle name="1_tree_수량산출_현충묘지-예산서(조경)_예산서-엑셀변환양식100_목동내역_폐기물집계_마포구수량산출서" xfId="6853" xr:uid="{00000000-0005-0000-0000-00007B150000}"/>
    <cellStyle name="1_tree_수량산출_현충묘지-예산서(조경)_예산서-엑셀변환양식100_목동내역_폐기물집계_마포철거수량산출(0924)" xfId="6854" xr:uid="{00000000-0005-0000-0000-00007C150000}"/>
    <cellStyle name="1_tree_수량산출_현충묘지-예산서(조경)_예산서-엑셀변환양식100_목동내역_폐기물집계_마포철거수량산출(1004)" xfId="6855" xr:uid="{00000000-0005-0000-0000-00007D150000}"/>
    <cellStyle name="1_tree_수량산출_현충묘지-예산서(조경)_예산서-엑셀변환양식100_목동내역_폐기물집계_서초구-수량산출(0830)" xfId="6856" xr:uid="{00000000-0005-0000-0000-00007E150000}"/>
    <cellStyle name="1_tree_수량산출_현충묘지-예산서(조경)_예산서-엑셀변환양식100_목동내역_폐기물집계_서초구-철거수량산출(0919)" xfId="6857" xr:uid="{00000000-0005-0000-0000-00007F150000}"/>
    <cellStyle name="1_tree_수량산출_현충묘지-예산서(조경)_예산서-엑셀변환양식100_목동내역_폐기물집계_수량산출" xfId="6858" xr:uid="{00000000-0005-0000-0000-000080150000}"/>
    <cellStyle name="1_tree_수량산출_현충묘지-예산서(조경)_예산서-엑셀변환양식100_목동내역_폐기물집계_수량산출서" xfId="6859" xr:uid="{00000000-0005-0000-0000-000081150000}"/>
    <cellStyle name="1_tree_수량산출_현충묘지-예산서(조경)_예산서-엑셀변환양식100_목동내역_폐기물집계_수량산출서(0226)" xfId="6860" xr:uid="{00000000-0005-0000-0000-000082150000}"/>
    <cellStyle name="1_tree_수량산출_현충묘지-예산서(조경)_예산서-엑셀변환양식100_목동내역_폐기물집계_수량산출서(0305)" xfId="6861" xr:uid="{00000000-0005-0000-0000-000083150000}"/>
    <cellStyle name="1_tree_수량산출_현충묘지-예산서(조경)_예산서-엑셀변환양식100_목동내역_폐기물집계_수량산출서(1008)" xfId="6862" xr:uid="{00000000-0005-0000-0000-000084150000}"/>
    <cellStyle name="1_tree_수량산출_현충묘지-예산서(조경)_예산서-엑셀변환양식100_목동내역_폐기물집계_수량산출서(골재수정)" xfId="6863" xr:uid="{00000000-0005-0000-0000-000085150000}"/>
    <cellStyle name="1_tree_수량산출_현충묘지-예산서(조경)_예산서-엑셀변환양식100_목동내역_폐기물집계_수량산출서(금천구03,23)" xfId="6864" xr:uid="{00000000-0005-0000-0000-000086150000}"/>
    <cellStyle name="1_tree_수량산출_현충묘지-예산서(조경)_예산서-엑셀변환양식100_목동내역_폐기물집계_수량산출서0410안용" xfId="6865" xr:uid="{00000000-0005-0000-0000-000087150000}"/>
    <cellStyle name="1_tree_수량산출_현충묘지-예산서(조경)_예산서-엑셀변환양식100_목동내역_폐기물집계_수량산출서0524" xfId="6866" xr:uid="{00000000-0005-0000-0000-000088150000}"/>
    <cellStyle name="1_tree_수량산출_현충묘지-예산서(조경)_예산서-엑셀변환양식100_목동내역_폐기물집계_수량산출서0525" xfId="6867" xr:uid="{00000000-0005-0000-0000-000089150000}"/>
    <cellStyle name="1_tree_수량산출_현충묘지-예산서(조경)_예산서-엑셀변환양식100_목동내역_폐기물집계_수량산출서1" xfId="6868" xr:uid="{00000000-0005-0000-0000-00008A150000}"/>
    <cellStyle name="1_tree_수량산출_현충묘지-예산서(조경)_예산서-엑셀변환양식100_목동내역_폐기물집계_수량산출서-1" xfId="6869" xr:uid="{00000000-0005-0000-0000-00008B150000}"/>
    <cellStyle name="1_tree_수량산출_현충묘지-예산서(조경)_예산서-엑셀변환양식100_목동내역_폐기물집계_시설물수량산출서(1217)" xfId="6870" xr:uid="{00000000-0005-0000-0000-00008C150000}"/>
    <cellStyle name="1_tree_수량산출_현충묘지-예산서(조경)_예산서-엑셀변환양식100_목동내역_폐기물집계_원가계산" xfId="4691" xr:uid="{00000000-0005-0000-0000-00008D150000}"/>
    <cellStyle name="1_tree_수량산출_현충묘지-예산서(조경)_예산서-엑셀변환양식100_목동내역_폐기물집계_원가계산_관악고수량산출서" xfId="4692" xr:uid="{00000000-0005-0000-0000-00008E150000}"/>
    <cellStyle name="1_tree_수량산출_현충묘지-예산서(조경)_예산서-엑셀변환양식100_목동내역_폐기물집계_원가계산_노원구상계고등학교폐기물" xfId="6871" xr:uid="{00000000-0005-0000-0000-00008F150000}"/>
    <cellStyle name="1_tree_수량산출_현충묘지-예산서(조경)_예산서-엑셀변환양식100_목동내역_폐기물집계_원가계산_마포구수량산출서" xfId="6872" xr:uid="{00000000-0005-0000-0000-000090150000}"/>
    <cellStyle name="1_tree_수량산출_현충묘지-예산서(조경)_예산서-엑셀변환양식100_목동내역_폐기물집계_원가계산_마포철거수량산출(0924)" xfId="6873" xr:uid="{00000000-0005-0000-0000-000091150000}"/>
    <cellStyle name="1_tree_수량산출_현충묘지-예산서(조경)_예산서-엑셀변환양식100_목동내역_폐기물집계_원가계산_마포철거수량산출(1004)" xfId="6874" xr:uid="{00000000-0005-0000-0000-000092150000}"/>
    <cellStyle name="1_tree_수량산출_현충묘지-예산서(조경)_예산서-엑셀변환양식100_목동내역_폐기물집계_원가계산_서초구-수량산출(0830)" xfId="6875" xr:uid="{00000000-0005-0000-0000-000093150000}"/>
    <cellStyle name="1_tree_수량산출_현충묘지-예산서(조경)_예산서-엑셀변환양식100_목동내역_폐기물집계_원가계산_서초구-철거수량산출(0919)" xfId="6876" xr:uid="{00000000-0005-0000-0000-000094150000}"/>
    <cellStyle name="1_tree_수량산출_현충묘지-예산서(조경)_예산서-엑셀변환양식100_목동내역_폐기물집계_원가계산_수량산출" xfId="6877" xr:uid="{00000000-0005-0000-0000-000095150000}"/>
    <cellStyle name="1_tree_수량산출_현충묘지-예산서(조경)_예산서-엑셀변환양식100_목동내역_폐기물집계_원가계산_수량산출서" xfId="6878" xr:uid="{00000000-0005-0000-0000-000096150000}"/>
    <cellStyle name="1_tree_수량산출_현충묘지-예산서(조경)_예산서-엑셀변환양식100_목동내역_폐기물집계_원가계산_수량산출서(0226)" xfId="6879" xr:uid="{00000000-0005-0000-0000-000097150000}"/>
    <cellStyle name="1_tree_수량산출_현충묘지-예산서(조경)_예산서-엑셀변환양식100_목동내역_폐기물집계_원가계산_수량산출서(0305)" xfId="6880" xr:uid="{00000000-0005-0000-0000-000098150000}"/>
    <cellStyle name="1_tree_수량산출_현충묘지-예산서(조경)_예산서-엑셀변환양식100_목동내역_폐기물집계_원가계산_수량산출서(1008)" xfId="6881" xr:uid="{00000000-0005-0000-0000-000099150000}"/>
    <cellStyle name="1_tree_수량산출_현충묘지-예산서(조경)_예산서-엑셀변환양식100_목동내역_폐기물집계_원가계산_수량산출서(골재수정)" xfId="6882" xr:uid="{00000000-0005-0000-0000-00009A150000}"/>
    <cellStyle name="1_tree_수량산출_현충묘지-예산서(조경)_예산서-엑셀변환양식100_목동내역_폐기물집계_원가계산_수량산출서(금천구03,23)" xfId="6883" xr:uid="{00000000-0005-0000-0000-00009B150000}"/>
    <cellStyle name="1_tree_수량산출_현충묘지-예산서(조경)_예산서-엑셀변환양식100_목동내역_폐기물집계_원가계산_수량산출서0410안용" xfId="6884" xr:uid="{00000000-0005-0000-0000-00009C150000}"/>
    <cellStyle name="1_tree_수량산출_현충묘지-예산서(조경)_예산서-엑셀변환양식100_목동내역_폐기물집계_원가계산_수량산출서0524" xfId="6885" xr:uid="{00000000-0005-0000-0000-00009D150000}"/>
    <cellStyle name="1_tree_수량산출_현충묘지-예산서(조경)_예산서-엑셀변환양식100_목동내역_폐기물집계_원가계산_수량산출서0525" xfId="6886" xr:uid="{00000000-0005-0000-0000-00009E150000}"/>
    <cellStyle name="1_tree_수량산출_현충묘지-예산서(조경)_예산서-엑셀변환양식100_목동내역_폐기물집계_원가계산_수량산출서1" xfId="6887" xr:uid="{00000000-0005-0000-0000-00009F150000}"/>
    <cellStyle name="1_tree_수량산출_현충묘지-예산서(조경)_예산서-엑셀변환양식100_목동내역_폐기물집계_원가계산_수량산출서-1" xfId="6888" xr:uid="{00000000-0005-0000-0000-0000A0150000}"/>
    <cellStyle name="1_tree_수량산출_현충묘지-예산서(조경)_예산서-엑셀변환양식100_목동내역_폐기물집계_원가계산_시설물수량산출서(1217)" xfId="6889" xr:uid="{00000000-0005-0000-0000-0000A1150000}"/>
    <cellStyle name="1_tree_수량산출_현충묘지-예산서(조경)_예산서-엑셀변환양식100_목동내역_폐기물집계_원가계산_인라인수량산출서" xfId="4693" xr:uid="{00000000-0005-0000-0000-0000A2150000}"/>
    <cellStyle name="1_tree_수량산출_현충묘지-예산서(조경)_예산서-엑셀변환양식100_목동내역_폐기물집계_원가계산_중앙하이츠-수량산출서0720" xfId="6890" xr:uid="{00000000-0005-0000-0000-0000A3150000}"/>
    <cellStyle name="1_tree_수량산출_현충묘지-예산서(조경)_예산서-엑셀변환양식100_목동내역_폐기물집계_원가계산_철거수량산출" xfId="6891" xr:uid="{00000000-0005-0000-0000-0000A4150000}"/>
    <cellStyle name="1_tree_수량산출_현충묘지-예산서(조경)_예산서-엑셀변환양식100_목동내역_폐기물집계_원가계산_철거수량산출서(1113)" xfId="6892" xr:uid="{00000000-0005-0000-0000-0000A5150000}"/>
    <cellStyle name="1_tree_수량산출_현충묘지-예산서(조경)_예산서-엑셀변환양식100_목동내역_폐기물집계_인라인수량산출서" xfId="4694" xr:uid="{00000000-0005-0000-0000-0000A6150000}"/>
    <cellStyle name="1_tree_수량산출_현충묘지-예산서(조경)_예산서-엑셀변환양식100_목동내역_폐기물집계_중앙하이츠-수량산출서0720" xfId="6893" xr:uid="{00000000-0005-0000-0000-0000A7150000}"/>
    <cellStyle name="1_tree_수량산출_현충묘지-예산서(조경)_예산서-엑셀변환양식100_목동내역_폐기물집계_철거수량산출" xfId="6894" xr:uid="{00000000-0005-0000-0000-0000A8150000}"/>
    <cellStyle name="1_tree_수량산출_현충묘지-예산서(조경)_예산서-엑셀변환양식100_목동내역_폐기물집계_철거수량산출서(1113)" xfId="6895" xr:uid="{00000000-0005-0000-0000-0000A9150000}"/>
    <cellStyle name="1_tree_수량산출_현충묘지-예산서(조경)_예산서-엑셀변환양식100_목동내역_폐기물집계_폐기물0818" xfId="4695" xr:uid="{00000000-0005-0000-0000-0000AA150000}"/>
    <cellStyle name="1_tree_수량산출_현충묘지-예산서(조경)_예산서-엑셀변환양식100_서초구-수량산출(0830)" xfId="6896" xr:uid="{00000000-0005-0000-0000-0000AB150000}"/>
    <cellStyle name="1_tree_수량산출_현충묘지-예산서(조경)_예산서-엑셀변환양식100_서초구-철거수량산출(0919)" xfId="6897" xr:uid="{00000000-0005-0000-0000-0000AC150000}"/>
    <cellStyle name="1_tree_수량산출_현충묘지-예산서(조경)_예산서-엑셀변환양식100_수량산출" xfId="6898" xr:uid="{00000000-0005-0000-0000-0000AD150000}"/>
    <cellStyle name="1_tree_수량산출_현충묘지-예산서(조경)_예산서-엑셀변환양식100_수량산출서" xfId="6899" xr:uid="{00000000-0005-0000-0000-0000AE150000}"/>
    <cellStyle name="1_tree_수량산출_현충묘지-예산서(조경)_예산서-엑셀변환양식100_수량산출서(0226)" xfId="6900" xr:uid="{00000000-0005-0000-0000-0000AF150000}"/>
    <cellStyle name="1_tree_수량산출_현충묘지-예산서(조경)_예산서-엑셀변환양식100_수량산출서(0305)" xfId="6901" xr:uid="{00000000-0005-0000-0000-0000B0150000}"/>
    <cellStyle name="1_tree_수량산출_현충묘지-예산서(조경)_예산서-엑셀변환양식100_수량산출서(1008)" xfId="6902" xr:uid="{00000000-0005-0000-0000-0000B1150000}"/>
    <cellStyle name="1_tree_수량산출_현충묘지-예산서(조경)_예산서-엑셀변환양식100_수량산출서(골재수정)" xfId="6903" xr:uid="{00000000-0005-0000-0000-0000B2150000}"/>
    <cellStyle name="1_tree_수량산출_현충묘지-예산서(조경)_예산서-엑셀변환양식100_수량산출서(금천구03,23)" xfId="6904" xr:uid="{00000000-0005-0000-0000-0000B3150000}"/>
    <cellStyle name="1_tree_수량산출_현충묘지-예산서(조경)_예산서-엑셀변환양식100_수량산출서0410안용" xfId="6905" xr:uid="{00000000-0005-0000-0000-0000B4150000}"/>
    <cellStyle name="1_tree_수량산출_현충묘지-예산서(조경)_예산서-엑셀변환양식100_수량산출서0524" xfId="6906" xr:uid="{00000000-0005-0000-0000-0000B5150000}"/>
    <cellStyle name="1_tree_수량산출_현충묘지-예산서(조경)_예산서-엑셀변환양식100_수량산출서0525" xfId="6907" xr:uid="{00000000-0005-0000-0000-0000B6150000}"/>
    <cellStyle name="1_tree_수량산출_현충묘지-예산서(조경)_예산서-엑셀변환양식100_수량산출서1" xfId="6908" xr:uid="{00000000-0005-0000-0000-0000B7150000}"/>
    <cellStyle name="1_tree_수량산출_현충묘지-예산서(조경)_예산서-엑셀변환양식100_수량산출서-1" xfId="6909" xr:uid="{00000000-0005-0000-0000-0000B8150000}"/>
    <cellStyle name="1_tree_수량산출_현충묘지-예산서(조경)_예산서-엑셀변환양식100_수량산출서-yuna" xfId="4696" xr:uid="{00000000-0005-0000-0000-0000B9150000}"/>
    <cellStyle name="1_tree_수량산출_현충묘지-예산서(조경)_예산서-엑셀변환양식100_시설물수량산출서(1217)" xfId="6910" xr:uid="{00000000-0005-0000-0000-0000BA150000}"/>
    <cellStyle name="1_tree_수량산출_현충묘지-예산서(조경)_예산서-엑셀변환양식100_신길6수량산출" xfId="4697" xr:uid="{00000000-0005-0000-0000-0000BB150000}"/>
    <cellStyle name="1_tree_수량산출_현충묘지-예산서(조경)_예산서-엑셀변환양식100_영등포구-수량산출서" xfId="6911" xr:uid="{00000000-0005-0000-0000-0000BC150000}"/>
    <cellStyle name="1_tree_수량산출_현충묘지-예산서(조경)_예산서-엑셀변환양식100_영등포중앙-폐기물처리설계서" xfId="4698" xr:uid="{00000000-0005-0000-0000-0000BD150000}"/>
    <cellStyle name="1_tree_수량산출_현충묘지-예산서(조경)_예산서-엑셀변환양식100_용산구-수량산출서" xfId="4699" xr:uid="{00000000-0005-0000-0000-0000BE150000}"/>
    <cellStyle name="1_tree_수량산출_현충묘지-예산서(조경)_예산서-엑셀변환양식100_원가계산" xfId="4700" xr:uid="{00000000-0005-0000-0000-0000BF150000}"/>
    <cellStyle name="1_tree_수량산출_현충묘지-예산서(조경)_예산서-엑셀변환양식100_원가계산_관악고수량산출서" xfId="4701" xr:uid="{00000000-0005-0000-0000-0000C0150000}"/>
    <cellStyle name="1_tree_수량산출_현충묘지-예산서(조경)_예산서-엑셀변환양식100_원가계산_노원구상계고등학교폐기물" xfId="6912" xr:uid="{00000000-0005-0000-0000-0000C1150000}"/>
    <cellStyle name="1_tree_수량산출_현충묘지-예산서(조경)_예산서-엑셀변환양식100_원가계산_마포구수량산출서" xfId="6913" xr:uid="{00000000-0005-0000-0000-0000C2150000}"/>
    <cellStyle name="1_tree_수량산출_현충묘지-예산서(조경)_예산서-엑셀변환양식100_원가계산_마포철거수량산출(0924)" xfId="6914" xr:uid="{00000000-0005-0000-0000-0000C3150000}"/>
    <cellStyle name="1_tree_수량산출_현충묘지-예산서(조경)_예산서-엑셀변환양식100_원가계산_마포철거수량산출(1004)" xfId="6915" xr:uid="{00000000-0005-0000-0000-0000C4150000}"/>
    <cellStyle name="1_tree_수량산출_현충묘지-예산서(조경)_예산서-엑셀변환양식100_원가계산_서초구-수량산출(0830)" xfId="6916" xr:uid="{00000000-0005-0000-0000-0000C5150000}"/>
    <cellStyle name="1_tree_수량산출_현충묘지-예산서(조경)_예산서-엑셀변환양식100_원가계산_서초구-철거수량산출(0919)" xfId="6917" xr:uid="{00000000-0005-0000-0000-0000C6150000}"/>
    <cellStyle name="1_tree_수량산출_현충묘지-예산서(조경)_예산서-엑셀변환양식100_원가계산_수량산출" xfId="6918" xr:uid="{00000000-0005-0000-0000-0000C7150000}"/>
    <cellStyle name="1_tree_수량산출_현충묘지-예산서(조경)_예산서-엑셀변환양식100_원가계산_수량산출서" xfId="6919" xr:uid="{00000000-0005-0000-0000-0000C8150000}"/>
    <cellStyle name="1_tree_수량산출_현충묘지-예산서(조경)_예산서-엑셀변환양식100_원가계산_수량산출서(0226)" xfId="6920" xr:uid="{00000000-0005-0000-0000-0000C9150000}"/>
    <cellStyle name="1_tree_수량산출_현충묘지-예산서(조경)_예산서-엑셀변환양식100_원가계산_수량산출서(0305)" xfId="6921" xr:uid="{00000000-0005-0000-0000-0000CA150000}"/>
    <cellStyle name="1_tree_수량산출_현충묘지-예산서(조경)_예산서-엑셀변환양식100_원가계산_수량산출서(1008)" xfId="6922" xr:uid="{00000000-0005-0000-0000-0000CB150000}"/>
    <cellStyle name="1_tree_수량산출_현충묘지-예산서(조경)_예산서-엑셀변환양식100_원가계산_수량산출서(골재수정)" xfId="6923" xr:uid="{00000000-0005-0000-0000-0000CC150000}"/>
    <cellStyle name="1_tree_수량산출_현충묘지-예산서(조경)_예산서-엑셀변환양식100_원가계산_수량산출서(금천구03,23)" xfId="6924" xr:uid="{00000000-0005-0000-0000-0000CD150000}"/>
    <cellStyle name="1_tree_수량산출_현충묘지-예산서(조경)_예산서-엑셀변환양식100_원가계산_수량산출서0410안용" xfId="6925" xr:uid="{00000000-0005-0000-0000-0000CE150000}"/>
    <cellStyle name="1_tree_수량산출_현충묘지-예산서(조경)_예산서-엑셀변환양식100_원가계산_수량산출서0524" xfId="6926" xr:uid="{00000000-0005-0000-0000-0000CF150000}"/>
    <cellStyle name="1_tree_수량산출_현충묘지-예산서(조경)_예산서-엑셀변환양식100_원가계산_수량산출서0525" xfId="6927" xr:uid="{00000000-0005-0000-0000-0000D0150000}"/>
    <cellStyle name="1_tree_수량산출_현충묘지-예산서(조경)_예산서-엑셀변환양식100_원가계산_수량산출서1" xfId="6928" xr:uid="{00000000-0005-0000-0000-0000D1150000}"/>
    <cellStyle name="1_tree_수량산출_현충묘지-예산서(조경)_예산서-엑셀변환양식100_원가계산_수량산출서-1" xfId="6929" xr:uid="{00000000-0005-0000-0000-0000D2150000}"/>
    <cellStyle name="1_tree_수량산출_현충묘지-예산서(조경)_예산서-엑셀변환양식100_원가계산_시설물수량산출서(1217)" xfId="6930" xr:uid="{00000000-0005-0000-0000-0000D3150000}"/>
    <cellStyle name="1_tree_수량산출_현충묘지-예산서(조경)_예산서-엑셀변환양식100_원가계산_인라인수량산출서" xfId="4702" xr:uid="{00000000-0005-0000-0000-0000D4150000}"/>
    <cellStyle name="1_tree_수량산출_현충묘지-예산서(조경)_예산서-엑셀변환양식100_원가계산_중앙하이츠-수량산출서0720" xfId="6931" xr:uid="{00000000-0005-0000-0000-0000D5150000}"/>
    <cellStyle name="1_tree_수량산출_현충묘지-예산서(조경)_예산서-엑셀변환양식100_원가계산_철거수량산출" xfId="6932" xr:uid="{00000000-0005-0000-0000-0000D6150000}"/>
    <cellStyle name="1_tree_수량산출_현충묘지-예산서(조경)_예산서-엑셀변환양식100_원가계산_철거수량산출서(1113)" xfId="6933" xr:uid="{00000000-0005-0000-0000-0000D7150000}"/>
    <cellStyle name="1_tree_수량산출_현충묘지-예산서(조경)_예산서-엑셀변환양식100_인라인수량산출서" xfId="4703" xr:uid="{00000000-0005-0000-0000-0000D8150000}"/>
    <cellStyle name="1_tree_수량산출_현충묘지-예산서(조경)_예산서-엑셀변환양식100_장충-예산서" xfId="4704" xr:uid="{00000000-0005-0000-0000-0000D9150000}"/>
    <cellStyle name="1_tree_수량산출_현충묘지-예산서(조경)_예산서-엑셀변환양식100_장충-예산서_북아현-폐기물예산서" xfId="4705" xr:uid="{00000000-0005-0000-0000-0000DA150000}"/>
    <cellStyle name="1_tree_수량산출_현충묘지-예산서(조경)_예산서-엑셀변환양식100_장충-폐기물예산서" xfId="4706" xr:uid="{00000000-0005-0000-0000-0000DB150000}"/>
    <cellStyle name="1_tree_수량산출_현충묘지-예산서(조경)_예산서-엑셀변환양식100_장충-폐기물예산서_북아현-폐기물예산서" xfId="4707" xr:uid="{00000000-0005-0000-0000-0000DC150000}"/>
    <cellStyle name="1_tree_수량산출_현충묘지-예산서(조경)_예산서-엑셀변환양식100_장충-표지예정공정표" xfId="4708" xr:uid="{00000000-0005-0000-0000-0000DD150000}"/>
    <cellStyle name="1_tree_수량산출_현충묘지-예산서(조경)_예산서-엑셀변환양식100_장충-표지예정공정표_북아현-폐기물예산서" xfId="4709" xr:uid="{00000000-0005-0000-0000-0000DE150000}"/>
    <cellStyle name="1_tree_수량산출_현충묘지-예산서(조경)_예산서-엑셀변환양식100_중앙하이츠-수량산출서0720" xfId="6934" xr:uid="{00000000-0005-0000-0000-0000DF150000}"/>
    <cellStyle name="1_tree_수량산출_현충묘지-예산서(조경)_예산서-엑셀변환양식100_철거수량산출" xfId="6935" xr:uid="{00000000-0005-0000-0000-0000E0150000}"/>
    <cellStyle name="1_tree_수량산출_현충묘지-예산서(조경)_예산서-엑셀변환양식100_철거수량산출서(1113)" xfId="6936" xr:uid="{00000000-0005-0000-0000-0000E1150000}"/>
    <cellStyle name="1_tree_수량산출_현충묘지-예산서(조경)_예산서-엑셀변환양식100_폐기물0814" xfId="4710" xr:uid="{00000000-0005-0000-0000-0000E2150000}"/>
    <cellStyle name="1_tree_수량산출_현충묘지-예산서(조경)_예산서-엑셀변환양식100_폐기물0818" xfId="4711" xr:uid="{00000000-0005-0000-0000-0000E3150000}"/>
    <cellStyle name="1_tree_수량산출_현충묘지-예산서(조경)_예산서-엑셀변환양식100_표지-공정표" xfId="4712" xr:uid="{00000000-0005-0000-0000-0000E4150000}"/>
    <cellStyle name="1_tree_수량산출_현충묘지-예산서(조경)_예산서-엑셀변환양식100_표지-공정표_폐기물1023(이전비없음)" xfId="6937" xr:uid="{00000000-0005-0000-0000-0000E5150000}"/>
    <cellStyle name="1_tree_수량산출_현충묘지-예산서(조경)_용산구-수량산출서" xfId="4713" xr:uid="{00000000-0005-0000-0000-0000E6150000}"/>
    <cellStyle name="1_tree_수량산출_현충묘지-예산서(조경)_원가계산" xfId="4714" xr:uid="{00000000-0005-0000-0000-0000E7150000}"/>
    <cellStyle name="1_tree_수량산출_현충묘지-예산서(조경)_원가계산_관악고수량산출서" xfId="4715" xr:uid="{00000000-0005-0000-0000-0000E8150000}"/>
    <cellStyle name="1_tree_수량산출_현충묘지-예산서(조경)_원가계산_노원구상계고등학교폐기물" xfId="6938" xr:uid="{00000000-0005-0000-0000-0000E9150000}"/>
    <cellStyle name="1_tree_수량산출_현충묘지-예산서(조경)_원가계산_마포구수량산출서" xfId="6939" xr:uid="{00000000-0005-0000-0000-0000EA150000}"/>
    <cellStyle name="1_tree_수량산출_현충묘지-예산서(조경)_원가계산_마포철거수량산출(0924)" xfId="6940" xr:uid="{00000000-0005-0000-0000-0000EB150000}"/>
    <cellStyle name="1_tree_수량산출_현충묘지-예산서(조경)_원가계산_마포철거수량산출(1004)" xfId="6941" xr:uid="{00000000-0005-0000-0000-0000EC150000}"/>
    <cellStyle name="1_tree_수량산출_현충묘지-예산서(조경)_원가계산_서초구-수량산출(0830)" xfId="6942" xr:uid="{00000000-0005-0000-0000-0000ED150000}"/>
    <cellStyle name="1_tree_수량산출_현충묘지-예산서(조경)_원가계산_서초구-철거수량산출(0919)" xfId="6943" xr:uid="{00000000-0005-0000-0000-0000EE150000}"/>
    <cellStyle name="1_tree_수량산출_현충묘지-예산서(조경)_원가계산_수량산출" xfId="6944" xr:uid="{00000000-0005-0000-0000-0000EF150000}"/>
    <cellStyle name="1_tree_수량산출_현충묘지-예산서(조경)_원가계산_수량산출서" xfId="6945" xr:uid="{00000000-0005-0000-0000-0000F0150000}"/>
    <cellStyle name="1_tree_수량산출_현충묘지-예산서(조경)_원가계산_수량산출서(0226)" xfId="6946" xr:uid="{00000000-0005-0000-0000-0000F1150000}"/>
    <cellStyle name="1_tree_수량산출_현충묘지-예산서(조경)_원가계산_수량산출서(0305)" xfId="6947" xr:uid="{00000000-0005-0000-0000-0000F2150000}"/>
    <cellStyle name="1_tree_수량산출_현충묘지-예산서(조경)_원가계산_수량산출서(1008)" xfId="6948" xr:uid="{00000000-0005-0000-0000-0000F3150000}"/>
    <cellStyle name="1_tree_수량산출_현충묘지-예산서(조경)_원가계산_수량산출서(골재수정)" xfId="6949" xr:uid="{00000000-0005-0000-0000-0000F4150000}"/>
    <cellStyle name="1_tree_수량산출_현충묘지-예산서(조경)_원가계산_수량산출서(금천구03,23)" xfId="6950" xr:uid="{00000000-0005-0000-0000-0000F5150000}"/>
    <cellStyle name="1_tree_수량산출_현충묘지-예산서(조경)_원가계산_수량산출서0410안용" xfId="6951" xr:uid="{00000000-0005-0000-0000-0000F6150000}"/>
    <cellStyle name="1_tree_수량산출_현충묘지-예산서(조경)_원가계산_수량산출서0524" xfId="6952" xr:uid="{00000000-0005-0000-0000-0000F7150000}"/>
    <cellStyle name="1_tree_수량산출_현충묘지-예산서(조경)_원가계산_수량산출서0525" xfId="6953" xr:uid="{00000000-0005-0000-0000-0000F8150000}"/>
    <cellStyle name="1_tree_수량산출_현충묘지-예산서(조경)_원가계산_수량산출서1" xfId="6954" xr:uid="{00000000-0005-0000-0000-0000F9150000}"/>
    <cellStyle name="1_tree_수량산출_현충묘지-예산서(조경)_원가계산_수량산출서-1" xfId="6955" xr:uid="{00000000-0005-0000-0000-0000FA150000}"/>
    <cellStyle name="1_tree_수량산출_현충묘지-예산서(조경)_원가계산_시설물수량산출서(1217)" xfId="6956" xr:uid="{00000000-0005-0000-0000-0000FB150000}"/>
    <cellStyle name="1_tree_수량산출_현충묘지-예산서(조경)_원가계산_인라인수량산출서" xfId="4716" xr:uid="{00000000-0005-0000-0000-0000FC150000}"/>
    <cellStyle name="1_tree_수량산출_현충묘지-예산서(조경)_원가계산_중앙하이츠-수량산출서0720" xfId="6957" xr:uid="{00000000-0005-0000-0000-0000FD150000}"/>
    <cellStyle name="1_tree_수량산출_현충묘지-예산서(조경)_원가계산_철거수량산출" xfId="6958" xr:uid="{00000000-0005-0000-0000-0000FE150000}"/>
    <cellStyle name="1_tree_수량산출_현충묘지-예산서(조경)_원가계산_철거수량산출서(1113)" xfId="6959" xr:uid="{00000000-0005-0000-0000-0000FF150000}"/>
    <cellStyle name="1_tree_수량산출_현충묘지-예산서(조경)_인라인수량산출서" xfId="4717" xr:uid="{00000000-0005-0000-0000-000000160000}"/>
    <cellStyle name="1_tree_수량산출_현충묘지-예산서(조경)_장충-예산서" xfId="4718" xr:uid="{00000000-0005-0000-0000-000001160000}"/>
    <cellStyle name="1_tree_수량산출_현충묘지-예산서(조경)_장충-예산서_북아현-폐기물예산서" xfId="4719" xr:uid="{00000000-0005-0000-0000-000002160000}"/>
    <cellStyle name="1_tree_수량산출_현충묘지-예산서(조경)_장충-폐기물예산서" xfId="4720" xr:uid="{00000000-0005-0000-0000-000003160000}"/>
    <cellStyle name="1_tree_수량산출_현충묘지-예산서(조경)_장충-폐기물예산서_북아현-폐기물예산서" xfId="4721" xr:uid="{00000000-0005-0000-0000-000004160000}"/>
    <cellStyle name="1_tree_수량산출_현충묘지-예산서(조경)_장충-표지예정공정표" xfId="4722" xr:uid="{00000000-0005-0000-0000-000005160000}"/>
    <cellStyle name="1_tree_수량산출_현충묘지-예산서(조경)_장충-표지예정공정표_북아현-폐기물예산서" xfId="4723" xr:uid="{00000000-0005-0000-0000-000006160000}"/>
    <cellStyle name="1_tree_수량산출_현충묘지-예산서(조경)_중앙하이츠-수량산출서0720" xfId="6960" xr:uid="{00000000-0005-0000-0000-000007160000}"/>
    <cellStyle name="1_tree_수량산출_현충묘지-예산서(조경)_철거수량산출" xfId="6961" xr:uid="{00000000-0005-0000-0000-000008160000}"/>
    <cellStyle name="1_tree_수량산출_현충묘지-예산서(조경)_철거수량산출서(1113)" xfId="6962" xr:uid="{00000000-0005-0000-0000-000009160000}"/>
    <cellStyle name="1_tree_수량산출_현충묘지-예산서(조경)_폐기물0818" xfId="4724" xr:uid="{00000000-0005-0000-0000-00000A160000}"/>
    <cellStyle name="1_tree_수량산출_현충묘지-예산서(조경)_표지-공정표" xfId="4725" xr:uid="{00000000-0005-0000-0000-00000B160000}"/>
    <cellStyle name="1_tree_수량산출_현충묘지-예산서(조경)_표지-공정표_관악고수량산출서" xfId="4726" xr:uid="{00000000-0005-0000-0000-00000C160000}"/>
    <cellStyle name="1_tree_수량산출_현충묘지-예산서(조경)_표지-공정표_노원구상계고등학교폐기물" xfId="6963" xr:uid="{00000000-0005-0000-0000-00000D160000}"/>
    <cellStyle name="1_tree_수량산출_현충묘지-예산서(조경)_표지-공정표_마포구수량산출서" xfId="6964" xr:uid="{00000000-0005-0000-0000-00000E160000}"/>
    <cellStyle name="1_tree_수량산출_현충묘지-예산서(조경)_표지-공정표_마포철거수량산출(0924)" xfId="6965" xr:uid="{00000000-0005-0000-0000-00000F160000}"/>
    <cellStyle name="1_tree_수량산출_현충묘지-예산서(조경)_표지-공정표_마포철거수량산출(1004)" xfId="6966" xr:uid="{00000000-0005-0000-0000-000010160000}"/>
    <cellStyle name="1_tree_수량산출_현충묘지-예산서(조경)_표지-공정표_서초구-수량산출(0830)" xfId="6967" xr:uid="{00000000-0005-0000-0000-000011160000}"/>
    <cellStyle name="1_tree_수량산출_현충묘지-예산서(조경)_표지-공정표_서초구-철거수량산출(0919)" xfId="6968" xr:uid="{00000000-0005-0000-0000-000012160000}"/>
    <cellStyle name="1_tree_수량산출_현충묘지-예산서(조경)_표지-공정표_수량산출" xfId="6969" xr:uid="{00000000-0005-0000-0000-000013160000}"/>
    <cellStyle name="1_tree_수량산출_현충묘지-예산서(조경)_표지-공정표_수량산출서" xfId="6970" xr:uid="{00000000-0005-0000-0000-000014160000}"/>
    <cellStyle name="1_tree_수량산출_현충묘지-예산서(조경)_표지-공정표_수량산출서(0226)" xfId="6971" xr:uid="{00000000-0005-0000-0000-000015160000}"/>
    <cellStyle name="1_tree_수량산출_현충묘지-예산서(조경)_표지-공정표_수량산출서(0305)" xfId="6972" xr:uid="{00000000-0005-0000-0000-000016160000}"/>
    <cellStyle name="1_tree_수량산출_현충묘지-예산서(조경)_표지-공정표_수량산출서(1008)" xfId="6973" xr:uid="{00000000-0005-0000-0000-000017160000}"/>
    <cellStyle name="1_tree_수량산출_현충묘지-예산서(조경)_표지-공정표_수량산출서(골재수정)" xfId="6974" xr:uid="{00000000-0005-0000-0000-000018160000}"/>
    <cellStyle name="1_tree_수량산출_현충묘지-예산서(조경)_표지-공정표_수량산출서(금천구03,23)" xfId="6975" xr:uid="{00000000-0005-0000-0000-000019160000}"/>
    <cellStyle name="1_tree_수량산출_현충묘지-예산서(조경)_표지-공정표_수량산출서0410안용" xfId="6976" xr:uid="{00000000-0005-0000-0000-00001A160000}"/>
    <cellStyle name="1_tree_수량산출_현충묘지-예산서(조경)_표지-공정표_수량산출서0524" xfId="6977" xr:uid="{00000000-0005-0000-0000-00001B160000}"/>
    <cellStyle name="1_tree_수량산출_현충묘지-예산서(조경)_표지-공정표_수량산출서0525" xfId="6978" xr:uid="{00000000-0005-0000-0000-00001C160000}"/>
    <cellStyle name="1_tree_수량산출_현충묘지-예산서(조경)_표지-공정표_수량산출서1" xfId="6979" xr:uid="{00000000-0005-0000-0000-00001D160000}"/>
    <cellStyle name="1_tree_수량산출_현충묘지-예산서(조경)_표지-공정표_수량산출서-1" xfId="6980" xr:uid="{00000000-0005-0000-0000-00001E160000}"/>
    <cellStyle name="1_tree_수량산출_현충묘지-예산서(조경)_표지-공정표_시설물수량산출서(1217)" xfId="6981" xr:uid="{00000000-0005-0000-0000-00001F160000}"/>
    <cellStyle name="1_tree_수량산출_현충묘지-예산서(조경)_표지-공정표_인라인수량산출서" xfId="4727" xr:uid="{00000000-0005-0000-0000-000020160000}"/>
    <cellStyle name="1_tree_수량산출_현충묘지-예산서(조경)_표지-공정표_중앙하이츠-수량산출서0720" xfId="6982" xr:uid="{00000000-0005-0000-0000-000021160000}"/>
    <cellStyle name="1_tree_수량산출_현충묘지-예산서(조경)_표지-공정표_철거수량산출" xfId="6983" xr:uid="{00000000-0005-0000-0000-000022160000}"/>
    <cellStyle name="1_tree_수량산출_현충묘지-예산서(조경)_표지-공정표_철거수량산출서(1113)" xfId="6984" xr:uid="{00000000-0005-0000-0000-000023160000}"/>
    <cellStyle name="1_tree_수량산출_현충묘지-예산서(조경)_표지-공정표_폐기물1023(이전비없음)" xfId="6985" xr:uid="{00000000-0005-0000-0000-000024160000}"/>
    <cellStyle name="1_tree_수량산출_현충묘지-예산서(조경)_표지-공정표_표지-공정표" xfId="4728" xr:uid="{00000000-0005-0000-0000-000025160000}"/>
    <cellStyle name="1_tree_수량산출_현충묘지-예산서(조경)_표지예정공정표" xfId="4729" xr:uid="{00000000-0005-0000-0000-000026160000}"/>
    <cellStyle name="1_tree_수량산출_현충묘지-예산서(조경)_-표지예정공정표" xfId="4730" xr:uid="{00000000-0005-0000-0000-000027160000}"/>
    <cellStyle name="1_tree_수량산출_현충묘지-예산서(조경)_표지예정공정표_00-표지" xfId="4731" xr:uid="{00000000-0005-0000-0000-000028160000}"/>
    <cellStyle name="1_tree_수량산출_현충묘지-예산서(조경)_-표지예정공정표_00-표지" xfId="4732" xr:uid="{00000000-0005-0000-0000-000029160000}"/>
    <cellStyle name="1_tree_수량산출_현충묘지-예산서(조경)_표지예정공정표_00-표지예정공정표" xfId="4733" xr:uid="{00000000-0005-0000-0000-00002A160000}"/>
    <cellStyle name="1_tree_수량산출_현충묘지-예산서(조경)_-표지예정공정표_00-표지예정공정표" xfId="4734" xr:uid="{00000000-0005-0000-0000-00002B160000}"/>
    <cellStyle name="1_tree_수량산출_현충묘지-예산서(조경)_표지예정공정표_00-표지예정공정표_북아현-폐기물예산서" xfId="4735" xr:uid="{00000000-0005-0000-0000-00002C160000}"/>
    <cellStyle name="1_tree_수량산출_현충묘지-예산서(조경)_-표지예정공정표_00-표지예정공정표_북아현-폐기물예산서" xfId="4736" xr:uid="{00000000-0005-0000-0000-00002D160000}"/>
    <cellStyle name="1_tree_수량산출_현충묘지-예산서(조경)_표지예정공정표_관악고수량산출서" xfId="4737" xr:uid="{00000000-0005-0000-0000-00002E160000}"/>
    <cellStyle name="1_tree_수량산출_현충묘지-예산서(조경)_-표지예정공정표_관악고수량산출서" xfId="4738" xr:uid="{00000000-0005-0000-0000-00002F160000}"/>
    <cellStyle name="1_tree_수량산출_현충묘지-예산서(조경)_표지예정공정표_노원구상계고등학교폐기물" xfId="6986" xr:uid="{00000000-0005-0000-0000-000030160000}"/>
    <cellStyle name="1_tree_수량산출_현충묘지-예산서(조경)_-표지예정공정표_노원구상계고등학교폐기물" xfId="6987" xr:uid="{00000000-0005-0000-0000-000031160000}"/>
    <cellStyle name="1_tree_수량산출_현충묘지-예산서(조경)_표지예정공정표_마포구수량산출서" xfId="6988" xr:uid="{00000000-0005-0000-0000-000032160000}"/>
    <cellStyle name="1_tree_수량산출_현충묘지-예산서(조경)_-표지예정공정표_마포구수량산출서" xfId="6989" xr:uid="{00000000-0005-0000-0000-000033160000}"/>
    <cellStyle name="1_tree_수량산출_현충묘지-예산서(조경)_표지예정공정표_마포철거수량산출(0924)" xfId="6990" xr:uid="{00000000-0005-0000-0000-000034160000}"/>
    <cellStyle name="1_tree_수량산출_현충묘지-예산서(조경)_-표지예정공정표_마포철거수량산출(0924)" xfId="6991" xr:uid="{00000000-0005-0000-0000-000035160000}"/>
    <cellStyle name="1_tree_수량산출_현충묘지-예산서(조경)_표지예정공정표_마포철거수량산출(1004)" xfId="6992" xr:uid="{00000000-0005-0000-0000-000036160000}"/>
    <cellStyle name="1_tree_수량산출_현충묘지-예산서(조경)_-표지예정공정표_마포철거수량산출(1004)" xfId="6993" xr:uid="{00000000-0005-0000-0000-000037160000}"/>
    <cellStyle name="1_tree_수량산출_현충묘지-예산서(조경)_표지예정공정표_북아현-폐기물예산서" xfId="4739" xr:uid="{00000000-0005-0000-0000-000038160000}"/>
    <cellStyle name="1_tree_수량산출_현충묘지-예산서(조경)_-표지예정공정표_북아현-폐기물예산서" xfId="4740" xr:uid="{00000000-0005-0000-0000-000039160000}"/>
    <cellStyle name="1_tree_수량산출_현충묘지-예산서(조경)_표지예정공정표_서초구-수량산출(0830)" xfId="6994" xr:uid="{00000000-0005-0000-0000-00003A160000}"/>
    <cellStyle name="1_tree_수량산출_현충묘지-예산서(조경)_-표지예정공정표_서초구-수량산출(0830)" xfId="6995" xr:uid="{00000000-0005-0000-0000-00003B160000}"/>
    <cellStyle name="1_tree_수량산출_현충묘지-예산서(조경)_표지예정공정표_서초구-철거수량산출(0919)" xfId="6996" xr:uid="{00000000-0005-0000-0000-00003C160000}"/>
    <cellStyle name="1_tree_수량산출_현충묘지-예산서(조경)_-표지예정공정표_서초구-철거수량산출(0919)" xfId="6997" xr:uid="{00000000-0005-0000-0000-00003D160000}"/>
    <cellStyle name="1_tree_수량산출_현충묘지-예산서(조경)_표지예정공정표_수량산출" xfId="6998" xr:uid="{00000000-0005-0000-0000-00003E160000}"/>
    <cellStyle name="1_tree_수량산출_현충묘지-예산서(조경)_-표지예정공정표_수량산출" xfId="6999" xr:uid="{00000000-0005-0000-0000-00003F160000}"/>
    <cellStyle name="1_tree_수량산출_현충묘지-예산서(조경)_표지예정공정표_수량산출서" xfId="7000" xr:uid="{00000000-0005-0000-0000-000040160000}"/>
    <cellStyle name="1_tree_수량산출_현충묘지-예산서(조경)_-표지예정공정표_수량산출서" xfId="7001" xr:uid="{00000000-0005-0000-0000-000041160000}"/>
    <cellStyle name="1_tree_수량산출_현충묘지-예산서(조경)_표지예정공정표_수량산출서(0226)" xfId="7002" xr:uid="{00000000-0005-0000-0000-000042160000}"/>
    <cellStyle name="1_tree_수량산출_현충묘지-예산서(조경)_-표지예정공정표_수량산출서(0226)" xfId="7003" xr:uid="{00000000-0005-0000-0000-000043160000}"/>
    <cellStyle name="1_tree_수량산출_현충묘지-예산서(조경)_표지예정공정표_수량산출서(0305)" xfId="7004" xr:uid="{00000000-0005-0000-0000-000044160000}"/>
    <cellStyle name="1_tree_수량산출_현충묘지-예산서(조경)_-표지예정공정표_수량산출서(0305)" xfId="7005" xr:uid="{00000000-0005-0000-0000-000045160000}"/>
    <cellStyle name="1_tree_수량산출_현충묘지-예산서(조경)_표지예정공정표_수량산출서(1008)" xfId="7006" xr:uid="{00000000-0005-0000-0000-000046160000}"/>
    <cellStyle name="1_tree_수량산출_현충묘지-예산서(조경)_-표지예정공정표_수량산출서(1008)" xfId="7007" xr:uid="{00000000-0005-0000-0000-000047160000}"/>
    <cellStyle name="1_tree_수량산출_현충묘지-예산서(조경)_표지예정공정표_수량산출서(골재수정)" xfId="7008" xr:uid="{00000000-0005-0000-0000-000048160000}"/>
    <cellStyle name="1_tree_수량산출_현충묘지-예산서(조경)_-표지예정공정표_수량산출서(골재수정)" xfId="7009" xr:uid="{00000000-0005-0000-0000-000049160000}"/>
    <cellStyle name="1_tree_수량산출_현충묘지-예산서(조경)_표지예정공정표_수량산출서(금천구03,23)" xfId="7010" xr:uid="{00000000-0005-0000-0000-00004A160000}"/>
    <cellStyle name="1_tree_수량산출_현충묘지-예산서(조경)_-표지예정공정표_수량산출서(금천구03,23)" xfId="7011" xr:uid="{00000000-0005-0000-0000-00004B160000}"/>
    <cellStyle name="1_tree_수량산출_현충묘지-예산서(조경)_표지예정공정표_수량산출서0410안용" xfId="7012" xr:uid="{00000000-0005-0000-0000-00004C160000}"/>
    <cellStyle name="1_tree_수량산출_현충묘지-예산서(조경)_-표지예정공정표_수량산출서0410안용" xfId="7013" xr:uid="{00000000-0005-0000-0000-00004D160000}"/>
    <cellStyle name="1_tree_수량산출_현충묘지-예산서(조경)_표지예정공정표_수량산출서0524" xfId="7014" xr:uid="{00000000-0005-0000-0000-00004E160000}"/>
    <cellStyle name="1_tree_수량산출_현충묘지-예산서(조경)_-표지예정공정표_수량산출서0524" xfId="7015" xr:uid="{00000000-0005-0000-0000-00004F160000}"/>
    <cellStyle name="1_tree_수량산출_현충묘지-예산서(조경)_표지예정공정표_수량산출서0525" xfId="7016" xr:uid="{00000000-0005-0000-0000-000050160000}"/>
    <cellStyle name="1_tree_수량산출_현충묘지-예산서(조경)_-표지예정공정표_수량산출서0525" xfId="7017" xr:uid="{00000000-0005-0000-0000-000051160000}"/>
    <cellStyle name="1_tree_수량산출_현충묘지-예산서(조경)_표지예정공정표_수량산출서1" xfId="7018" xr:uid="{00000000-0005-0000-0000-000052160000}"/>
    <cellStyle name="1_tree_수량산출_현충묘지-예산서(조경)_표지예정공정표_수량산출서-1" xfId="7019" xr:uid="{00000000-0005-0000-0000-000053160000}"/>
    <cellStyle name="1_tree_수량산출_현충묘지-예산서(조경)_-표지예정공정표_수량산출서1" xfId="7020" xr:uid="{00000000-0005-0000-0000-000054160000}"/>
    <cellStyle name="1_tree_수량산출_현충묘지-예산서(조경)_-표지예정공정표_수량산출서-1" xfId="7021" xr:uid="{00000000-0005-0000-0000-000055160000}"/>
    <cellStyle name="1_tree_수량산출_현충묘지-예산서(조경)_표지예정공정표_시설물수량산출서(1217)" xfId="7022" xr:uid="{00000000-0005-0000-0000-000056160000}"/>
    <cellStyle name="1_tree_수량산출_현충묘지-예산서(조경)_-표지예정공정표_시설물수량산출서(1217)" xfId="7023" xr:uid="{00000000-0005-0000-0000-000057160000}"/>
    <cellStyle name="1_tree_수량산출_현충묘지-예산서(조경)_표지예정공정표_인라인수량산출서" xfId="4741" xr:uid="{00000000-0005-0000-0000-000058160000}"/>
    <cellStyle name="1_tree_수량산출_현충묘지-예산서(조경)_-표지예정공정표_인라인수량산출서" xfId="4742" xr:uid="{00000000-0005-0000-0000-000059160000}"/>
    <cellStyle name="1_tree_수량산출_현충묘지-예산서(조경)_표지예정공정표_중앙하이츠-수량산출서0720" xfId="7024" xr:uid="{00000000-0005-0000-0000-00005A160000}"/>
    <cellStyle name="1_tree_수량산출_현충묘지-예산서(조경)_-표지예정공정표_중앙하이츠-수량산출서0720" xfId="7025" xr:uid="{00000000-0005-0000-0000-00005B160000}"/>
    <cellStyle name="1_tree_수량산출_현충묘지-예산서(조경)_표지예정공정표_철거수량산출" xfId="7026" xr:uid="{00000000-0005-0000-0000-00005C160000}"/>
    <cellStyle name="1_tree_수량산출_현충묘지-예산서(조경)_-표지예정공정표_철거수량산출" xfId="7027" xr:uid="{00000000-0005-0000-0000-00005D160000}"/>
    <cellStyle name="1_tree_수량산출_현충묘지-예산서(조경)_표지예정공정표_철거수량산출서(1113)" xfId="7028" xr:uid="{00000000-0005-0000-0000-00005E160000}"/>
    <cellStyle name="1_tree_수량산출_현충묘지-예산서(조경)_-표지예정공정표_철거수량산출서(1113)" xfId="7029" xr:uid="{00000000-0005-0000-0000-00005F160000}"/>
    <cellStyle name="1_tree_수량산출_현충묘지-예산서(조경)_표지예정공정표_폐기물1023(이전비없음)" xfId="7030" xr:uid="{00000000-0005-0000-0000-000060160000}"/>
    <cellStyle name="1_tree_수량산출_현충묘지-예산서(조경)_-표지예정공정표_폐기물1023(이전비없음)" xfId="7031" xr:uid="{00000000-0005-0000-0000-000061160000}"/>
    <cellStyle name="1_tree_수량산출_현충묘지-예산서(조경)_표지예정공정표_표지-공정표" xfId="4743" xr:uid="{00000000-0005-0000-0000-000062160000}"/>
    <cellStyle name="1_tree_수량산출_현충묘지-예산서(조경)_-표지예정공정표_표지-공정표" xfId="4744" xr:uid="{00000000-0005-0000-0000-000063160000}"/>
    <cellStyle name="1_tree_수량산출_화성 동탄신도시" xfId="7032" xr:uid="{00000000-0005-0000-0000-000064160000}"/>
    <cellStyle name="1_tree_수량산출_화성동탄신도시시설물" xfId="7033" xr:uid="{00000000-0005-0000-0000-000065160000}"/>
    <cellStyle name="1_tree_수량산출서" xfId="7034" xr:uid="{00000000-0005-0000-0000-000066160000}"/>
    <cellStyle name="1_tree_수량산출서(0226)" xfId="7035" xr:uid="{00000000-0005-0000-0000-000067160000}"/>
    <cellStyle name="1_tree_수량산출서(0305)" xfId="7036" xr:uid="{00000000-0005-0000-0000-000068160000}"/>
    <cellStyle name="1_tree_수량산출서(1008)" xfId="7037" xr:uid="{00000000-0005-0000-0000-000069160000}"/>
    <cellStyle name="1_tree_수량산출서(1025)" xfId="7038" xr:uid="{00000000-0005-0000-0000-00006A160000}"/>
    <cellStyle name="1_tree_수량산출서(1025)_추가수량산출" xfId="7039" xr:uid="{00000000-0005-0000-0000-00006B160000}"/>
    <cellStyle name="1_tree_수량산출서(골재수정)" xfId="7040" xr:uid="{00000000-0005-0000-0000-00006C160000}"/>
    <cellStyle name="1_tree_수량산출서(금천구03,23)" xfId="7041" xr:uid="{00000000-0005-0000-0000-00006D160000}"/>
    <cellStyle name="1_tree_수량산출서0410안용" xfId="7042" xr:uid="{00000000-0005-0000-0000-00006E160000}"/>
    <cellStyle name="1_tree_수량산출서0524" xfId="7043" xr:uid="{00000000-0005-0000-0000-00006F160000}"/>
    <cellStyle name="1_tree_수량산출서0525" xfId="7044" xr:uid="{00000000-0005-0000-0000-000070160000}"/>
    <cellStyle name="1_tree_수량산출서1" xfId="7045" xr:uid="{00000000-0005-0000-0000-000071160000}"/>
    <cellStyle name="1_tree_수량산출서-1" xfId="7046" xr:uid="{00000000-0005-0000-0000-000072160000}"/>
    <cellStyle name="1_tree_수량산출서-yuna" xfId="4745" xr:uid="{00000000-0005-0000-0000-000073160000}"/>
    <cellStyle name="1_tree_시설물공" xfId="7047" xr:uid="{00000000-0005-0000-0000-000074160000}"/>
    <cellStyle name="1_tree_시설물공_수량산출" xfId="7048" xr:uid="{00000000-0005-0000-0000-000075160000}"/>
    <cellStyle name="1_tree_시설물수량산출서(1217)" xfId="7049" xr:uid="{00000000-0005-0000-0000-000076160000}"/>
    <cellStyle name="1_tree_신길6수량산출" xfId="4746" xr:uid="{00000000-0005-0000-0000-000077160000}"/>
    <cellStyle name="1_tree_영등포구-수량산출서" xfId="7050" xr:uid="{00000000-0005-0000-0000-000078160000}"/>
    <cellStyle name="1_tree_영등포중앙-폐기물처리설계서" xfId="4747" xr:uid="{00000000-0005-0000-0000-000079160000}"/>
    <cellStyle name="1_tree_영북수량산출" xfId="1694" xr:uid="{00000000-0005-0000-0000-00007A160000}"/>
    <cellStyle name="1_tree_용산구-수량산출서" xfId="4748" xr:uid="{00000000-0005-0000-0000-00007B160000}"/>
    <cellStyle name="1_tree_우장근린공원 정비공사(5-27)" xfId="1695" xr:uid="{00000000-0005-0000-0000-00007C160000}"/>
    <cellStyle name="1_tree_우장근린공원 정비공사(6-14" xfId="1696" xr:uid="{00000000-0005-0000-0000-00007D160000}"/>
    <cellStyle name="1_tree_원가계산" xfId="4749" xr:uid="{00000000-0005-0000-0000-00007E160000}"/>
    <cellStyle name="1_tree_원가계산_관악고수량산출서" xfId="4750" xr:uid="{00000000-0005-0000-0000-00007F160000}"/>
    <cellStyle name="1_tree_원가계산_노원구상계고등학교폐기물" xfId="7051" xr:uid="{00000000-0005-0000-0000-000080160000}"/>
    <cellStyle name="1_tree_원가계산_마포구수량산출서" xfId="7052" xr:uid="{00000000-0005-0000-0000-000081160000}"/>
    <cellStyle name="1_tree_원가계산_마포철거수량산출(0924)" xfId="7053" xr:uid="{00000000-0005-0000-0000-000082160000}"/>
    <cellStyle name="1_tree_원가계산_마포철거수량산출(1004)" xfId="7054" xr:uid="{00000000-0005-0000-0000-000083160000}"/>
    <cellStyle name="1_tree_원가계산_서초구-수량산출(0830)" xfId="7055" xr:uid="{00000000-0005-0000-0000-000084160000}"/>
    <cellStyle name="1_tree_원가계산_서초구-철거수량산출(0919)" xfId="7056" xr:uid="{00000000-0005-0000-0000-000085160000}"/>
    <cellStyle name="1_tree_원가계산_수량산출" xfId="7057" xr:uid="{00000000-0005-0000-0000-000086160000}"/>
    <cellStyle name="1_tree_원가계산_수량산출서" xfId="7058" xr:uid="{00000000-0005-0000-0000-000087160000}"/>
    <cellStyle name="1_tree_원가계산_수량산출서(0226)" xfId="7059" xr:uid="{00000000-0005-0000-0000-000088160000}"/>
    <cellStyle name="1_tree_원가계산_수량산출서(0305)" xfId="7060" xr:uid="{00000000-0005-0000-0000-000089160000}"/>
    <cellStyle name="1_tree_원가계산_수량산출서(1008)" xfId="7061" xr:uid="{00000000-0005-0000-0000-00008A160000}"/>
    <cellStyle name="1_tree_원가계산_수량산출서(골재수정)" xfId="7062" xr:uid="{00000000-0005-0000-0000-00008B160000}"/>
    <cellStyle name="1_tree_원가계산_수량산출서(금천구03,23)" xfId="7063" xr:uid="{00000000-0005-0000-0000-00008C160000}"/>
    <cellStyle name="1_tree_원가계산_수량산출서0410안용" xfId="7064" xr:uid="{00000000-0005-0000-0000-00008D160000}"/>
    <cellStyle name="1_tree_원가계산_수량산출서0524" xfId="7065" xr:uid="{00000000-0005-0000-0000-00008E160000}"/>
    <cellStyle name="1_tree_원가계산_수량산출서0525" xfId="7066" xr:uid="{00000000-0005-0000-0000-00008F160000}"/>
    <cellStyle name="1_tree_원가계산_수량산출서1" xfId="7067" xr:uid="{00000000-0005-0000-0000-000090160000}"/>
    <cellStyle name="1_tree_원가계산_수량산출서-1" xfId="7068" xr:uid="{00000000-0005-0000-0000-000091160000}"/>
    <cellStyle name="1_tree_원가계산_시설물수량산출서(1217)" xfId="7069" xr:uid="{00000000-0005-0000-0000-000092160000}"/>
    <cellStyle name="1_tree_원가계산_인라인수량산출서" xfId="4751" xr:uid="{00000000-0005-0000-0000-000093160000}"/>
    <cellStyle name="1_tree_원가계산_중앙하이츠-수량산출서0720" xfId="7070" xr:uid="{00000000-0005-0000-0000-000094160000}"/>
    <cellStyle name="1_tree_원가계산_철거수량산출" xfId="7071" xr:uid="{00000000-0005-0000-0000-000095160000}"/>
    <cellStyle name="1_tree_원가계산_철거수량산출서(1113)" xfId="7072" xr:uid="{00000000-0005-0000-0000-000096160000}"/>
    <cellStyle name="1_tree_인라인수량산출서" xfId="4752" xr:uid="{00000000-0005-0000-0000-000097160000}"/>
    <cellStyle name="1_tree_장충-예산서" xfId="4753" xr:uid="{00000000-0005-0000-0000-000098160000}"/>
    <cellStyle name="1_tree_장충-예산서_북아현-폐기물예산서" xfId="4754" xr:uid="{00000000-0005-0000-0000-000099160000}"/>
    <cellStyle name="1_tree_장충-폐기물예산서" xfId="4755" xr:uid="{00000000-0005-0000-0000-00009A160000}"/>
    <cellStyle name="1_tree_장충-폐기물예산서_북아현-폐기물예산서" xfId="4756" xr:uid="{00000000-0005-0000-0000-00009B160000}"/>
    <cellStyle name="1_tree_장충-표지예정공정표" xfId="4757" xr:uid="{00000000-0005-0000-0000-00009C160000}"/>
    <cellStyle name="1_tree_장충-표지예정공정표_북아현-폐기물예산서" xfId="4758" xr:uid="{00000000-0005-0000-0000-00009D160000}"/>
    <cellStyle name="1_tree_중앙하이츠-수량산출서0720" xfId="7073" xr:uid="{00000000-0005-0000-0000-00009E160000}"/>
    <cellStyle name="1_tree_지주목" xfId="4759" xr:uid="{00000000-0005-0000-0000-00009F160000}"/>
    <cellStyle name="1_tree_지주목_00-수량산출서양식" xfId="4760" xr:uid="{00000000-0005-0000-0000-0000A0160000}"/>
    <cellStyle name="1_tree_지주목_00-수량산출서양식_수량산출서-yuna" xfId="4761" xr:uid="{00000000-0005-0000-0000-0000A1160000}"/>
    <cellStyle name="1_tree_지주목_00-수량산출서양식_신길6수량산출" xfId="4762" xr:uid="{00000000-0005-0000-0000-0000A2160000}"/>
    <cellStyle name="1_tree_지주목_녹화마대녹화끈수량산출-예원" xfId="4763" xr:uid="{00000000-0005-0000-0000-0000A3160000}"/>
    <cellStyle name="1_tree_지주목_녹화마대녹화끈수량산출-예원_수량산출서-yuna" xfId="4764" xr:uid="{00000000-0005-0000-0000-0000A4160000}"/>
    <cellStyle name="1_tree_지주목_녹화마대녹화끈수량산출-예원_신길6수량산출" xfId="4765" xr:uid="{00000000-0005-0000-0000-0000A5160000}"/>
    <cellStyle name="1_tree_지주목_수량산출서-yuna" xfId="4766" xr:uid="{00000000-0005-0000-0000-0000A6160000}"/>
    <cellStyle name="1_tree_지주목_신길6수량산출" xfId="4767" xr:uid="{00000000-0005-0000-0000-0000A7160000}"/>
    <cellStyle name="1_tree_철거수량산출" xfId="7074" xr:uid="{00000000-0005-0000-0000-0000A8160000}"/>
    <cellStyle name="1_tree_철거수량산출서(1113)" xfId="7075" xr:uid="{00000000-0005-0000-0000-0000A9160000}"/>
    <cellStyle name="1_tree_청룡어린이공원수량산출" xfId="7076" xr:uid="{00000000-0005-0000-0000-0000AA160000}"/>
    <cellStyle name="1_tree_총괄내역0518" xfId="4768" xr:uid="{00000000-0005-0000-0000-0000AB160000}"/>
    <cellStyle name="1_tree_총괄내역0518_00-설계서양식" xfId="4769" xr:uid="{00000000-0005-0000-0000-0000AC160000}"/>
    <cellStyle name="1_tree_총괄내역0518_00-설계서양식_00-수량산출서양식" xfId="4770" xr:uid="{00000000-0005-0000-0000-0000AD160000}"/>
    <cellStyle name="1_tree_총괄내역0518_00-설계서양식_00-수량산출서양식_수량산출서-yuna" xfId="4771" xr:uid="{00000000-0005-0000-0000-0000AE160000}"/>
    <cellStyle name="1_tree_총괄내역0518_00-설계서양식_00-수량산출서양식_신길6수량산출" xfId="4772" xr:uid="{00000000-0005-0000-0000-0000AF160000}"/>
    <cellStyle name="1_tree_총괄내역0518_00-설계서양식_녹화마대녹화끈수량산출-예원" xfId="4773" xr:uid="{00000000-0005-0000-0000-0000B0160000}"/>
    <cellStyle name="1_tree_총괄내역0518_00-설계서양식_녹화마대녹화끈수량산출-예원_수량산출서-yuna" xfId="4774" xr:uid="{00000000-0005-0000-0000-0000B1160000}"/>
    <cellStyle name="1_tree_총괄내역0518_00-설계서양식_녹화마대녹화끈수량산출-예원_신길6수량산출" xfId="4775" xr:uid="{00000000-0005-0000-0000-0000B2160000}"/>
    <cellStyle name="1_tree_총괄내역0518_00-설계서양식_수량산출서-yuna" xfId="4776" xr:uid="{00000000-0005-0000-0000-0000B3160000}"/>
    <cellStyle name="1_tree_총괄내역0518_00-설계서양식_신길6수량산출" xfId="4777" xr:uid="{00000000-0005-0000-0000-0000B4160000}"/>
    <cellStyle name="1_tree_총괄내역0518_00-수량산출서양식" xfId="4778" xr:uid="{00000000-0005-0000-0000-0000B5160000}"/>
    <cellStyle name="1_tree_총괄내역0518_00-수량산출서양식_수량산출서-yuna" xfId="4779" xr:uid="{00000000-0005-0000-0000-0000B6160000}"/>
    <cellStyle name="1_tree_총괄내역0518_00-수량산출서양식_신길6수량산출" xfId="4780" xr:uid="{00000000-0005-0000-0000-0000B7160000}"/>
    <cellStyle name="1_tree_총괄내역0518_구로리설계예산서1029" xfId="4781" xr:uid="{00000000-0005-0000-0000-0000B8160000}"/>
    <cellStyle name="1_tree_총괄내역0518_구로리설계예산서1029_00-설계서양식" xfId="4782" xr:uid="{00000000-0005-0000-0000-0000B9160000}"/>
    <cellStyle name="1_tree_총괄내역0518_구로리설계예산서1029_00-설계서양식_00-수량산출서양식" xfId="4783" xr:uid="{00000000-0005-0000-0000-0000BA160000}"/>
    <cellStyle name="1_tree_총괄내역0518_구로리설계예산서1029_00-설계서양식_00-수량산출서양식_수량산출서-yuna" xfId="4784" xr:uid="{00000000-0005-0000-0000-0000BB160000}"/>
    <cellStyle name="1_tree_총괄내역0518_구로리설계예산서1029_00-설계서양식_00-수량산출서양식_신길6수량산출" xfId="4785" xr:uid="{00000000-0005-0000-0000-0000BC160000}"/>
    <cellStyle name="1_tree_총괄내역0518_구로리설계예산서1029_00-설계서양식_녹화마대녹화끈수량산출-예원" xfId="4786" xr:uid="{00000000-0005-0000-0000-0000BD160000}"/>
    <cellStyle name="1_tree_총괄내역0518_구로리설계예산서1029_00-설계서양식_녹화마대녹화끈수량산출-예원_수량산출서-yuna" xfId="4787" xr:uid="{00000000-0005-0000-0000-0000BE160000}"/>
    <cellStyle name="1_tree_총괄내역0518_구로리설계예산서1029_00-설계서양식_녹화마대녹화끈수량산출-예원_신길6수량산출" xfId="4788" xr:uid="{00000000-0005-0000-0000-0000BF160000}"/>
    <cellStyle name="1_tree_총괄내역0518_구로리설계예산서1029_00-설계서양식_수량산출서-yuna" xfId="4789" xr:uid="{00000000-0005-0000-0000-0000C0160000}"/>
    <cellStyle name="1_tree_총괄내역0518_구로리설계예산서1029_00-설계서양식_신길6수량산출" xfId="4790" xr:uid="{00000000-0005-0000-0000-0000C1160000}"/>
    <cellStyle name="1_tree_총괄내역0518_구로리설계예산서1029_00-수량산출서양식" xfId="4791" xr:uid="{00000000-0005-0000-0000-0000C2160000}"/>
    <cellStyle name="1_tree_총괄내역0518_구로리설계예산서1029_00-수량산출서양식_수량산출서-yuna" xfId="4792" xr:uid="{00000000-0005-0000-0000-0000C3160000}"/>
    <cellStyle name="1_tree_총괄내역0518_구로리설계예산서1029_00-수량산출서양식_신길6수량산출" xfId="4793" xr:uid="{00000000-0005-0000-0000-0000C4160000}"/>
    <cellStyle name="1_tree_총괄내역0518_구로리설계예산서1029_내역서1128" xfId="7077" xr:uid="{00000000-0005-0000-0000-0000C5160000}"/>
    <cellStyle name="1_tree_총괄내역0518_구로리설계예산서1029_녹화마대녹화끈수량산출-예원" xfId="4794" xr:uid="{00000000-0005-0000-0000-0000C6160000}"/>
    <cellStyle name="1_tree_총괄내역0518_구로리설계예산서1029_녹화마대녹화끈수량산출-예원_수량산출서-yuna" xfId="4795" xr:uid="{00000000-0005-0000-0000-0000C7160000}"/>
    <cellStyle name="1_tree_총괄내역0518_구로리설계예산서1029_녹화마대녹화끈수량산출-예원_신길6수량산출" xfId="4796" xr:uid="{00000000-0005-0000-0000-0000C8160000}"/>
    <cellStyle name="1_tree_총괄내역0518_구로리설계예산서1029_수량산출서(1025)" xfId="7078" xr:uid="{00000000-0005-0000-0000-0000C9160000}"/>
    <cellStyle name="1_tree_총괄내역0518_구로리설계예산서1029_수량산출서(1025)_추가수량산출" xfId="7079" xr:uid="{00000000-0005-0000-0000-0000CA160000}"/>
    <cellStyle name="1_tree_총괄내역0518_구로리설계예산서1029_수량산출서-yuna" xfId="4797" xr:uid="{00000000-0005-0000-0000-0000CB160000}"/>
    <cellStyle name="1_tree_총괄내역0518_구로리설계예산서1029_신길6수량산출" xfId="4798" xr:uid="{00000000-0005-0000-0000-0000CC160000}"/>
    <cellStyle name="1_tree_총괄내역0518_구로리설계예산서1029_지주목" xfId="4799" xr:uid="{00000000-0005-0000-0000-0000CD160000}"/>
    <cellStyle name="1_tree_총괄내역0518_구로리설계예산서1029_지주목_00-수량산출서양식" xfId="4800" xr:uid="{00000000-0005-0000-0000-0000CE160000}"/>
    <cellStyle name="1_tree_총괄내역0518_구로리설계예산서1029_지주목_00-수량산출서양식_수량산출서-yuna" xfId="4801" xr:uid="{00000000-0005-0000-0000-0000CF160000}"/>
    <cellStyle name="1_tree_총괄내역0518_구로리설계예산서1029_지주목_00-수량산출서양식_신길6수량산출" xfId="4802" xr:uid="{00000000-0005-0000-0000-0000D0160000}"/>
    <cellStyle name="1_tree_총괄내역0518_구로리설계예산서1029_지주목_녹화마대녹화끈수량산출-예원" xfId="4803" xr:uid="{00000000-0005-0000-0000-0000D1160000}"/>
    <cellStyle name="1_tree_총괄내역0518_구로리설계예산서1029_지주목_녹화마대녹화끈수량산출-예원_수량산출서-yuna" xfId="4804" xr:uid="{00000000-0005-0000-0000-0000D2160000}"/>
    <cellStyle name="1_tree_총괄내역0518_구로리설계예산서1029_지주목_녹화마대녹화끈수량산출-예원_신길6수량산출" xfId="4805" xr:uid="{00000000-0005-0000-0000-0000D3160000}"/>
    <cellStyle name="1_tree_총괄내역0518_구로리설계예산서1029_지주목_수량산출서-yuna" xfId="4806" xr:uid="{00000000-0005-0000-0000-0000D4160000}"/>
    <cellStyle name="1_tree_총괄내역0518_구로리설계예산서1029_지주목_신길6수량산출" xfId="4807" xr:uid="{00000000-0005-0000-0000-0000D5160000}"/>
    <cellStyle name="1_tree_총괄내역0518_구로리설계예산서1118준공" xfId="4808" xr:uid="{00000000-0005-0000-0000-0000D6160000}"/>
    <cellStyle name="1_tree_총괄내역0518_구로리설계예산서1118준공_00-설계서양식" xfId="4809" xr:uid="{00000000-0005-0000-0000-0000D7160000}"/>
    <cellStyle name="1_tree_총괄내역0518_구로리설계예산서1118준공_00-설계서양식_00-수량산출서양식" xfId="4810" xr:uid="{00000000-0005-0000-0000-0000D8160000}"/>
    <cellStyle name="1_tree_총괄내역0518_구로리설계예산서1118준공_00-설계서양식_00-수량산출서양식_수량산출서-yuna" xfId="4811" xr:uid="{00000000-0005-0000-0000-0000D9160000}"/>
    <cellStyle name="1_tree_총괄내역0518_구로리설계예산서1118준공_00-설계서양식_00-수량산출서양식_신길6수량산출" xfId="4812" xr:uid="{00000000-0005-0000-0000-0000DA160000}"/>
    <cellStyle name="1_tree_총괄내역0518_구로리설계예산서1118준공_00-설계서양식_녹화마대녹화끈수량산출-예원" xfId="4813" xr:uid="{00000000-0005-0000-0000-0000DB160000}"/>
    <cellStyle name="1_tree_총괄내역0518_구로리설계예산서1118준공_00-설계서양식_녹화마대녹화끈수량산출-예원_수량산출서-yuna" xfId="4814" xr:uid="{00000000-0005-0000-0000-0000DC160000}"/>
    <cellStyle name="1_tree_총괄내역0518_구로리설계예산서1118준공_00-설계서양식_녹화마대녹화끈수량산출-예원_신길6수량산출" xfId="4815" xr:uid="{00000000-0005-0000-0000-0000DD160000}"/>
    <cellStyle name="1_tree_총괄내역0518_구로리설계예산서1118준공_00-설계서양식_수량산출서-yuna" xfId="4816" xr:uid="{00000000-0005-0000-0000-0000DE160000}"/>
    <cellStyle name="1_tree_총괄내역0518_구로리설계예산서1118준공_00-설계서양식_신길6수량산출" xfId="4817" xr:uid="{00000000-0005-0000-0000-0000DF160000}"/>
    <cellStyle name="1_tree_총괄내역0518_구로리설계예산서1118준공_00-수량산출서양식" xfId="4818" xr:uid="{00000000-0005-0000-0000-0000E0160000}"/>
    <cellStyle name="1_tree_총괄내역0518_구로리설계예산서1118준공_00-수량산출서양식_수량산출서-yuna" xfId="4819" xr:uid="{00000000-0005-0000-0000-0000E1160000}"/>
    <cellStyle name="1_tree_총괄내역0518_구로리설계예산서1118준공_00-수량산출서양식_신길6수량산출" xfId="4820" xr:uid="{00000000-0005-0000-0000-0000E2160000}"/>
    <cellStyle name="1_tree_총괄내역0518_구로리설계예산서1118준공_내역서1128" xfId="7080" xr:uid="{00000000-0005-0000-0000-0000E3160000}"/>
    <cellStyle name="1_tree_총괄내역0518_구로리설계예산서1118준공_녹화마대녹화끈수량산출-예원" xfId="4821" xr:uid="{00000000-0005-0000-0000-0000E4160000}"/>
    <cellStyle name="1_tree_총괄내역0518_구로리설계예산서1118준공_녹화마대녹화끈수량산출-예원_수량산출서-yuna" xfId="4822" xr:uid="{00000000-0005-0000-0000-0000E5160000}"/>
    <cellStyle name="1_tree_총괄내역0518_구로리설계예산서1118준공_녹화마대녹화끈수량산출-예원_신길6수량산출" xfId="4823" xr:uid="{00000000-0005-0000-0000-0000E6160000}"/>
    <cellStyle name="1_tree_총괄내역0518_구로리설계예산서1118준공_수량산출서(1025)" xfId="7081" xr:uid="{00000000-0005-0000-0000-0000E7160000}"/>
    <cellStyle name="1_tree_총괄내역0518_구로리설계예산서1118준공_수량산출서(1025)_추가수량산출" xfId="7082" xr:uid="{00000000-0005-0000-0000-0000E8160000}"/>
    <cellStyle name="1_tree_총괄내역0518_구로리설계예산서1118준공_수량산출서-yuna" xfId="4824" xr:uid="{00000000-0005-0000-0000-0000E9160000}"/>
    <cellStyle name="1_tree_총괄내역0518_구로리설계예산서1118준공_신길6수량산출" xfId="4825" xr:uid="{00000000-0005-0000-0000-0000EA160000}"/>
    <cellStyle name="1_tree_총괄내역0518_구로리설계예산서1118준공_지주목" xfId="4826" xr:uid="{00000000-0005-0000-0000-0000EB160000}"/>
    <cellStyle name="1_tree_총괄내역0518_구로리설계예산서1118준공_지주목_00-수량산출서양식" xfId="4827" xr:uid="{00000000-0005-0000-0000-0000EC160000}"/>
    <cellStyle name="1_tree_총괄내역0518_구로리설계예산서1118준공_지주목_00-수량산출서양식_수량산출서-yuna" xfId="4828" xr:uid="{00000000-0005-0000-0000-0000ED160000}"/>
    <cellStyle name="1_tree_총괄내역0518_구로리설계예산서1118준공_지주목_00-수량산출서양식_신길6수량산출" xfId="4829" xr:uid="{00000000-0005-0000-0000-0000EE160000}"/>
    <cellStyle name="1_tree_총괄내역0518_구로리설계예산서1118준공_지주목_녹화마대녹화끈수량산출-예원" xfId="4830" xr:uid="{00000000-0005-0000-0000-0000EF160000}"/>
    <cellStyle name="1_tree_총괄내역0518_구로리설계예산서1118준공_지주목_녹화마대녹화끈수량산출-예원_수량산출서-yuna" xfId="4831" xr:uid="{00000000-0005-0000-0000-0000F0160000}"/>
    <cellStyle name="1_tree_총괄내역0518_구로리설계예산서1118준공_지주목_녹화마대녹화끈수량산출-예원_신길6수량산출" xfId="4832" xr:uid="{00000000-0005-0000-0000-0000F1160000}"/>
    <cellStyle name="1_tree_총괄내역0518_구로리설계예산서1118준공_지주목_수량산출서-yuna" xfId="4833" xr:uid="{00000000-0005-0000-0000-0000F2160000}"/>
    <cellStyle name="1_tree_총괄내역0518_구로리설계예산서1118준공_지주목_신길6수량산출" xfId="4834" xr:uid="{00000000-0005-0000-0000-0000F3160000}"/>
    <cellStyle name="1_tree_총괄내역0518_구로리설계예산서조경" xfId="4835" xr:uid="{00000000-0005-0000-0000-0000F4160000}"/>
    <cellStyle name="1_tree_총괄내역0518_구로리설계예산서조경_00-설계서양식" xfId="4836" xr:uid="{00000000-0005-0000-0000-0000F5160000}"/>
    <cellStyle name="1_tree_총괄내역0518_구로리설계예산서조경_00-설계서양식_00-수량산출서양식" xfId="4837" xr:uid="{00000000-0005-0000-0000-0000F6160000}"/>
    <cellStyle name="1_tree_총괄내역0518_구로리설계예산서조경_00-설계서양식_00-수량산출서양식_수량산출서-yuna" xfId="4838" xr:uid="{00000000-0005-0000-0000-0000F7160000}"/>
    <cellStyle name="1_tree_총괄내역0518_구로리설계예산서조경_00-설계서양식_00-수량산출서양식_신길6수량산출" xfId="4839" xr:uid="{00000000-0005-0000-0000-0000F8160000}"/>
    <cellStyle name="1_tree_총괄내역0518_구로리설계예산서조경_00-설계서양식_녹화마대녹화끈수량산출-예원" xfId="4840" xr:uid="{00000000-0005-0000-0000-0000F9160000}"/>
    <cellStyle name="1_tree_총괄내역0518_구로리설계예산서조경_00-설계서양식_녹화마대녹화끈수량산출-예원_수량산출서-yuna" xfId="4841" xr:uid="{00000000-0005-0000-0000-0000FA160000}"/>
    <cellStyle name="1_tree_총괄내역0518_구로리설계예산서조경_00-설계서양식_녹화마대녹화끈수량산출-예원_신길6수량산출" xfId="4842" xr:uid="{00000000-0005-0000-0000-0000FB160000}"/>
    <cellStyle name="1_tree_총괄내역0518_구로리설계예산서조경_00-설계서양식_수량산출서-yuna" xfId="4843" xr:uid="{00000000-0005-0000-0000-0000FC160000}"/>
    <cellStyle name="1_tree_총괄내역0518_구로리설계예산서조경_00-설계서양식_신길6수량산출" xfId="4844" xr:uid="{00000000-0005-0000-0000-0000FD160000}"/>
    <cellStyle name="1_tree_총괄내역0518_구로리설계예산서조경_00-수량산출서양식" xfId="4845" xr:uid="{00000000-0005-0000-0000-0000FE160000}"/>
    <cellStyle name="1_tree_총괄내역0518_구로리설계예산서조경_00-수량산출서양식_수량산출서-yuna" xfId="4846" xr:uid="{00000000-0005-0000-0000-0000FF160000}"/>
    <cellStyle name="1_tree_총괄내역0518_구로리설계예산서조경_00-수량산출서양식_신길6수량산출" xfId="4847" xr:uid="{00000000-0005-0000-0000-000000170000}"/>
    <cellStyle name="1_tree_총괄내역0518_구로리설계예산서조경_내역서1128" xfId="7083" xr:uid="{00000000-0005-0000-0000-000001170000}"/>
    <cellStyle name="1_tree_총괄내역0518_구로리설계예산서조경_녹화마대녹화끈수량산출-예원" xfId="4848" xr:uid="{00000000-0005-0000-0000-000002170000}"/>
    <cellStyle name="1_tree_총괄내역0518_구로리설계예산서조경_녹화마대녹화끈수량산출-예원_수량산출서-yuna" xfId="4849" xr:uid="{00000000-0005-0000-0000-000003170000}"/>
    <cellStyle name="1_tree_총괄내역0518_구로리설계예산서조경_녹화마대녹화끈수량산출-예원_신길6수량산출" xfId="4850" xr:uid="{00000000-0005-0000-0000-000004170000}"/>
    <cellStyle name="1_tree_총괄내역0518_구로리설계예산서조경_수량산출서(1025)" xfId="7084" xr:uid="{00000000-0005-0000-0000-000005170000}"/>
    <cellStyle name="1_tree_총괄내역0518_구로리설계예산서조경_수량산출서(1025)_추가수량산출" xfId="7085" xr:uid="{00000000-0005-0000-0000-000006170000}"/>
    <cellStyle name="1_tree_총괄내역0518_구로리설계예산서조경_수량산출서-yuna" xfId="4851" xr:uid="{00000000-0005-0000-0000-000007170000}"/>
    <cellStyle name="1_tree_총괄내역0518_구로리설계예산서조경_신길6수량산출" xfId="4852" xr:uid="{00000000-0005-0000-0000-000008170000}"/>
    <cellStyle name="1_tree_총괄내역0518_구로리설계예산서조경_지주목" xfId="4853" xr:uid="{00000000-0005-0000-0000-000009170000}"/>
    <cellStyle name="1_tree_총괄내역0518_구로리설계예산서조경_지주목_00-수량산출서양식" xfId="4854" xr:uid="{00000000-0005-0000-0000-00000A170000}"/>
    <cellStyle name="1_tree_총괄내역0518_구로리설계예산서조경_지주목_00-수량산출서양식_수량산출서-yuna" xfId="4855" xr:uid="{00000000-0005-0000-0000-00000B170000}"/>
    <cellStyle name="1_tree_총괄내역0518_구로리설계예산서조경_지주목_00-수량산출서양식_신길6수량산출" xfId="4856" xr:uid="{00000000-0005-0000-0000-00000C170000}"/>
    <cellStyle name="1_tree_총괄내역0518_구로리설계예산서조경_지주목_녹화마대녹화끈수량산출-예원" xfId="4857" xr:uid="{00000000-0005-0000-0000-00000D170000}"/>
    <cellStyle name="1_tree_총괄내역0518_구로리설계예산서조경_지주목_녹화마대녹화끈수량산출-예원_수량산출서-yuna" xfId="4858" xr:uid="{00000000-0005-0000-0000-00000E170000}"/>
    <cellStyle name="1_tree_총괄내역0518_구로리설계예산서조경_지주목_녹화마대녹화끈수량산출-예원_신길6수량산출" xfId="4859" xr:uid="{00000000-0005-0000-0000-00000F170000}"/>
    <cellStyle name="1_tree_총괄내역0518_구로리설계예산서조경_지주목_수량산출서-yuna" xfId="4860" xr:uid="{00000000-0005-0000-0000-000010170000}"/>
    <cellStyle name="1_tree_총괄내역0518_구로리설계예산서조경_지주목_신길6수량산출" xfId="4861" xr:uid="{00000000-0005-0000-0000-000011170000}"/>
    <cellStyle name="1_tree_총괄내역0518_구로리어린이공원예산서(조경)1125" xfId="4862" xr:uid="{00000000-0005-0000-0000-000012170000}"/>
    <cellStyle name="1_tree_총괄내역0518_구로리어린이공원예산서(조경)1125_00-설계서양식" xfId="4863" xr:uid="{00000000-0005-0000-0000-000013170000}"/>
    <cellStyle name="1_tree_총괄내역0518_구로리어린이공원예산서(조경)1125_00-설계서양식_00-수량산출서양식" xfId="4864" xr:uid="{00000000-0005-0000-0000-000014170000}"/>
    <cellStyle name="1_tree_총괄내역0518_구로리어린이공원예산서(조경)1125_00-설계서양식_00-수량산출서양식_수량산출서-yuna" xfId="4865" xr:uid="{00000000-0005-0000-0000-000015170000}"/>
    <cellStyle name="1_tree_총괄내역0518_구로리어린이공원예산서(조경)1125_00-설계서양식_00-수량산출서양식_신길6수량산출" xfId="4866" xr:uid="{00000000-0005-0000-0000-000016170000}"/>
    <cellStyle name="1_tree_총괄내역0518_구로리어린이공원예산서(조경)1125_00-설계서양식_녹화마대녹화끈수량산출-예원" xfId="4867" xr:uid="{00000000-0005-0000-0000-000017170000}"/>
    <cellStyle name="1_tree_총괄내역0518_구로리어린이공원예산서(조경)1125_00-설계서양식_녹화마대녹화끈수량산출-예원_수량산출서-yuna" xfId="4868" xr:uid="{00000000-0005-0000-0000-000018170000}"/>
    <cellStyle name="1_tree_총괄내역0518_구로리어린이공원예산서(조경)1125_00-설계서양식_녹화마대녹화끈수량산출-예원_신길6수량산출" xfId="4869" xr:uid="{00000000-0005-0000-0000-000019170000}"/>
    <cellStyle name="1_tree_총괄내역0518_구로리어린이공원예산서(조경)1125_00-설계서양식_수량산출서-yuna" xfId="4870" xr:uid="{00000000-0005-0000-0000-00001A170000}"/>
    <cellStyle name="1_tree_총괄내역0518_구로리어린이공원예산서(조경)1125_00-설계서양식_신길6수량산출" xfId="4871" xr:uid="{00000000-0005-0000-0000-00001B170000}"/>
    <cellStyle name="1_tree_총괄내역0518_구로리어린이공원예산서(조경)1125_00-수량산출서양식" xfId="4872" xr:uid="{00000000-0005-0000-0000-00001C170000}"/>
    <cellStyle name="1_tree_총괄내역0518_구로리어린이공원예산서(조경)1125_00-수량산출서양식_수량산출서-yuna" xfId="4873" xr:uid="{00000000-0005-0000-0000-00001D170000}"/>
    <cellStyle name="1_tree_총괄내역0518_구로리어린이공원예산서(조경)1125_00-수량산출서양식_신길6수량산출" xfId="4874" xr:uid="{00000000-0005-0000-0000-00001E170000}"/>
    <cellStyle name="1_tree_총괄내역0518_구로리어린이공원예산서(조경)1125_내역서1128" xfId="7086" xr:uid="{00000000-0005-0000-0000-00001F170000}"/>
    <cellStyle name="1_tree_총괄내역0518_구로리어린이공원예산서(조경)1125_녹화마대녹화끈수량산출-예원" xfId="4875" xr:uid="{00000000-0005-0000-0000-000020170000}"/>
    <cellStyle name="1_tree_총괄내역0518_구로리어린이공원예산서(조경)1125_녹화마대녹화끈수량산출-예원_수량산출서-yuna" xfId="4876" xr:uid="{00000000-0005-0000-0000-000021170000}"/>
    <cellStyle name="1_tree_총괄내역0518_구로리어린이공원예산서(조경)1125_녹화마대녹화끈수량산출-예원_신길6수량산출" xfId="4877" xr:uid="{00000000-0005-0000-0000-000022170000}"/>
    <cellStyle name="1_tree_총괄내역0518_구로리어린이공원예산서(조경)1125_수량산출서(1025)" xfId="7087" xr:uid="{00000000-0005-0000-0000-000023170000}"/>
    <cellStyle name="1_tree_총괄내역0518_구로리어린이공원예산서(조경)1125_수량산출서(1025)_추가수량산출" xfId="7088" xr:uid="{00000000-0005-0000-0000-000024170000}"/>
    <cellStyle name="1_tree_총괄내역0518_구로리어린이공원예산서(조경)1125_수량산출서-yuna" xfId="4878" xr:uid="{00000000-0005-0000-0000-000025170000}"/>
    <cellStyle name="1_tree_총괄내역0518_구로리어린이공원예산서(조경)1125_신길6수량산출" xfId="4879" xr:uid="{00000000-0005-0000-0000-000026170000}"/>
    <cellStyle name="1_tree_총괄내역0518_구로리어린이공원예산서(조경)1125_지주목" xfId="4880" xr:uid="{00000000-0005-0000-0000-000027170000}"/>
    <cellStyle name="1_tree_총괄내역0518_구로리어린이공원예산서(조경)1125_지주목_00-수량산출서양식" xfId="4881" xr:uid="{00000000-0005-0000-0000-000028170000}"/>
    <cellStyle name="1_tree_총괄내역0518_구로리어린이공원예산서(조경)1125_지주목_00-수량산출서양식_수량산출서-yuna" xfId="4882" xr:uid="{00000000-0005-0000-0000-000029170000}"/>
    <cellStyle name="1_tree_총괄내역0518_구로리어린이공원예산서(조경)1125_지주목_00-수량산출서양식_신길6수량산출" xfId="4883" xr:uid="{00000000-0005-0000-0000-00002A170000}"/>
    <cellStyle name="1_tree_총괄내역0518_구로리어린이공원예산서(조경)1125_지주목_녹화마대녹화끈수량산출-예원" xfId="4884" xr:uid="{00000000-0005-0000-0000-00002B170000}"/>
    <cellStyle name="1_tree_총괄내역0518_구로리어린이공원예산서(조경)1125_지주목_녹화마대녹화끈수량산출-예원_수량산출서-yuna" xfId="4885" xr:uid="{00000000-0005-0000-0000-00002C170000}"/>
    <cellStyle name="1_tree_총괄내역0518_구로리어린이공원예산서(조경)1125_지주목_녹화마대녹화끈수량산출-예원_신길6수량산출" xfId="4886" xr:uid="{00000000-0005-0000-0000-00002D170000}"/>
    <cellStyle name="1_tree_총괄내역0518_구로리어린이공원예산서(조경)1125_지주목_수량산출서-yuna" xfId="4887" xr:uid="{00000000-0005-0000-0000-00002E170000}"/>
    <cellStyle name="1_tree_총괄내역0518_구로리어린이공원예산서(조경)1125_지주목_신길6수량산출" xfId="4888" xr:uid="{00000000-0005-0000-0000-00002F170000}"/>
    <cellStyle name="1_tree_총괄내역0518_내역서" xfId="4889" xr:uid="{00000000-0005-0000-0000-000030170000}"/>
    <cellStyle name="1_tree_총괄내역0518_내역서_00-설계서양식" xfId="4890" xr:uid="{00000000-0005-0000-0000-000031170000}"/>
    <cellStyle name="1_tree_총괄내역0518_내역서_00-설계서양식_00-수량산출서양식" xfId="4891" xr:uid="{00000000-0005-0000-0000-000032170000}"/>
    <cellStyle name="1_tree_총괄내역0518_내역서_00-설계서양식_00-수량산출서양식_수량산출서-yuna" xfId="4892" xr:uid="{00000000-0005-0000-0000-000033170000}"/>
    <cellStyle name="1_tree_총괄내역0518_내역서_00-설계서양식_00-수량산출서양식_신길6수량산출" xfId="4893" xr:uid="{00000000-0005-0000-0000-000034170000}"/>
    <cellStyle name="1_tree_총괄내역0518_내역서_00-설계서양식_녹화마대녹화끈수량산출-예원" xfId="4894" xr:uid="{00000000-0005-0000-0000-000035170000}"/>
    <cellStyle name="1_tree_총괄내역0518_내역서_00-설계서양식_녹화마대녹화끈수량산출-예원_수량산출서-yuna" xfId="4895" xr:uid="{00000000-0005-0000-0000-000036170000}"/>
    <cellStyle name="1_tree_총괄내역0518_내역서_00-설계서양식_녹화마대녹화끈수량산출-예원_신길6수량산출" xfId="4896" xr:uid="{00000000-0005-0000-0000-000037170000}"/>
    <cellStyle name="1_tree_총괄내역0518_내역서_00-설계서양식_수량산출서-yuna" xfId="4897" xr:uid="{00000000-0005-0000-0000-000038170000}"/>
    <cellStyle name="1_tree_총괄내역0518_내역서_00-설계서양식_신길6수량산출" xfId="4898" xr:uid="{00000000-0005-0000-0000-000039170000}"/>
    <cellStyle name="1_tree_총괄내역0518_내역서_00-수량산출서양식" xfId="4899" xr:uid="{00000000-0005-0000-0000-00003A170000}"/>
    <cellStyle name="1_tree_총괄내역0518_내역서_00-수량산출서양식_수량산출서-yuna" xfId="4900" xr:uid="{00000000-0005-0000-0000-00003B170000}"/>
    <cellStyle name="1_tree_총괄내역0518_내역서_00-수량산출서양식_신길6수량산출" xfId="4901" xr:uid="{00000000-0005-0000-0000-00003C170000}"/>
    <cellStyle name="1_tree_총괄내역0518_내역서_내역서1128" xfId="7089" xr:uid="{00000000-0005-0000-0000-00003D170000}"/>
    <cellStyle name="1_tree_총괄내역0518_내역서_녹화마대녹화끈수량산출-예원" xfId="4902" xr:uid="{00000000-0005-0000-0000-00003E170000}"/>
    <cellStyle name="1_tree_총괄내역0518_내역서_녹화마대녹화끈수량산출-예원_수량산출서-yuna" xfId="4903" xr:uid="{00000000-0005-0000-0000-00003F170000}"/>
    <cellStyle name="1_tree_총괄내역0518_내역서_녹화마대녹화끈수량산출-예원_신길6수량산출" xfId="4904" xr:uid="{00000000-0005-0000-0000-000040170000}"/>
    <cellStyle name="1_tree_총괄내역0518_내역서_수량산출서(1025)" xfId="7090" xr:uid="{00000000-0005-0000-0000-000041170000}"/>
    <cellStyle name="1_tree_총괄내역0518_내역서_수량산출서(1025)_추가수량산출" xfId="7091" xr:uid="{00000000-0005-0000-0000-000042170000}"/>
    <cellStyle name="1_tree_총괄내역0518_내역서_수량산출서-yuna" xfId="4905" xr:uid="{00000000-0005-0000-0000-000043170000}"/>
    <cellStyle name="1_tree_총괄내역0518_내역서_신길6수량산출" xfId="4906" xr:uid="{00000000-0005-0000-0000-000044170000}"/>
    <cellStyle name="1_tree_총괄내역0518_내역서_지주목" xfId="4907" xr:uid="{00000000-0005-0000-0000-000045170000}"/>
    <cellStyle name="1_tree_총괄내역0518_내역서_지주목_00-수량산출서양식" xfId="4908" xr:uid="{00000000-0005-0000-0000-000046170000}"/>
    <cellStyle name="1_tree_총괄내역0518_내역서_지주목_00-수량산출서양식_수량산출서-yuna" xfId="4909" xr:uid="{00000000-0005-0000-0000-000047170000}"/>
    <cellStyle name="1_tree_총괄내역0518_내역서_지주목_00-수량산출서양식_신길6수량산출" xfId="4910" xr:uid="{00000000-0005-0000-0000-000048170000}"/>
    <cellStyle name="1_tree_총괄내역0518_내역서_지주목_녹화마대녹화끈수량산출-예원" xfId="4911" xr:uid="{00000000-0005-0000-0000-000049170000}"/>
    <cellStyle name="1_tree_총괄내역0518_내역서_지주목_녹화마대녹화끈수량산출-예원_수량산출서-yuna" xfId="4912" xr:uid="{00000000-0005-0000-0000-00004A170000}"/>
    <cellStyle name="1_tree_총괄내역0518_내역서_지주목_녹화마대녹화끈수량산출-예원_신길6수량산출" xfId="4913" xr:uid="{00000000-0005-0000-0000-00004B170000}"/>
    <cellStyle name="1_tree_총괄내역0518_내역서_지주목_수량산출서-yuna" xfId="4914" xr:uid="{00000000-0005-0000-0000-00004C170000}"/>
    <cellStyle name="1_tree_총괄내역0518_내역서_지주목_신길6수량산출" xfId="4915" xr:uid="{00000000-0005-0000-0000-00004D170000}"/>
    <cellStyle name="1_tree_총괄내역0518_내역서1128" xfId="7092" xr:uid="{00000000-0005-0000-0000-00004E170000}"/>
    <cellStyle name="1_tree_총괄내역0518_노임단가표" xfId="4916" xr:uid="{00000000-0005-0000-0000-00004F170000}"/>
    <cellStyle name="1_tree_총괄내역0518_노임단가표_00-설계서양식" xfId="4917" xr:uid="{00000000-0005-0000-0000-000050170000}"/>
    <cellStyle name="1_tree_총괄내역0518_노임단가표_00-설계서양식_00-수량산출서양식" xfId="4918" xr:uid="{00000000-0005-0000-0000-000051170000}"/>
    <cellStyle name="1_tree_총괄내역0518_노임단가표_00-설계서양식_00-수량산출서양식_수량산출서-yuna" xfId="4919" xr:uid="{00000000-0005-0000-0000-000052170000}"/>
    <cellStyle name="1_tree_총괄내역0518_노임단가표_00-설계서양식_00-수량산출서양식_신길6수량산출" xfId="4920" xr:uid="{00000000-0005-0000-0000-000053170000}"/>
    <cellStyle name="1_tree_총괄내역0518_노임단가표_00-설계서양식_녹화마대녹화끈수량산출-예원" xfId="4921" xr:uid="{00000000-0005-0000-0000-000054170000}"/>
    <cellStyle name="1_tree_총괄내역0518_노임단가표_00-설계서양식_녹화마대녹화끈수량산출-예원_수량산출서-yuna" xfId="4922" xr:uid="{00000000-0005-0000-0000-000055170000}"/>
    <cellStyle name="1_tree_총괄내역0518_노임단가표_00-설계서양식_녹화마대녹화끈수량산출-예원_신길6수량산출" xfId="4923" xr:uid="{00000000-0005-0000-0000-000056170000}"/>
    <cellStyle name="1_tree_총괄내역0518_노임단가표_00-설계서양식_수량산출서-yuna" xfId="4924" xr:uid="{00000000-0005-0000-0000-000057170000}"/>
    <cellStyle name="1_tree_총괄내역0518_노임단가표_00-설계서양식_신길6수량산출" xfId="4925" xr:uid="{00000000-0005-0000-0000-000058170000}"/>
    <cellStyle name="1_tree_총괄내역0518_노임단가표_00-수량산출서양식" xfId="4926" xr:uid="{00000000-0005-0000-0000-000059170000}"/>
    <cellStyle name="1_tree_총괄내역0518_노임단가표_00-수량산출서양식_수량산출서-yuna" xfId="4927" xr:uid="{00000000-0005-0000-0000-00005A170000}"/>
    <cellStyle name="1_tree_총괄내역0518_노임단가표_00-수량산출서양식_신길6수량산출" xfId="4928" xr:uid="{00000000-0005-0000-0000-00005B170000}"/>
    <cellStyle name="1_tree_총괄내역0518_노임단가표_내역서1128" xfId="7093" xr:uid="{00000000-0005-0000-0000-00005C170000}"/>
    <cellStyle name="1_tree_총괄내역0518_노임단가표_녹화마대녹화끈수량산출-예원" xfId="4929" xr:uid="{00000000-0005-0000-0000-00005D170000}"/>
    <cellStyle name="1_tree_총괄내역0518_노임단가표_녹화마대녹화끈수량산출-예원_수량산출서-yuna" xfId="4930" xr:uid="{00000000-0005-0000-0000-00005E170000}"/>
    <cellStyle name="1_tree_총괄내역0518_노임단가표_녹화마대녹화끈수량산출-예원_신길6수량산출" xfId="4931" xr:uid="{00000000-0005-0000-0000-00005F170000}"/>
    <cellStyle name="1_tree_총괄내역0518_노임단가표_수량산출서(1025)" xfId="7094" xr:uid="{00000000-0005-0000-0000-000060170000}"/>
    <cellStyle name="1_tree_총괄내역0518_노임단가표_수량산출서(1025)_추가수량산출" xfId="7095" xr:uid="{00000000-0005-0000-0000-000061170000}"/>
    <cellStyle name="1_tree_총괄내역0518_노임단가표_수량산출서-yuna" xfId="4932" xr:uid="{00000000-0005-0000-0000-000062170000}"/>
    <cellStyle name="1_tree_총괄내역0518_노임단가표_신길6수량산출" xfId="4933" xr:uid="{00000000-0005-0000-0000-000063170000}"/>
    <cellStyle name="1_tree_총괄내역0518_노임단가표_지주목" xfId="4934" xr:uid="{00000000-0005-0000-0000-000064170000}"/>
    <cellStyle name="1_tree_총괄내역0518_노임단가표_지주목_00-수량산출서양식" xfId="4935" xr:uid="{00000000-0005-0000-0000-000065170000}"/>
    <cellStyle name="1_tree_총괄내역0518_노임단가표_지주목_00-수량산출서양식_수량산출서-yuna" xfId="4936" xr:uid="{00000000-0005-0000-0000-000066170000}"/>
    <cellStyle name="1_tree_총괄내역0518_노임단가표_지주목_00-수량산출서양식_신길6수량산출" xfId="4937" xr:uid="{00000000-0005-0000-0000-000067170000}"/>
    <cellStyle name="1_tree_총괄내역0518_노임단가표_지주목_녹화마대녹화끈수량산출-예원" xfId="4938" xr:uid="{00000000-0005-0000-0000-000068170000}"/>
    <cellStyle name="1_tree_총괄내역0518_노임단가표_지주목_녹화마대녹화끈수량산출-예원_수량산출서-yuna" xfId="4939" xr:uid="{00000000-0005-0000-0000-000069170000}"/>
    <cellStyle name="1_tree_총괄내역0518_노임단가표_지주목_녹화마대녹화끈수량산출-예원_신길6수량산출" xfId="4940" xr:uid="{00000000-0005-0000-0000-00006A170000}"/>
    <cellStyle name="1_tree_총괄내역0518_노임단가표_지주목_수량산출서-yuna" xfId="4941" xr:uid="{00000000-0005-0000-0000-00006B170000}"/>
    <cellStyle name="1_tree_총괄내역0518_노임단가표_지주목_신길6수량산출" xfId="4942" xr:uid="{00000000-0005-0000-0000-00006C170000}"/>
    <cellStyle name="1_tree_총괄내역0518_녹화마대녹화끈수량산출-예원" xfId="4943" xr:uid="{00000000-0005-0000-0000-00006D170000}"/>
    <cellStyle name="1_tree_총괄내역0518_녹화마대녹화끈수량산출-예원_수량산출서-yuna" xfId="4944" xr:uid="{00000000-0005-0000-0000-00006E170000}"/>
    <cellStyle name="1_tree_총괄내역0518_녹화마대녹화끈수량산출-예원_신길6수량산출" xfId="4945" xr:uid="{00000000-0005-0000-0000-00006F170000}"/>
    <cellStyle name="1_tree_총괄내역0518_배밭계약내역" xfId="4946" xr:uid="{00000000-0005-0000-0000-000070170000}"/>
    <cellStyle name="1_tree_총괄내역0518_설계내역서" xfId="4947" xr:uid="{00000000-0005-0000-0000-000071170000}"/>
    <cellStyle name="1_tree_총괄내역0518_수도권매립지" xfId="4948" xr:uid="{00000000-0005-0000-0000-000072170000}"/>
    <cellStyle name="1_tree_총괄내역0518_수도권매립지_00-설계서양식" xfId="4949" xr:uid="{00000000-0005-0000-0000-000073170000}"/>
    <cellStyle name="1_tree_총괄내역0518_수도권매립지_00-설계서양식_00-수량산출서양식" xfId="4950" xr:uid="{00000000-0005-0000-0000-000074170000}"/>
    <cellStyle name="1_tree_총괄내역0518_수도권매립지_00-설계서양식_00-수량산출서양식_수량산출서-yuna" xfId="4951" xr:uid="{00000000-0005-0000-0000-000075170000}"/>
    <cellStyle name="1_tree_총괄내역0518_수도권매립지_00-설계서양식_00-수량산출서양식_신길6수량산출" xfId="4952" xr:uid="{00000000-0005-0000-0000-000076170000}"/>
    <cellStyle name="1_tree_총괄내역0518_수도권매립지_00-설계서양식_녹화마대녹화끈수량산출-예원" xfId="4953" xr:uid="{00000000-0005-0000-0000-000077170000}"/>
    <cellStyle name="1_tree_총괄내역0518_수도권매립지_00-설계서양식_녹화마대녹화끈수량산출-예원_수량산출서-yuna" xfId="4954" xr:uid="{00000000-0005-0000-0000-000078170000}"/>
    <cellStyle name="1_tree_총괄내역0518_수도권매립지_00-설계서양식_녹화마대녹화끈수량산출-예원_신길6수량산출" xfId="4955" xr:uid="{00000000-0005-0000-0000-000079170000}"/>
    <cellStyle name="1_tree_총괄내역0518_수도권매립지_00-설계서양식_수량산출서-yuna" xfId="4956" xr:uid="{00000000-0005-0000-0000-00007A170000}"/>
    <cellStyle name="1_tree_총괄내역0518_수도권매립지_00-설계서양식_신길6수량산출" xfId="4957" xr:uid="{00000000-0005-0000-0000-00007B170000}"/>
    <cellStyle name="1_tree_총괄내역0518_수도권매립지_00-수량산출서양식" xfId="4958" xr:uid="{00000000-0005-0000-0000-00007C170000}"/>
    <cellStyle name="1_tree_총괄내역0518_수도권매립지_00-수량산출서양식_수량산출서-yuna" xfId="4959" xr:uid="{00000000-0005-0000-0000-00007D170000}"/>
    <cellStyle name="1_tree_총괄내역0518_수도권매립지_00-수량산출서양식_신길6수량산출" xfId="4960" xr:uid="{00000000-0005-0000-0000-00007E170000}"/>
    <cellStyle name="1_tree_총괄내역0518_수도권매립지_내역서1128" xfId="7096" xr:uid="{00000000-0005-0000-0000-00007F170000}"/>
    <cellStyle name="1_tree_총괄내역0518_수도권매립지_녹화마대녹화끈수량산출-예원" xfId="4961" xr:uid="{00000000-0005-0000-0000-000080170000}"/>
    <cellStyle name="1_tree_총괄내역0518_수도권매립지_녹화마대녹화끈수량산출-예원_수량산출서-yuna" xfId="4962" xr:uid="{00000000-0005-0000-0000-000081170000}"/>
    <cellStyle name="1_tree_총괄내역0518_수도권매립지_녹화마대녹화끈수량산출-예원_신길6수량산출" xfId="4963" xr:uid="{00000000-0005-0000-0000-000082170000}"/>
    <cellStyle name="1_tree_총괄내역0518_수도권매립지_수량산출서(1025)" xfId="7097" xr:uid="{00000000-0005-0000-0000-000083170000}"/>
    <cellStyle name="1_tree_총괄내역0518_수도권매립지_수량산출서(1025)_추가수량산출" xfId="7098" xr:uid="{00000000-0005-0000-0000-000084170000}"/>
    <cellStyle name="1_tree_총괄내역0518_수도권매립지_수량산출서-yuna" xfId="4964" xr:uid="{00000000-0005-0000-0000-000085170000}"/>
    <cellStyle name="1_tree_총괄내역0518_수도권매립지_신길6수량산출" xfId="4965" xr:uid="{00000000-0005-0000-0000-000086170000}"/>
    <cellStyle name="1_tree_총괄내역0518_수도권매립지_지주목" xfId="4966" xr:uid="{00000000-0005-0000-0000-000087170000}"/>
    <cellStyle name="1_tree_총괄내역0518_수도권매립지_지주목_00-수량산출서양식" xfId="4967" xr:uid="{00000000-0005-0000-0000-000088170000}"/>
    <cellStyle name="1_tree_총괄내역0518_수도권매립지_지주목_00-수량산출서양식_수량산출서-yuna" xfId="4968" xr:uid="{00000000-0005-0000-0000-000089170000}"/>
    <cellStyle name="1_tree_총괄내역0518_수도권매립지_지주목_00-수량산출서양식_신길6수량산출" xfId="4969" xr:uid="{00000000-0005-0000-0000-00008A170000}"/>
    <cellStyle name="1_tree_총괄내역0518_수도권매립지_지주목_녹화마대녹화끈수량산출-예원" xfId="4970" xr:uid="{00000000-0005-0000-0000-00008B170000}"/>
    <cellStyle name="1_tree_총괄내역0518_수도권매립지_지주목_녹화마대녹화끈수량산출-예원_수량산출서-yuna" xfId="4971" xr:uid="{00000000-0005-0000-0000-00008C170000}"/>
    <cellStyle name="1_tree_총괄내역0518_수도권매립지_지주목_녹화마대녹화끈수량산출-예원_신길6수량산출" xfId="4972" xr:uid="{00000000-0005-0000-0000-00008D170000}"/>
    <cellStyle name="1_tree_총괄내역0518_수도권매립지_지주목_수량산출서-yuna" xfId="4973" xr:uid="{00000000-0005-0000-0000-00008E170000}"/>
    <cellStyle name="1_tree_총괄내역0518_수도권매립지_지주목_신길6수량산출" xfId="4974" xr:uid="{00000000-0005-0000-0000-00008F170000}"/>
    <cellStyle name="1_tree_총괄내역0518_수도권매립지1004(발주용)" xfId="4975" xr:uid="{00000000-0005-0000-0000-000090170000}"/>
    <cellStyle name="1_tree_총괄내역0518_수도권매립지1004(발주용)_00-설계서양식" xfId="4976" xr:uid="{00000000-0005-0000-0000-000091170000}"/>
    <cellStyle name="1_tree_총괄내역0518_수도권매립지1004(발주용)_00-설계서양식_00-수량산출서양식" xfId="4977" xr:uid="{00000000-0005-0000-0000-000092170000}"/>
    <cellStyle name="1_tree_총괄내역0518_수도권매립지1004(발주용)_00-설계서양식_00-수량산출서양식_수량산출서-yuna" xfId="4978" xr:uid="{00000000-0005-0000-0000-000093170000}"/>
    <cellStyle name="1_tree_총괄내역0518_수도권매립지1004(발주용)_00-설계서양식_00-수량산출서양식_신길6수량산출" xfId="4979" xr:uid="{00000000-0005-0000-0000-000094170000}"/>
    <cellStyle name="1_tree_총괄내역0518_수도권매립지1004(발주용)_00-설계서양식_녹화마대녹화끈수량산출-예원" xfId="4980" xr:uid="{00000000-0005-0000-0000-000095170000}"/>
    <cellStyle name="1_tree_총괄내역0518_수도권매립지1004(발주용)_00-설계서양식_녹화마대녹화끈수량산출-예원_수량산출서-yuna" xfId="4981" xr:uid="{00000000-0005-0000-0000-000096170000}"/>
    <cellStyle name="1_tree_총괄내역0518_수도권매립지1004(발주용)_00-설계서양식_녹화마대녹화끈수량산출-예원_신길6수량산출" xfId="4982" xr:uid="{00000000-0005-0000-0000-000097170000}"/>
    <cellStyle name="1_tree_총괄내역0518_수도권매립지1004(발주용)_00-설계서양식_수량산출서-yuna" xfId="4983" xr:uid="{00000000-0005-0000-0000-000098170000}"/>
    <cellStyle name="1_tree_총괄내역0518_수도권매립지1004(발주용)_00-설계서양식_신길6수량산출" xfId="4984" xr:uid="{00000000-0005-0000-0000-000099170000}"/>
    <cellStyle name="1_tree_총괄내역0518_수도권매립지1004(발주용)_00-수량산출서양식" xfId="4985" xr:uid="{00000000-0005-0000-0000-00009A170000}"/>
    <cellStyle name="1_tree_총괄내역0518_수도권매립지1004(발주용)_00-수량산출서양식_수량산출서-yuna" xfId="4986" xr:uid="{00000000-0005-0000-0000-00009B170000}"/>
    <cellStyle name="1_tree_총괄내역0518_수도권매립지1004(발주용)_00-수량산출서양식_신길6수량산출" xfId="4987" xr:uid="{00000000-0005-0000-0000-00009C170000}"/>
    <cellStyle name="1_tree_총괄내역0518_수도권매립지1004(발주용)_내역서1128" xfId="7099" xr:uid="{00000000-0005-0000-0000-00009D170000}"/>
    <cellStyle name="1_tree_총괄내역0518_수도권매립지1004(발주용)_녹화마대녹화끈수량산출-예원" xfId="4988" xr:uid="{00000000-0005-0000-0000-00009E170000}"/>
    <cellStyle name="1_tree_총괄내역0518_수도권매립지1004(발주용)_녹화마대녹화끈수량산출-예원_수량산출서-yuna" xfId="4989" xr:uid="{00000000-0005-0000-0000-00009F170000}"/>
    <cellStyle name="1_tree_총괄내역0518_수도권매립지1004(발주용)_녹화마대녹화끈수량산출-예원_신길6수량산출" xfId="4990" xr:uid="{00000000-0005-0000-0000-0000A0170000}"/>
    <cellStyle name="1_tree_총괄내역0518_수도권매립지1004(발주용)_수량산출서(1025)" xfId="7100" xr:uid="{00000000-0005-0000-0000-0000A1170000}"/>
    <cellStyle name="1_tree_총괄내역0518_수도권매립지1004(발주용)_수량산출서(1025)_추가수량산출" xfId="7101" xr:uid="{00000000-0005-0000-0000-0000A2170000}"/>
    <cellStyle name="1_tree_총괄내역0518_수도권매립지1004(발주용)_수량산출서-yuna" xfId="4991" xr:uid="{00000000-0005-0000-0000-0000A3170000}"/>
    <cellStyle name="1_tree_총괄내역0518_수도권매립지1004(발주용)_신길6수량산출" xfId="4992" xr:uid="{00000000-0005-0000-0000-0000A4170000}"/>
    <cellStyle name="1_tree_총괄내역0518_수도권매립지1004(발주용)_지주목" xfId="4993" xr:uid="{00000000-0005-0000-0000-0000A5170000}"/>
    <cellStyle name="1_tree_총괄내역0518_수도권매립지1004(발주용)_지주목_00-수량산출서양식" xfId="4994" xr:uid="{00000000-0005-0000-0000-0000A6170000}"/>
    <cellStyle name="1_tree_총괄내역0518_수도권매립지1004(발주용)_지주목_00-수량산출서양식_수량산출서-yuna" xfId="4995" xr:uid="{00000000-0005-0000-0000-0000A7170000}"/>
    <cellStyle name="1_tree_총괄내역0518_수도권매립지1004(발주용)_지주목_00-수량산출서양식_신길6수량산출" xfId="4996" xr:uid="{00000000-0005-0000-0000-0000A8170000}"/>
    <cellStyle name="1_tree_총괄내역0518_수도권매립지1004(발주용)_지주목_녹화마대녹화끈수량산출-예원" xfId="4997" xr:uid="{00000000-0005-0000-0000-0000A9170000}"/>
    <cellStyle name="1_tree_총괄내역0518_수도권매립지1004(발주용)_지주목_녹화마대녹화끈수량산출-예원_수량산출서-yuna" xfId="4998" xr:uid="{00000000-0005-0000-0000-0000AA170000}"/>
    <cellStyle name="1_tree_총괄내역0518_수도권매립지1004(발주용)_지주목_녹화마대녹화끈수량산출-예원_신길6수량산출" xfId="4999" xr:uid="{00000000-0005-0000-0000-0000AB170000}"/>
    <cellStyle name="1_tree_총괄내역0518_수도권매립지1004(발주용)_지주목_수량산출서-yuna" xfId="5000" xr:uid="{00000000-0005-0000-0000-0000AC170000}"/>
    <cellStyle name="1_tree_총괄내역0518_수도권매립지1004(발주용)_지주목_신길6수량산출" xfId="5001" xr:uid="{00000000-0005-0000-0000-0000AD170000}"/>
    <cellStyle name="1_tree_총괄내역0518_수량산출서(1025)" xfId="7102" xr:uid="{00000000-0005-0000-0000-0000AE170000}"/>
    <cellStyle name="1_tree_총괄내역0518_수량산출서(1025)_추가수량산출" xfId="7103" xr:uid="{00000000-0005-0000-0000-0000AF170000}"/>
    <cellStyle name="1_tree_총괄내역0518_수량산출서-yuna" xfId="5002" xr:uid="{00000000-0005-0000-0000-0000B0170000}"/>
    <cellStyle name="1_tree_총괄내역0518_신길6수량산출" xfId="5003" xr:uid="{00000000-0005-0000-0000-0000B1170000}"/>
    <cellStyle name="1_tree_총괄내역0518_일신건영설계예산서(0211)" xfId="5004" xr:uid="{00000000-0005-0000-0000-0000B2170000}"/>
    <cellStyle name="1_tree_총괄내역0518_일신건영설계예산서(0211)_00-설계서양식" xfId="5005" xr:uid="{00000000-0005-0000-0000-0000B3170000}"/>
    <cellStyle name="1_tree_총괄내역0518_일신건영설계예산서(0211)_00-설계서양식_00-수량산출서양식" xfId="5006" xr:uid="{00000000-0005-0000-0000-0000B4170000}"/>
    <cellStyle name="1_tree_총괄내역0518_일신건영설계예산서(0211)_00-설계서양식_00-수량산출서양식_수량산출서-yuna" xfId="5007" xr:uid="{00000000-0005-0000-0000-0000B5170000}"/>
    <cellStyle name="1_tree_총괄내역0518_일신건영설계예산서(0211)_00-설계서양식_00-수량산출서양식_신길6수량산출" xfId="5008" xr:uid="{00000000-0005-0000-0000-0000B6170000}"/>
    <cellStyle name="1_tree_총괄내역0518_일신건영설계예산서(0211)_00-설계서양식_녹화마대녹화끈수량산출-예원" xfId="5009" xr:uid="{00000000-0005-0000-0000-0000B7170000}"/>
    <cellStyle name="1_tree_총괄내역0518_일신건영설계예산서(0211)_00-설계서양식_녹화마대녹화끈수량산출-예원_수량산출서-yuna" xfId="5010" xr:uid="{00000000-0005-0000-0000-0000B8170000}"/>
    <cellStyle name="1_tree_총괄내역0518_일신건영설계예산서(0211)_00-설계서양식_녹화마대녹화끈수량산출-예원_신길6수량산출" xfId="5011" xr:uid="{00000000-0005-0000-0000-0000B9170000}"/>
    <cellStyle name="1_tree_총괄내역0518_일신건영설계예산서(0211)_00-설계서양식_수량산출서-yuna" xfId="5012" xr:uid="{00000000-0005-0000-0000-0000BA170000}"/>
    <cellStyle name="1_tree_총괄내역0518_일신건영설계예산서(0211)_00-설계서양식_신길6수량산출" xfId="5013" xr:uid="{00000000-0005-0000-0000-0000BB170000}"/>
    <cellStyle name="1_tree_총괄내역0518_일신건영설계예산서(0211)_00-수량산출서양식" xfId="5014" xr:uid="{00000000-0005-0000-0000-0000BC170000}"/>
    <cellStyle name="1_tree_총괄내역0518_일신건영설계예산서(0211)_00-수량산출서양식_수량산출서-yuna" xfId="5015" xr:uid="{00000000-0005-0000-0000-0000BD170000}"/>
    <cellStyle name="1_tree_총괄내역0518_일신건영설계예산서(0211)_00-수량산출서양식_신길6수량산출" xfId="5016" xr:uid="{00000000-0005-0000-0000-0000BE170000}"/>
    <cellStyle name="1_tree_총괄내역0518_일신건영설계예산서(0211)_내역서1128" xfId="7104" xr:uid="{00000000-0005-0000-0000-0000BF170000}"/>
    <cellStyle name="1_tree_총괄내역0518_일신건영설계예산서(0211)_녹화마대녹화끈수량산출-예원" xfId="5017" xr:uid="{00000000-0005-0000-0000-0000C0170000}"/>
    <cellStyle name="1_tree_총괄내역0518_일신건영설계예산서(0211)_녹화마대녹화끈수량산출-예원_수량산출서-yuna" xfId="5018" xr:uid="{00000000-0005-0000-0000-0000C1170000}"/>
    <cellStyle name="1_tree_총괄내역0518_일신건영설계예산서(0211)_녹화마대녹화끈수량산출-예원_신길6수량산출" xfId="5019" xr:uid="{00000000-0005-0000-0000-0000C2170000}"/>
    <cellStyle name="1_tree_총괄내역0518_일신건영설계예산서(0211)_수량산출서(1025)" xfId="7105" xr:uid="{00000000-0005-0000-0000-0000C3170000}"/>
    <cellStyle name="1_tree_총괄내역0518_일신건영설계예산서(0211)_수량산출서(1025)_추가수량산출" xfId="7106" xr:uid="{00000000-0005-0000-0000-0000C4170000}"/>
    <cellStyle name="1_tree_총괄내역0518_일신건영설계예산서(0211)_수량산출서-yuna" xfId="5020" xr:uid="{00000000-0005-0000-0000-0000C5170000}"/>
    <cellStyle name="1_tree_총괄내역0518_일신건영설계예산서(0211)_신길6수량산출" xfId="5021" xr:uid="{00000000-0005-0000-0000-0000C6170000}"/>
    <cellStyle name="1_tree_총괄내역0518_일신건영설계예산서(0211)_지주목" xfId="5022" xr:uid="{00000000-0005-0000-0000-0000C7170000}"/>
    <cellStyle name="1_tree_총괄내역0518_일신건영설계예산서(0211)_지주목_00-수량산출서양식" xfId="5023" xr:uid="{00000000-0005-0000-0000-0000C8170000}"/>
    <cellStyle name="1_tree_총괄내역0518_일신건영설계예산서(0211)_지주목_00-수량산출서양식_수량산출서-yuna" xfId="5024" xr:uid="{00000000-0005-0000-0000-0000C9170000}"/>
    <cellStyle name="1_tree_총괄내역0518_일신건영설계예산서(0211)_지주목_00-수량산출서양식_신길6수량산출" xfId="5025" xr:uid="{00000000-0005-0000-0000-0000CA170000}"/>
    <cellStyle name="1_tree_총괄내역0518_일신건영설계예산서(0211)_지주목_녹화마대녹화끈수량산출-예원" xfId="5026" xr:uid="{00000000-0005-0000-0000-0000CB170000}"/>
    <cellStyle name="1_tree_총괄내역0518_일신건영설계예산서(0211)_지주목_녹화마대녹화끈수량산출-예원_수량산출서-yuna" xfId="5027" xr:uid="{00000000-0005-0000-0000-0000CC170000}"/>
    <cellStyle name="1_tree_총괄내역0518_일신건영설계예산서(0211)_지주목_녹화마대녹화끈수량산출-예원_신길6수량산출" xfId="5028" xr:uid="{00000000-0005-0000-0000-0000CD170000}"/>
    <cellStyle name="1_tree_총괄내역0518_일신건영설계예산서(0211)_지주목_수량산출서-yuna" xfId="5029" xr:uid="{00000000-0005-0000-0000-0000CE170000}"/>
    <cellStyle name="1_tree_총괄내역0518_일신건영설계예산서(0211)_지주목_신길6수량산출" xfId="5030" xr:uid="{00000000-0005-0000-0000-0000CF170000}"/>
    <cellStyle name="1_tree_총괄내역0518_일위대가" xfId="5031" xr:uid="{00000000-0005-0000-0000-0000D0170000}"/>
    <cellStyle name="1_tree_총괄내역0518_일위대가_00-설계서양식" xfId="5032" xr:uid="{00000000-0005-0000-0000-0000D1170000}"/>
    <cellStyle name="1_tree_총괄내역0518_일위대가_00-설계서양식_00-수량산출서양식" xfId="5033" xr:uid="{00000000-0005-0000-0000-0000D2170000}"/>
    <cellStyle name="1_tree_총괄내역0518_일위대가_00-설계서양식_00-수량산출서양식_수량산출서-yuna" xfId="5034" xr:uid="{00000000-0005-0000-0000-0000D3170000}"/>
    <cellStyle name="1_tree_총괄내역0518_일위대가_00-설계서양식_00-수량산출서양식_신길6수량산출" xfId="5035" xr:uid="{00000000-0005-0000-0000-0000D4170000}"/>
    <cellStyle name="1_tree_총괄내역0518_일위대가_00-설계서양식_녹화마대녹화끈수량산출-예원" xfId="5036" xr:uid="{00000000-0005-0000-0000-0000D5170000}"/>
    <cellStyle name="1_tree_총괄내역0518_일위대가_00-설계서양식_녹화마대녹화끈수량산출-예원_수량산출서-yuna" xfId="5037" xr:uid="{00000000-0005-0000-0000-0000D6170000}"/>
    <cellStyle name="1_tree_총괄내역0518_일위대가_00-설계서양식_녹화마대녹화끈수량산출-예원_신길6수량산출" xfId="5038" xr:uid="{00000000-0005-0000-0000-0000D7170000}"/>
    <cellStyle name="1_tree_총괄내역0518_일위대가_00-설계서양식_수량산출서-yuna" xfId="5039" xr:uid="{00000000-0005-0000-0000-0000D8170000}"/>
    <cellStyle name="1_tree_총괄내역0518_일위대가_00-설계서양식_신길6수량산출" xfId="5040" xr:uid="{00000000-0005-0000-0000-0000D9170000}"/>
    <cellStyle name="1_tree_총괄내역0518_일위대가_00-수량산출서양식" xfId="5041" xr:uid="{00000000-0005-0000-0000-0000DA170000}"/>
    <cellStyle name="1_tree_총괄내역0518_일위대가_00-수량산출서양식_수량산출서-yuna" xfId="5042" xr:uid="{00000000-0005-0000-0000-0000DB170000}"/>
    <cellStyle name="1_tree_총괄내역0518_일위대가_00-수량산출서양식_신길6수량산출" xfId="5043" xr:uid="{00000000-0005-0000-0000-0000DC170000}"/>
    <cellStyle name="1_tree_총괄내역0518_일위대가_내역서1128" xfId="7107" xr:uid="{00000000-0005-0000-0000-0000DD170000}"/>
    <cellStyle name="1_tree_총괄내역0518_일위대가_녹화마대녹화끈수량산출-예원" xfId="5044" xr:uid="{00000000-0005-0000-0000-0000DE170000}"/>
    <cellStyle name="1_tree_총괄내역0518_일위대가_녹화마대녹화끈수량산출-예원_수량산출서-yuna" xfId="5045" xr:uid="{00000000-0005-0000-0000-0000DF170000}"/>
    <cellStyle name="1_tree_총괄내역0518_일위대가_녹화마대녹화끈수량산출-예원_신길6수량산출" xfId="5046" xr:uid="{00000000-0005-0000-0000-0000E0170000}"/>
    <cellStyle name="1_tree_총괄내역0518_일위대가_수량산출서(1025)" xfId="7108" xr:uid="{00000000-0005-0000-0000-0000E1170000}"/>
    <cellStyle name="1_tree_총괄내역0518_일위대가_수량산출서(1025)_추가수량산출" xfId="7109" xr:uid="{00000000-0005-0000-0000-0000E2170000}"/>
    <cellStyle name="1_tree_총괄내역0518_일위대가_수량산출서-yuna" xfId="5047" xr:uid="{00000000-0005-0000-0000-0000E3170000}"/>
    <cellStyle name="1_tree_총괄내역0518_일위대가_신길6수량산출" xfId="5048" xr:uid="{00000000-0005-0000-0000-0000E4170000}"/>
    <cellStyle name="1_tree_총괄내역0518_일위대가_지주목" xfId="5049" xr:uid="{00000000-0005-0000-0000-0000E5170000}"/>
    <cellStyle name="1_tree_총괄내역0518_일위대가_지주목_00-수량산출서양식" xfId="5050" xr:uid="{00000000-0005-0000-0000-0000E6170000}"/>
    <cellStyle name="1_tree_총괄내역0518_일위대가_지주목_00-수량산출서양식_수량산출서-yuna" xfId="5051" xr:uid="{00000000-0005-0000-0000-0000E7170000}"/>
    <cellStyle name="1_tree_총괄내역0518_일위대가_지주목_00-수량산출서양식_신길6수량산출" xfId="5052" xr:uid="{00000000-0005-0000-0000-0000E8170000}"/>
    <cellStyle name="1_tree_총괄내역0518_일위대가_지주목_녹화마대녹화끈수량산출-예원" xfId="5053" xr:uid="{00000000-0005-0000-0000-0000E9170000}"/>
    <cellStyle name="1_tree_총괄내역0518_일위대가_지주목_녹화마대녹화끈수량산출-예원_수량산출서-yuna" xfId="5054" xr:uid="{00000000-0005-0000-0000-0000EA170000}"/>
    <cellStyle name="1_tree_총괄내역0518_일위대가_지주목_녹화마대녹화끈수량산출-예원_신길6수량산출" xfId="5055" xr:uid="{00000000-0005-0000-0000-0000EB170000}"/>
    <cellStyle name="1_tree_총괄내역0518_일위대가_지주목_수량산출서-yuna" xfId="5056" xr:uid="{00000000-0005-0000-0000-0000EC170000}"/>
    <cellStyle name="1_tree_총괄내역0518_일위대가_지주목_신길6수량산출" xfId="5057" xr:uid="{00000000-0005-0000-0000-0000ED170000}"/>
    <cellStyle name="1_tree_총괄내역0518_자재단가표" xfId="5058" xr:uid="{00000000-0005-0000-0000-0000EE170000}"/>
    <cellStyle name="1_tree_총괄내역0518_자재단가표_00-설계서양식" xfId="5059" xr:uid="{00000000-0005-0000-0000-0000EF170000}"/>
    <cellStyle name="1_tree_총괄내역0518_자재단가표_00-설계서양식_00-수량산출서양식" xfId="5060" xr:uid="{00000000-0005-0000-0000-0000F0170000}"/>
    <cellStyle name="1_tree_총괄내역0518_자재단가표_00-설계서양식_00-수량산출서양식_수량산출서-yuna" xfId="5061" xr:uid="{00000000-0005-0000-0000-0000F1170000}"/>
    <cellStyle name="1_tree_총괄내역0518_자재단가표_00-설계서양식_00-수량산출서양식_신길6수량산출" xfId="5062" xr:uid="{00000000-0005-0000-0000-0000F2170000}"/>
    <cellStyle name="1_tree_총괄내역0518_자재단가표_00-설계서양식_녹화마대녹화끈수량산출-예원" xfId="5063" xr:uid="{00000000-0005-0000-0000-0000F3170000}"/>
    <cellStyle name="1_tree_총괄내역0518_자재단가표_00-설계서양식_녹화마대녹화끈수량산출-예원_수량산출서-yuna" xfId="5064" xr:uid="{00000000-0005-0000-0000-0000F4170000}"/>
    <cellStyle name="1_tree_총괄내역0518_자재단가표_00-설계서양식_녹화마대녹화끈수량산출-예원_신길6수량산출" xfId="5065" xr:uid="{00000000-0005-0000-0000-0000F5170000}"/>
    <cellStyle name="1_tree_총괄내역0518_자재단가표_00-설계서양식_수량산출서-yuna" xfId="5066" xr:uid="{00000000-0005-0000-0000-0000F6170000}"/>
    <cellStyle name="1_tree_총괄내역0518_자재단가표_00-설계서양식_신길6수량산출" xfId="5067" xr:uid="{00000000-0005-0000-0000-0000F7170000}"/>
    <cellStyle name="1_tree_총괄내역0518_자재단가표_00-수량산출서양식" xfId="5068" xr:uid="{00000000-0005-0000-0000-0000F8170000}"/>
    <cellStyle name="1_tree_총괄내역0518_자재단가표_00-수량산출서양식_수량산출서-yuna" xfId="5069" xr:uid="{00000000-0005-0000-0000-0000F9170000}"/>
    <cellStyle name="1_tree_총괄내역0518_자재단가표_00-수량산출서양식_신길6수량산출" xfId="5070" xr:uid="{00000000-0005-0000-0000-0000FA170000}"/>
    <cellStyle name="1_tree_총괄내역0518_자재단가표_내역서1128" xfId="7110" xr:uid="{00000000-0005-0000-0000-0000FB170000}"/>
    <cellStyle name="1_tree_총괄내역0518_자재단가표_녹화마대녹화끈수량산출-예원" xfId="5071" xr:uid="{00000000-0005-0000-0000-0000FC170000}"/>
    <cellStyle name="1_tree_총괄내역0518_자재단가표_녹화마대녹화끈수량산출-예원_수량산출서-yuna" xfId="5072" xr:uid="{00000000-0005-0000-0000-0000FD170000}"/>
    <cellStyle name="1_tree_총괄내역0518_자재단가표_녹화마대녹화끈수량산출-예원_신길6수량산출" xfId="5073" xr:uid="{00000000-0005-0000-0000-0000FE170000}"/>
    <cellStyle name="1_tree_총괄내역0518_자재단가표_수량산출서(1025)" xfId="7111" xr:uid="{00000000-0005-0000-0000-0000FF170000}"/>
    <cellStyle name="1_tree_총괄내역0518_자재단가표_수량산출서(1025)_추가수량산출" xfId="7112" xr:uid="{00000000-0005-0000-0000-000000180000}"/>
    <cellStyle name="1_tree_총괄내역0518_자재단가표_수량산출서-yuna" xfId="5074" xr:uid="{00000000-0005-0000-0000-000001180000}"/>
    <cellStyle name="1_tree_총괄내역0518_자재단가표_신길6수량산출" xfId="5075" xr:uid="{00000000-0005-0000-0000-000002180000}"/>
    <cellStyle name="1_tree_총괄내역0518_자재단가표_지주목" xfId="5076" xr:uid="{00000000-0005-0000-0000-000003180000}"/>
    <cellStyle name="1_tree_총괄내역0518_자재단가표_지주목_00-수량산출서양식" xfId="5077" xr:uid="{00000000-0005-0000-0000-000004180000}"/>
    <cellStyle name="1_tree_총괄내역0518_자재단가표_지주목_00-수량산출서양식_수량산출서-yuna" xfId="5078" xr:uid="{00000000-0005-0000-0000-000005180000}"/>
    <cellStyle name="1_tree_총괄내역0518_자재단가표_지주목_00-수량산출서양식_신길6수량산출" xfId="5079" xr:uid="{00000000-0005-0000-0000-000006180000}"/>
    <cellStyle name="1_tree_총괄내역0518_자재단가표_지주목_녹화마대녹화끈수량산출-예원" xfId="5080" xr:uid="{00000000-0005-0000-0000-000007180000}"/>
    <cellStyle name="1_tree_총괄내역0518_자재단가표_지주목_녹화마대녹화끈수량산출-예원_수량산출서-yuna" xfId="5081" xr:uid="{00000000-0005-0000-0000-000008180000}"/>
    <cellStyle name="1_tree_총괄내역0518_자재단가표_지주목_녹화마대녹화끈수량산출-예원_신길6수량산출" xfId="5082" xr:uid="{00000000-0005-0000-0000-000009180000}"/>
    <cellStyle name="1_tree_총괄내역0518_자재단가표_지주목_수량산출서-yuna" xfId="5083" xr:uid="{00000000-0005-0000-0000-00000A180000}"/>
    <cellStyle name="1_tree_총괄내역0518_자재단가표_지주목_신길6수량산출" xfId="5084" xr:uid="{00000000-0005-0000-0000-00000B180000}"/>
    <cellStyle name="1_tree_총괄내역0518_장안초등학교내역0814" xfId="5085" xr:uid="{00000000-0005-0000-0000-00000C180000}"/>
    <cellStyle name="1_tree_총괄내역0518_장안초등학교내역0814_00-설계서양식" xfId="5086" xr:uid="{00000000-0005-0000-0000-00000D180000}"/>
    <cellStyle name="1_tree_총괄내역0518_장안초등학교내역0814_00-설계서양식_00-수량산출서양식" xfId="5087" xr:uid="{00000000-0005-0000-0000-00000E180000}"/>
    <cellStyle name="1_tree_총괄내역0518_장안초등학교내역0814_00-설계서양식_00-수량산출서양식_수량산출서-yuna" xfId="5088" xr:uid="{00000000-0005-0000-0000-00000F180000}"/>
    <cellStyle name="1_tree_총괄내역0518_장안초등학교내역0814_00-설계서양식_00-수량산출서양식_신길6수량산출" xfId="5089" xr:uid="{00000000-0005-0000-0000-000010180000}"/>
    <cellStyle name="1_tree_총괄내역0518_장안초등학교내역0814_00-설계서양식_녹화마대녹화끈수량산출-예원" xfId="5090" xr:uid="{00000000-0005-0000-0000-000011180000}"/>
    <cellStyle name="1_tree_총괄내역0518_장안초등학교내역0814_00-설계서양식_녹화마대녹화끈수량산출-예원_수량산출서-yuna" xfId="5091" xr:uid="{00000000-0005-0000-0000-000012180000}"/>
    <cellStyle name="1_tree_총괄내역0518_장안초등학교내역0814_00-설계서양식_녹화마대녹화끈수량산출-예원_신길6수량산출" xfId="5092" xr:uid="{00000000-0005-0000-0000-000013180000}"/>
    <cellStyle name="1_tree_총괄내역0518_장안초등학교내역0814_00-설계서양식_수량산출서-yuna" xfId="5093" xr:uid="{00000000-0005-0000-0000-000014180000}"/>
    <cellStyle name="1_tree_총괄내역0518_장안초등학교내역0814_00-설계서양식_신길6수량산출" xfId="5094" xr:uid="{00000000-0005-0000-0000-000015180000}"/>
    <cellStyle name="1_tree_총괄내역0518_장안초등학교내역0814_00-수량산출서양식" xfId="5095" xr:uid="{00000000-0005-0000-0000-000016180000}"/>
    <cellStyle name="1_tree_총괄내역0518_장안초등학교내역0814_00-수량산출서양식_수량산출서-yuna" xfId="5096" xr:uid="{00000000-0005-0000-0000-000017180000}"/>
    <cellStyle name="1_tree_총괄내역0518_장안초등학교내역0814_00-수량산출서양식_신길6수량산출" xfId="5097" xr:uid="{00000000-0005-0000-0000-000018180000}"/>
    <cellStyle name="1_tree_총괄내역0518_장안초등학교내역0814_내역서1128" xfId="7113" xr:uid="{00000000-0005-0000-0000-000019180000}"/>
    <cellStyle name="1_tree_총괄내역0518_장안초등학교내역0814_녹화마대녹화끈수량산출-예원" xfId="5098" xr:uid="{00000000-0005-0000-0000-00001A180000}"/>
    <cellStyle name="1_tree_총괄내역0518_장안초등학교내역0814_녹화마대녹화끈수량산출-예원_수량산출서-yuna" xfId="5099" xr:uid="{00000000-0005-0000-0000-00001B180000}"/>
    <cellStyle name="1_tree_총괄내역0518_장안초등학교내역0814_녹화마대녹화끈수량산출-예원_신길6수량산출" xfId="5100" xr:uid="{00000000-0005-0000-0000-00001C180000}"/>
    <cellStyle name="1_tree_총괄내역0518_장안초등학교내역0814_수량산출서(1025)" xfId="7114" xr:uid="{00000000-0005-0000-0000-00001D180000}"/>
    <cellStyle name="1_tree_총괄내역0518_장안초등학교내역0814_수량산출서(1025)_추가수량산출" xfId="7115" xr:uid="{00000000-0005-0000-0000-00001E180000}"/>
    <cellStyle name="1_tree_총괄내역0518_장안초등학교내역0814_수량산출서-yuna" xfId="5101" xr:uid="{00000000-0005-0000-0000-00001F180000}"/>
    <cellStyle name="1_tree_총괄내역0518_장안초등학교내역0814_신길6수량산출" xfId="5102" xr:uid="{00000000-0005-0000-0000-000020180000}"/>
    <cellStyle name="1_tree_총괄내역0518_장안초등학교내역0814_지주목" xfId="5103" xr:uid="{00000000-0005-0000-0000-000021180000}"/>
    <cellStyle name="1_tree_총괄내역0518_장안초등학교내역0814_지주목_00-수량산출서양식" xfId="5104" xr:uid="{00000000-0005-0000-0000-000022180000}"/>
    <cellStyle name="1_tree_총괄내역0518_장안초등학교내역0814_지주목_00-수량산출서양식_수량산출서-yuna" xfId="5105" xr:uid="{00000000-0005-0000-0000-000023180000}"/>
    <cellStyle name="1_tree_총괄내역0518_장안초등학교내역0814_지주목_00-수량산출서양식_신길6수량산출" xfId="5106" xr:uid="{00000000-0005-0000-0000-000024180000}"/>
    <cellStyle name="1_tree_총괄내역0518_장안초등학교내역0814_지주목_녹화마대녹화끈수량산출-예원" xfId="5107" xr:uid="{00000000-0005-0000-0000-000025180000}"/>
    <cellStyle name="1_tree_총괄내역0518_장안초등학교내역0814_지주목_녹화마대녹화끈수량산출-예원_수량산출서-yuna" xfId="5108" xr:uid="{00000000-0005-0000-0000-000026180000}"/>
    <cellStyle name="1_tree_총괄내역0518_장안초등학교내역0814_지주목_녹화마대녹화끈수량산출-예원_신길6수량산출" xfId="5109" xr:uid="{00000000-0005-0000-0000-000027180000}"/>
    <cellStyle name="1_tree_총괄내역0518_장안초등학교내역0814_지주목_수량산출서-yuna" xfId="5110" xr:uid="{00000000-0005-0000-0000-000028180000}"/>
    <cellStyle name="1_tree_총괄내역0518_장안초등학교내역0814_지주목_신길6수량산출" xfId="5111" xr:uid="{00000000-0005-0000-0000-000029180000}"/>
    <cellStyle name="1_tree_총괄내역0518_지주목" xfId="5112" xr:uid="{00000000-0005-0000-0000-00002A180000}"/>
    <cellStyle name="1_tree_총괄내역0518_지주목_00-수량산출서양식" xfId="5113" xr:uid="{00000000-0005-0000-0000-00002B180000}"/>
    <cellStyle name="1_tree_총괄내역0518_지주목_00-수량산출서양식_수량산출서-yuna" xfId="5114" xr:uid="{00000000-0005-0000-0000-00002C180000}"/>
    <cellStyle name="1_tree_총괄내역0518_지주목_00-수량산출서양식_신길6수량산출" xfId="5115" xr:uid="{00000000-0005-0000-0000-00002D180000}"/>
    <cellStyle name="1_tree_총괄내역0518_지주목_녹화마대녹화끈수량산출-예원" xfId="5116" xr:uid="{00000000-0005-0000-0000-00002E180000}"/>
    <cellStyle name="1_tree_총괄내역0518_지주목_녹화마대녹화끈수량산출-예원_수량산출서-yuna" xfId="5117" xr:uid="{00000000-0005-0000-0000-00002F180000}"/>
    <cellStyle name="1_tree_총괄내역0518_지주목_녹화마대녹화끈수량산출-예원_신길6수량산출" xfId="5118" xr:uid="{00000000-0005-0000-0000-000030180000}"/>
    <cellStyle name="1_tree_총괄내역0518_지주목_수량산출서-yuna" xfId="5119" xr:uid="{00000000-0005-0000-0000-000031180000}"/>
    <cellStyle name="1_tree_총괄내역0518_지주목_신길6수량산출" xfId="5120" xr:uid="{00000000-0005-0000-0000-000032180000}"/>
    <cellStyle name="1_tree_추가수량산출" xfId="7116" xr:uid="{00000000-0005-0000-0000-000033180000}"/>
    <cellStyle name="1_tree_폐기물0814" xfId="5121" xr:uid="{00000000-0005-0000-0000-000034180000}"/>
    <cellStyle name="1_tree_폐기물0818" xfId="5122" xr:uid="{00000000-0005-0000-0000-000035180000}"/>
    <cellStyle name="1_tree_포천어린이공원수량산출" xfId="7117" xr:uid="{00000000-0005-0000-0000-000036180000}"/>
    <cellStyle name="1_tree_포천어린이공원수량산출_수량산출" xfId="7118" xr:uid="{00000000-0005-0000-0000-000037180000}"/>
    <cellStyle name="1_tree_포천어린이공원수량산출f" xfId="7119" xr:uid="{00000000-0005-0000-0000-000038180000}"/>
    <cellStyle name="1_tree_표지-공정표" xfId="5123" xr:uid="{00000000-0005-0000-0000-000039180000}"/>
    <cellStyle name="1_tree_표지-공정표_폐기물1023(이전비없음)" xfId="7120" xr:uid="{00000000-0005-0000-0000-00003A180000}"/>
    <cellStyle name="1_tree_현대화수량산출(27최종)" xfId="7121" xr:uid="{00000000-0005-0000-0000-00003B180000}"/>
    <cellStyle name="1_tree_현대화수량산출(27최종)_수량산출" xfId="7122" xr:uid="{00000000-0005-0000-0000-00003C180000}"/>
    <cellStyle name="1_tree_현대화수량산출(27최종)_수량산출_1" xfId="7123" xr:uid="{00000000-0005-0000-0000-00003D180000}"/>
    <cellStyle name="1_tree_현대화수량산출(27최종)_수량산출_금호아파트수량산출" xfId="7124" xr:uid="{00000000-0005-0000-0000-00003E180000}"/>
    <cellStyle name="1_tree_현대화수량산출(27최종)_수량산출_금호아파트수량산출(803)" xfId="7125" xr:uid="{00000000-0005-0000-0000-00003F180000}"/>
    <cellStyle name="1_tree_현대화수량산출(27최종)_수량산출_금호아파트수량산출_수량산출" xfId="7126" xr:uid="{00000000-0005-0000-0000-000040180000}"/>
    <cellStyle name="1_tree_현대화수량산출(27최종)_수량산출_동탄수량산출" xfId="7127" xr:uid="{00000000-0005-0000-0000-000041180000}"/>
    <cellStyle name="1_tree_현대화수량산출(27최종)_수량산출_수량산출" xfId="7128" xr:uid="{00000000-0005-0000-0000-000042180000}"/>
    <cellStyle name="1_tree_현대화수량산출(27최종)_수량산출_수량산출_1" xfId="7129" xr:uid="{00000000-0005-0000-0000-000043180000}"/>
    <cellStyle name="1_tree_현대화수량산출(27최종)_수량산출_수량산출_수량산출" xfId="7130" xr:uid="{00000000-0005-0000-0000-000044180000}"/>
    <cellStyle name="1_tree_현대화수량산출(27최종)_수량산출_수량산출서(1025)" xfId="7131" xr:uid="{00000000-0005-0000-0000-000045180000}"/>
    <cellStyle name="1_tree_현대화수량산출(27최종)_수량산출_청룡어린이공원수량산출" xfId="7132" xr:uid="{00000000-0005-0000-0000-000046180000}"/>
    <cellStyle name="1_tree_현대화수량산출(27최종)_수량산출_추가수량산출" xfId="7133" xr:uid="{00000000-0005-0000-0000-000047180000}"/>
    <cellStyle name="1_tree_현대화수량산출(27최종)_수량산출_포천어린이공원수량산출" xfId="7134" xr:uid="{00000000-0005-0000-0000-000048180000}"/>
    <cellStyle name="1_tree_현대화수량산출(27최종)_수량산출_포천어린이공원수량산출_수량산출" xfId="7135" xr:uid="{00000000-0005-0000-0000-000049180000}"/>
    <cellStyle name="1_tree_현대화수량산출(27최종)_수량산출_포천어린이공원수량산출f" xfId="7136" xr:uid="{00000000-0005-0000-0000-00004A180000}"/>
    <cellStyle name="1_tree_현대화수량산출(27최종)_수량산출_화성 동탄신도시" xfId="7137" xr:uid="{00000000-0005-0000-0000-00004B180000}"/>
    <cellStyle name="1_tree_현대화수량산출(27최종)_수량산출_화성동탄신도시시설물" xfId="7138" xr:uid="{00000000-0005-0000-0000-00004C180000}"/>
    <cellStyle name="1_tree_현충묘지-예산서(조경)" xfId="5124" xr:uid="{00000000-0005-0000-0000-00004D180000}"/>
    <cellStyle name="1_tree_현충묘지-예산서(조경)_00-수량산출서양식" xfId="5125" xr:uid="{00000000-0005-0000-0000-00004E180000}"/>
    <cellStyle name="1_tree_현충묘지-예산서(조경)_00-수량산출서양식_수량산출서-yuna" xfId="5126" xr:uid="{00000000-0005-0000-0000-00004F180000}"/>
    <cellStyle name="1_tree_현충묘지-예산서(조경)_00-수량산출서양식_신길6수량산출" xfId="5127" xr:uid="{00000000-0005-0000-0000-000050180000}"/>
    <cellStyle name="1_tree_현충묘지-예산서(조경)_00-폐기물예산서양식2" xfId="5128" xr:uid="{00000000-0005-0000-0000-000051180000}"/>
    <cellStyle name="1_tree_현충묘지-예산서(조경)_00-폐기물예산서양식2_북아현-폐기물예산서" xfId="5129" xr:uid="{00000000-0005-0000-0000-000052180000}"/>
    <cellStyle name="1_tree_현충묘지-예산서(조경)_00-표지예정공정표" xfId="5130" xr:uid="{00000000-0005-0000-0000-000053180000}"/>
    <cellStyle name="1_tree_현충묘지-예산서(조경)_00-표지예정공정표_관악고수량산출서" xfId="5131" xr:uid="{00000000-0005-0000-0000-000054180000}"/>
    <cellStyle name="1_tree_현충묘지-예산서(조경)_00-표지예정공정표_노원구상계고등학교폐기물" xfId="7139" xr:uid="{00000000-0005-0000-0000-000055180000}"/>
    <cellStyle name="1_tree_현충묘지-예산서(조경)_00-표지예정공정표_마포구수량산출서" xfId="7140" xr:uid="{00000000-0005-0000-0000-000056180000}"/>
    <cellStyle name="1_tree_현충묘지-예산서(조경)_00-표지예정공정표_마포철거수량산출(0924)" xfId="7141" xr:uid="{00000000-0005-0000-0000-000057180000}"/>
    <cellStyle name="1_tree_현충묘지-예산서(조경)_00-표지예정공정표_마포철거수량산출(1004)" xfId="7142" xr:uid="{00000000-0005-0000-0000-000058180000}"/>
    <cellStyle name="1_tree_현충묘지-예산서(조경)_00-표지예정공정표_서초구-수량산출(0830)" xfId="7143" xr:uid="{00000000-0005-0000-0000-000059180000}"/>
    <cellStyle name="1_tree_현충묘지-예산서(조경)_00-표지예정공정표_서초구-철거수량산출(0919)" xfId="7144" xr:uid="{00000000-0005-0000-0000-00005A180000}"/>
    <cellStyle name="1_tree_현충묘지-예산서(조경)_00-표지예정공정표_수량산출" xfId="7145" xr:uid="{00000000-0005-0000-0000-00005B180000}"/>
    <cellStyle name="1_tree_현충묘지-예산서(조경)_00-표지예정공정표_수량산출서" xfId="7146" xr:uid="{00000000-0005-0000-0000-00005C180000}"/>
    <cellStyle name="1_tree_현충묘지-예산서(조경)_00-표지예정공정표_수량산출서(0226)" xfId="7147" xr:uid="{00000000-0005-0000-0000-00005D180000}"/>
    <cellStyle name="1_tree_현충묘지-예산서(조경)_00-표지예정공정표_수량산출서(0305)" xfId="7148" xr:uid="{00000000-0005-0000-0000-00005E180000}"/>
    <cellStyle name="1_tree_현충묘지-예산서(조경)_00-표지예정공정표_수량산출서(1008)" xfId="7149" xr:uid="{00000000-0005-0000-0000-00005F180000}"/>
    <cellStyle name="1_tree_현충묘지-예산서(조경)_00-표지예정공정표_수량산출서(골재수정)" xfId="7150" xr:uid="{00000000-0005-0000-0000-000060180000}"/>
    <cellStyle name="1_tree_현충묘지-예산서(조경)_00-표지예정공정표_수량산출서(금천구03,23)" xfId="7151" xr:uid="{00000000-0005-0000-0000-000061180000}"/>
    <cellStyle name="1_tree_현충묘지-예산서(조경)_00-표지예정공정표_수량산출서0410안용" xfId="7152" xr:uid="{00000000-0005-0000-0000-000062180000}"/>
    <cellStyle name="1_tree_현충묘지-예산서(조경)_00-표지예정공정표_수량산출서0524" xfId="7153" xr:uid="{00000000-0005-0000-0000-000063180000}"/>
    <cellStyle name="1_tree_현충묘지-예산서(조경)_00-표지예정공정표_수량산출서0525" xfId="7154" xr:uid="{00000000-0005-0000-0000-000064180000}"/>
    <cellStyle name="1_tree_현충묘지-예산서(조경)_00-표지예정공정표_수량산출서1" xfId="7155" xr:uid="{00000000-0005-0000-0000-000065180000}"/>
    <cellStyle name="1_tree_현충묘지-예산서(조경)_00-표지예정공정표_수량산출서-1" xfId="7156" xr:uid="{00000000-0005-0000-0000-000066180000}"/>
    <cellStyle name="1_tree_현충묘지-예산서(조경)_00-표지예정공정표_시설물수량산출서(1217)" xfId="7157" xr:uid="{00000000-0005-0000-0000-000067180000}"/>
    <cellStyle name="1_tree_현충묘지-예산서(조경)_00-표지예정공정표_인라인수량산출서" xfId="5132" xr:uid="{00000000-0005-0000-0000-000068180000}"/>
    <cellStyle name="1_tree_현충묘지-예산서(조경)_00-표지예정공정표_중앙하이츠-수량산출서0720" xfId="7158" xr:uid="{00000000-0005-0000-0000-000069180000}"/>
    <cellStyle name="1_tree_현충묘지-예산서(조경)_00-표지예정공정표_철거수량산출" xfId="7159" xr:uid="{00000000-0005-0000-0000-00006A180000}"/>
    <cellStyle name="1_tree_현충묘지-예산서(조경)_00-표지예정공정표_철거수량산출서(1113)" xfId="7160" xr:uid="{00000000-0005-0000-0000-00006B180000}"/>
    <cellStyle name="1_tree_현충묘지-예산서(조경)_00-표지예정공정표_폐기물1023(이전비없음)" xfId="7161" xr:uid="{00000000-0005-0000-0000-00006C180000}"/>
    <cellStyle name="1_tree_현충묘지-예산서(조경)_00-표지예정공정표_표지-공정표" xfId="5133" xr:uid="{00000000-0005-0000-0000-00006D180000}"/>
    <cellStyle name="1_tree_현충묘지-예산서(조경)_0314 학동로 1차분-폐기물설계서" xfId="5134" xr:uid="{00000000-0005-0000-0000-00006E180000}"/>
    <cellStyle name="1_tree_현충묘지-예산서(조경)_0314 학동로 전체분-수량산출서" xfId="5135" xr:uid="{00000000-0005-0000-0000-00006F180000}"/>
    <cellStyle name="1_tree_현충묘지-예산서(조경)_관악고수량산출서" xfId="5136" xr:uid="{00000000-0005-0000-0000-000070180000}"/>
    <cellStyle name="1_tree_현충묘지-예산서(조경)_까르프-표지예정공정표" xfId="5137" xr:uid="{00000000-0005-0000-0000-000071180000}"/>
    <cellStyle name="1_tree_현충묘지-예산서(조경)_까르프-표지예정공정표_00-표지" xfId="5138" xr:uid="{00000000-0005-0000-0000-000072180000}"/>
    <cellStyle name="1_tree_현충묘지-예산서(조경)_까르프-표지예정공정표_00-표지예정공정표" xfId="5139" xr:uid="{00000000-0005-0000-0000-000073180000}"/>
    <cellStyle name="1_tree_현충묘지-예산서(조경)_까르프-표지예정공정표_00-표지예정공정표_북아현-폐기물예산서" xfId="5140" xr:uid="{00000000-0005-0000-0000-000074180000}"/>
    <cellStyle name="1_tree_현충묘지-예산서(조경)_까르프-표지예정공정표_관악고수량산출서" xfId="5141" xr:uid="{00000000-0005-0000-0000-000075180000}"/>
    <cellStyle name="1_tree_현충묘지-예산서(조경)_까르프-표지예정공정표_노원구상계고등학교폐기물" xfId="7162" xr:uid="{00000000-0005-0000-0000-000076180000}"/>
    <cellStyle name="1_tree_현충묘지-예산서(조경)_까르프-표지예정공정표_마포구수량산출서" xfId="7163" xr:uid="{00000000-0005-0000-0000-000077180000}"/>
    <cellStyle name="1_tree_현충묘지-예산서(조경)_까르프-표지예정공정표_마포철거수량산출(0924)" xfId="7164" xr:uid="{00000000-0005-0000-0000-000078180000}"/>
    <cellStyle name="1_tree_현충묘지-예산서(조경)_까르프-표지예정공정표_마포철거수량산출(1004)" xfId="7165" xr:uid="{00000000-0005-0000-0000-000079180000}"/>
    <cellStyle name="1_tree_현충묘지-예산서(조경)_까르프-표지예정공정표_북아현-폐기물예산서" xfId="5142" xr:uid="{00000000-0005-0000-0000-00007A180000}"/>
    <cellStyle name="1_tree_현충묘지-예산서(조경)_까르프-표지예정공정표_서초구-수량산출(0830)" xfId="7166" xr:uid="{00000000-0005-0000-0000-00007B180000}"/>
    <cellStyle name="1_tree_현충묘지-예산서(조경)_까르프-표지예정공정표_서초구-철거수량산출(0919)" xfId="7167" xr:uid="{00000000-0005-0000-0000-00007C180000}"/>
    <cellStyle name="1_tree_현충묘지-예산서(조경)_까르프-표지예정공정표_수량산출" xfId="7168" xr:uid="{00000000-0005-0000-0000-00007D180000}"/>
    <cellStyle name="1_tree_현충묘지-예산서(조경)_까르프-표지예정공정표_수량산출서" xfId="7169" xr:uid="{00000000-0005-0000-0000-00007E180000}"/>
    <cellStyle name="1_tree_현충묘지-예산서(조경)_까르프-표지예정공정표_수량산출서(0226)" xfId="7170" xr:uid="{00000000-0005-0000-0000-00007F180000}"/>
    <cellStyle name="1_tree_현충묘지-예산서(조경)_까르프-표지예정공정표_수량산출서(0305)" xfId="7171" xr:uid="{00000000-0005-0000-0000-000080180000}"/>
    <cellStyle name="1_tree_현충묘지-예산서(조경)_까르프-표지예정공정표_수량산출서(1008)" xfId="7172" xr:uid="{00000000-0005-0000-0000-000081180000}"/>
    <cellStyle name="1_tree_현충묘지-예산서(조경)_까르프-표지예정공정표_수량산출서(골재수정)" xfId="7173" xr:uid="{00000000-0005-0000-0000-000082180000}"/>
    <cellStyle name="1_tree_현충묘지-예산서(조경)_까르프-표지예정공정표_수량산출서(금천구03,23)" xfId="7174" xr:uid="{00000000-0005-0000-0000-000083180000}"/>
    <cellStyle name="1_tree_현충묘지-예산서(조경)_까르프-표지예정공정표_수량산출서0410안용" xfId="7175" xr:uid="{00000000-0005-0000-0000-000084180000}"/>
    <cellStyle name="1_tree_현충묘지-예산서(조경)_까르프-표지예정공정표_수량산출서0524" xfId="7176" xr:uid="{00000000-0005-0000-0000-000085180000}"/>
    <cellStyle name="1_tree_현충묘지-예산서(조경)_까르프-표지예정공정표_수량산출서0525" xfId="7177" xr:uid="{00000000-0005-0000-0000-000086180000}"/>
    <cellStyle name="1_tree_현충묘지-예산서(조경)_까르프-표지예정공정표_수량산출서1" xfId="7178" xr:uid="{00000000-0005-0000-0000-000087180000}"/>
    <cellStyle name="1_tree_현충묘지-예산서(조경)_까르프-표지예정공정표_수량산출서-1" xfId="7179" xr:uid="{00000000-0005-0000-0000-000088180000}"/>
    <cellStyle name="1_tree_현충묘지-예산서(조경)_까르프-표지예정공정표_시설물수량산출서(1217)" xfId="7180" xr:uid="{00000000-0005-0000-0000-000089180000}"/>
    <cellStyle name="1_tree_현충묘지-예산서(조경)_까르프-표지예정공정표_인라인수량산출서" xfId="5143" xr:uid="{00000000-0005-0000-0000-00008A180000}"/>
    <cellStyle name="1_tree_현충묘지-예산서(조경)_까르프-표지예정공정표_중앙하이츠-수량산출서0720" xfId="7181" xr:uid="{00000000-0005-0000-0000-00008B180000}"/>
    <cellStyle name="1_tree_현충묘지-예산서(조경)_까르프-표지예정공정표_철거수량산출" xfId="7182" xr:uid="{00000000-0005-0000-0000-00008C180000}"/>
    <cellStyle name="1_tree_현충묘지-예산서(조경)_까르프-표지예정공정표_철거수량산출서(1113)" xfId="7183" xr:uid="{00000000-0005-0000-0000-00008D180000}"/>
    <cellStyle name="1_tree_현충묘지-예산서(조경)_까르프-표지예정공정표_폐기물1023(이전비없음)" xfId="7184" xr:uid="{00000000-0005-0000-0000-00008E180000}"/>
    <cellStyle name="1_tree_현충묘지-예산서(조경)_까르프-표지예정공정표_표지-공정표" xfId="5144" xr:uid="{00000000-0005-0000-0000-00008F180000}"/>
    <cellStyle name="1_tree_현충묘지-예산서(조경)_내역서(신방학초)" xfId="7185" xr:uid="{00000000-0005-0000-0000-000090180000}"/>
    <cellStyle name="1_tree_현충묘지-예산서(조경)_노원구가로수-폐기물예산서" xfId="5145" xr:uid="{00000000-0005-0000-0000-000091180000}"/>
    <cellStyle name="1_tree_현충묘지-예산서(조경)_노원구가로수-폐기물예산서_북아현-폐기물예산서" xfId="5146" xr:uid="{00000000-0005-0000-0000-000092180000}"/>
    <cellStyle name="1_tree_현충묘지-예산서(조경)_노원구상계고등학교폐기물" xfId="7186" xr:uid="{00000000-0005-0000-0000-000093180000}"/>
    <cellStyle name="1_tree_현충묘지-예산서(조경)_노원구-폐기물예산서" xfId="5147" xr:uid="{00000000-0005-0000-0000-000094180000}"/>
    <cellStyle name="1_tree_현충묘지-예산서(조경)_녹화마대녹화끈수량산출-예원" xfId="5148" xr:uid="{00000000-0005-0000-0000-000095180000}"/>
    <cellStyle name="1_tree_현충묘지-예산서(조경)_녹화마대녹화끈수량산출-예원_수량산출서-yuna" xfId="5149" xr:uid="{00000000-0005-0000-0000-000096180000}"/>
    <cellStyle name="1_tree_현충묘지-예산서(조경)_녹화마대녹화끈수량산출-예원_신길6수량산출" xfId="5150" xr:uid="{00000000-0005-0000-0000-000097180000}"/>
    <cellStyle name="1_tree_현충묘지-예산서(조경)_대전가오-설계서" xfId="5151" xr:uid="{00000000-0005-0000-0000-000098180000}"/>
    <cellStyle name="1_tree_현충묘지-예산서(조경)_대전가오-설계서(관리)" xfId="5152" xr:uid="{00000000-0005-0000-0000-000099180000}"/>
    <cellStyle name="1_tree_현충묘지-예산서(조경)_대전가오-설계서(관리)_00-설계서양식" xfId="5153" xr:uid="{00000000-0005-0000-0000-00009A180000}"/>
    <cellStyle name="1_tree_현충묘지-예산서(조경)_대전가오-설계서(관리)_00-설계서양식_00-수량산출서양식" xfId="5154" xr:uid="{00000000-0005-0000-0000-00009B180000}"/>
    <cellStyle name="1_tree_현충묘지-예산서(조경)_대전가오-설계서(관리)_00-설계서양식_00-수량산출서양식_수량산출서-yuna" xfId="5155" xr:uid="{00000000-0005-0000-0000-00009C180000}"/>
    <cellStyle name="1_tree_현충묘지-예산서(조경)_대전가오-설계서(관리)_00-설계서양식_00-수량산출서양식_신길6수량산출" xfId="5156" xr:uid="{00000000-0005-0000-0000-00009D180000}"/>
    <cellStyle name="1_tree_현충묘지-예산서(조경)_대전가오-설계서(관리)_00-설계서양식_녹화마대녹화끈수량산출-예원" xfId="5157" xr:uid="{00000000-0005-0000-0000-00009E180000}"/>
    <cellStyle name="1_tree_현충묘지-예산서(조경)_대전가오-설계서(관리)_00-설계서양식_녹화마대녹화끈수량산출-예원_수량산출서-yuna" xfId="5158" xr:uid="{00000000-0005-0000-0000-00009F180000}"/>
    <cellStyle name="1_tree_현충묘지-예산서(조경)_대전가오-설계서(관리)_00-설계서양식_녹화마대녹화끈수량산출-예원_신길6수량산출" xfId="5159" xr:uid="{00000000-0005-0000-0000-0000A0180000}"/>
    <cellStyle name="1_tree_현충묘지-예산서(조경)_대전가오-설계서(관리)_00-설계서양식_수량산출서-yuna" xfId="5160" xr:uid="{00000000-0005-0000-0000-0000A1180000}"/>
    <cellStyle name="1_tree_현충묘지-예산서(조경)_대전가오-설계서(관리)_00-설계서양식_신길6수량산출" xfId="5161" xr:uid="{00000000-0005-0000-0000-0000A2180000}"/>
    <cellStyle name="1_tree_현충묘지-예산서(조경)_대전가오-설계서(관리)_00-수량산출서양식" xfId="5162" xr:uid="{00000000-0005-0000-0000-0000A3180000}"/>
    <cellStyle name="1_tree_현충묘지-예산서(조경)_대전가오-설계서(관리)_00-수량산출서양식_수량산출서-yuna" xfId="5163" xr:uid="{00000000-0005-0000-0000-0000A4180000}"/>
    <cellStyle name="1_tree_현충묘지-예산서(조경)_대전가오-설계서(관리)_00-수량산출서양식_신길6수량산출" xfId="5164" xr:uid="{00000000-0005-0000-0000-0000A5180000}"/>
    <cellStyle name="1_tree_현충묘지-예산서(조경)_대전가오-설계서(관리)_녹화마대녹화끈수량산출-예원" xfId="5165" xr:uid="{00000000-0005-0000-0000-0000A6180000}"/>
    <cellStyle name="1_tree_현충묘지-예산서(조경)_대전가오-설계서(관리)_녹화마대녹화끈수량산출-예원_수량산출서-yuna" xfId="5166" xr:uid="{00000000-0005-0000-0000-0000A7180000}"/>
    <cellStyle name="1_tree_현충묘지-예산서(조경)_대전가오-설계서(관리)_녹화마대녹화끈수량산출-예원_신길6수량산출" xfId="5167" xr:uid="{00000000-0005-0000-0000-0000A8180000}"/>
    <cellStyle name="1_tree_현충묘지-예산서(조경)_대전가오-설계서(관리)_수량산출서-yuna" xfId="5168" xr:uid="{00000000-0005-0000-0000-0000A9180000}"/>
    <cellStyle name="1_tree_현충묘지-예산서(조경)_대전가오-설계서(관리)_신길6수량산출" xfId="5169" xr:uid="{00000000-0005-0000-0000-0000AA180000}"/>
    <cellStyle name="1_tree_현충묘지-예산서(조경)_대전가오-설계서_00-설계서양식" xfId="5170" xr:uid="{00000000-0005-0000-0000-0000AB180000}"/>
    <cellStyle name="1_tree_현충묘지-예산서(조경)_대전가오-설계서_00-설계서양식_00-수량산출서양식" xfId="5171" xr:uid="{00000000-0005-0000-0000-0000AC180000}"/>
    <cellStyle name="1_tree_현충묘지-예산서(조경)_대전가오-설계서_00-설계서양식_00-수량산출서양식_수량산출서-yuna" xfId="5172" xr:uid="{00000000-0005-0000-0000-0000AD180000}"/>
    <cellStyle name="1_tree_현충묘지-예산서(조경)_대전가오-설계서_00-설계서양식_00-수량산출서양식_신길6수량산출" xfId="5173" xr:uid="{00000000-0005-0000-0000-0000AE180000}"/>
    <cellStyle name="1_tree_현충묘지-예산서(조경)_대전가오-설계서_00-설계서양식_녹화마대녹화끈수량산출-예원" xfId="5174" xr:uid="{00000000-0005-0000-0000-0000AF180000}"/>
    <cellStyle name="1_tree_현충묘지-예산서(조경)_대전가오-설계서_00-설계서양식_녹화마대녹화끈수량산출-예원_수량산출서-yuna" xfId="5175" xr:uid="{00000000-0005-0000-0000-0000B0180000}"/>
    <cellStyle name="1_tree_현충묘지-예산서(조경)_대전가오-설계서_00-설계서양식_녹화마대녹화끈수량산출-예원_신길6수량산출" xfId="5176" xr:uid="{00000000-0005-0000-0000-0000B1180000}"/>
    <cellStyle name="1_tree_현충묘지-예산서(조경)_대전가오-설계서_00-설계서양식_수량산출서-yuna" xfId="5177" xr:uid="{00000000-0005-0000-0000-0000B2180000}"/>
    <cellStyle name="1_tree_현충묘지-예산서(조경)_대전가오-설계서_00-설계서양식_신길6수량산출" xfId="5178" xr:uid="{00000000-0005-0000-0000-0000B3180000}"/>
    <cellStyle name="1_tree_현충묘지-예산서(조경)_대전가오-설계서_00-수량산출서양식" xfId="5179" xr:uid="{00000000-0005-0000-0000-0000B4180000}"/>
    <cellStyle name="1_tree_현충묘지-예산서(조경)_대전가오-설계서_00-수량산출서양식_수량산출서-yuna" xfId="5180" xr:uid="{00000000-0005-0000-0000-0000B5180000}"/>
    <cellStyle name="1_tree_현충묘지-예산서(조경)_대전가오-설계서_00-수량산출서양식_신길6수량산출" xfId="5181" xr:uid="{00000000-0005-0000-0000-0000B6180000}"/>
    <cellStyle name="1_tree_현충묘지-예산서(조경)_대전가오-설계서_녹화마대녹화끈수량산출-예원" xfId="5182" xr:uid="{00000000-0005-0000-0000-0000B7180000}"/>
    <cellStyle name="1_tree_현충묘지-예산서(조경)_대전가오-설계서_녹화마대녹화끈수량산출-예원_수량산출서-yuna" xfId="5183" xr:uid="{00000000-0005-0000-0000-0000B8180000}"/>
    <cellStyle name="1_tree_현충묘지-예산서(조경)_대전가오-설계서_녹화마대녹화끈수량산출-예원_신길6수량산출" xfId="5184" xr:uid="{00000000-0005-0000-0000-0000B9180000}"/>
    <cellStyle name="1_tree_현충묘지-예산서(조경)_대전가오-설계서_수량산출서-yuna" xfId="5185" xr:uid="{00000000-0005-0000-0000-0000BA180000}"/>
    <cellStyle name="1_tree_현충묘지-예산서(조경)_대전가오-설계서_신길6수량산출" xfId="5186" xr:uid="{00000000-0005-0000-0000-0000BB180000}"/>
    <cellStyle name="1_tree_현충묘지-예산서(조경)_대전가오-설계서1" xfId="5187" xr:uid="{00000000-0005-0000-0000-0000BC180000}"/>
    <cellStyle name="1_tree_현충묘지-예산서(조경)_대전가오-설계서1_00-설계서양식" xfId="5188" xr:uid="{00000000-0005-0000-0000-0000BD180000}"/>
    <cellStyle name="1_tree_현충묘지-예산서(조경)_대전가오-설계서1_00-설계서양식_00-수량산출서양식" xfId="5189" xr:uid="{00000000-0005-0000-0000-0000BE180000}"/>
    <cellStyle name="1_tree_현충묘지-예산서(조경)_대전가오-설계서1_00-설계서양식_00-수량산출서양식_수량산출서-yuna" xfId="5190" xr:uid="{00000000-0005-0000-0000-0000BF180000}"/>
    <cellStyle name="1_tree_현충묘지-예산서(조경)_대전가오-설계서1_00-설계서양식_00-수량산출서양식_신길6수량산출" xfId="5191" xr:uid="{00000000-0005-0000-0000-0000C0180000}"/>
    <cellStyle name="1_tree_현충묘지-예산서(조경)_대전가오-설계서1_00-설계서양식_녹화마대녹화끈수량산출-예원" xfId="5192" xr:uid="{00000000-0005-0000-0000-0000C1180000}"/>
    <cellStyle name="1_tree_현충묘지-예산서(조경)_대전가오-설계서1_00-설계서양식_녹화마대녹화끈수량산출-예원_수량산출서-yuna" xfId="5193" xr:uid="{00000000-0005-0000-0000-0000C2180000}"/>
    <cellStyle name="1_tree_현충묘지-예산서(조경)_대전가오-설계서1_00-설계서양식_녹화마대녹화끈수량산출-예원_신길6수량산출" xfId="5194" xr:uid="{00000000-0005-0000-0000-0000C3180000}"/>
    <cellStyle name="1_tree_현충묘지-예산서(조경)_대전가오-설계서1_00-설계서양식_수량산출서-yuna" xfId="5195" xr:uid="{00000000-0005-0000-0000-0000C4180000}"/>
    <cellStyle name="1_tree_현충묘지-예산서(조경)_대전가오-설계서1_00-설계서양식_신길6수량산출" xfId="5196" xr:uid="{00000000-0005-0000-0000-0000C5180000}"/>
    <cellStyle name="1_tree_현충묘지-예산서(조경)_대전가오-설계서1_00-수량산출서양식" xfId="5197" xr:uid="{00000000-0005-0000-0000-0000C6180000}"/>
    <cellStyle name="1_tree_현충묘지-예산서(조경)_대전가오-설계서1_00-수량산출서양식_수량산출서-yuna" xfId="5198" xr:uid="{00000000-0005-0000-0000-0000C7180000}"/>
    <cellStyle name="1_tree_현충묘지-예산서(조경)_대전가오-설계서1_00-수량산출서양식_신길6수량산출" xfId="5199" xr:uid="{00000000-0005-0000-0000-0000C8180000}"/>
    <cellStyle name="1_tree_현충묘지-예산서(조경)_대전가오-설계서1_녹화마대녹화끈수량산출-예원" xfId="5200" xr:uid="{00000000-0005-0000-0000-0000C9180000}"/>
    <cellStyle name="1_tree_현충묘지-예산서(조경)_대전가오-설계서1_녹화마대녹화끈수량산출-예원_수량산출서-yuna" xfId="5201" xr:uid="{00000000-0005-0000-0000-0000CA180000}"/>
    <cellStyle name="1_tree_현충묘지-예산서(조경)_대전가오-설계서1_녹화마대녹화끈수량산출-예원_신길6수량산출" xfId="5202" xr:uid="{00000000-0005-0000-0000-0000CB180000}"/>
    <cellStyle name="1_tree_현충묘지-예산서(조경)_대전가오-설계서1_수량산출서-yuna" xfId="5203" xr:uid="{00000000-0005-0000-0000-0000CC180000}"/>
    <cellStyle name="1_tree_현충묘지-예산서(조경)_대전가오-설계서1_신길6수량산출" xfId="5204" xr:uid="{00000000-0005-0000-0000-0000CD180000}"/>
    <cellStyle name="1_tree_현충묘지-예산서(조경)_마포구수량산출서" xfId="7187" xr:uid="{00000000-0005-0000-0000-0000CE180000}"/>
    <cellStyle name="1_tree_현충묘지-예산서(조경)_마포철거수량산출(0924)" xfId="7188" xr:uid="{00000000-0005-0000-0000-0000CF180000}"/>
    <cellStyle name="1_tree_현충묘지-예산서(조경)_마포철거수량산출(1004)" xfId="7189" xr:uid="{00000000-0005-0000-0000-0000D0180000}"/>
    <cellStyle name="1_tree_현충묘지-예산서(조경)_목동내역" xfId="5205" xr:uid="{00000000-0005-0000-0000-0000D1180000}"/>
    <cellStyle name="1_tree_현충묘지-예산서(조경)_목동내역_관악고수량산출서" xfId="5206" xr:uid="{00000000-0005-0000-0000-0000D2180000}"/>
    <cellStyle name="1_tree_현충묘지-예산서(조경)_목동내역_노원구상계고등학교폐기물" xfId="7190" xr:uid="{00000000-0005-0000-0000-0000D3180000}"/>
    <cellStyle name="1_tree_현충묘지-예산서(조경)_목동내역_마포구수량산출서" xfId="7191" xr:uid="{00000000-0005-0000-0000-0000D4180000}"/>
    <cellStyle name="1_tree_현충묘지-예산서(조경)_목동내역_마포철거수량산출(0924)" xfId="7192" xr:uid="{00000000-0005-0000-0000-0000D5180000}"/>
    <cellStyle name="1_tree_현충묘지-예산서(조경)_목동내역_마포철거수량산출(1004)" xfId="7193" xr:uid="{00000000-0005-0000-0000-0000D6180000}"/>
    <cellStyle name="1_tree_현충묘지-예산서(조경)_목동내역_서초구-수량산출(0830)" xfId="7194" xr:uid="{00000000-0005-0000-0000-0000D7180000}"/>
    <cellStyle name="1_tree_현충묘지-예산서(조경)_목동내역_서초구-철거수량산출(0919)" xfId="7195" xr:uid="{00000000-0005-0000-0000-0000D8180000}"/>
    <cellStyle name="1_tree_현충묘지-예산서(조경)_목동내역_수량산출" xfId="7196" xr:uid="{00000000-0005-0000-0000-0000D9180000}"/>
    <cellStyle name="1_tree_현충묘지-예산서(조경)_목동내역_수량산출서" xfId="7197" xr:uid="{00000000-0005-0000-0000-0000DA180000}"/>
    <cellStyle name="1_tree_현충묘지-예산서(조경)_목동내역_수량산출서(0226)" xfId="7198" xr:uid="{00000000-0005-0000-0000-0000DB180000}"/>
    <cellStyle name="1_tree_현충묘지-예산서(조경)_목동내역_수량산출서(0305)" xfId="7199" xr:uid="{00000000-0005-0000-0000-0000DC180000}"/>
    <cellStyle name="1_tree_현충묘지-예산서(조경)_목동내역_수량산출서(1008)" xfId="7200" xr:uid="{00000000-0005-0000-0000-0000DD180000}"/>
    <cellStyle name="1_tree_현충묘지-예산서(조경)_목동내역_수량산출서(골재수정)" xfId="7201" xr:uid="{00000000-0005-0000-0000-0000DE180000}"/>
    <cellStyle name="1_tree_현충묘지-예산서(조경)_목동내역_수량산출서(금천구03,23)" xfId="7202" xr:uid="{00000000-0005-0000-0000-0000DF180000}"/>
    <cellStyle name="1_tree_현충묘지-예산서(조경)_목동내역_수량산출서0410안용" xfId="7203" xr:uid="{00000000-0005-0000-0000-0000E0180000}"/>
    <cellStyle name="1_tree_현충묘지-예산서(조경)_목동내역_수량산출서0524" xfId="7204" xr:uid="{00000000-0005-0000-0000-0000E1180000}"/>
    <cellStyle name="1_tree_현충묘지-예산서(조경)_목동내역_수량산출서0525" xfId="7205" xr:uid="{00000000-0005-0000-0000-0000E2180000}"/>
    <cellStyle name="1_tree_현충묘지-예산서(조경)_목동내역_수량산출서1" xfId="7206" xr:uid="{00000000-0005-0000-0000-0000E3180000}"/>
    <cellStyle name="1_tree_현충묘지-예산서(조경)_목동내역_수량산출서-1" xfId="7207" xr:uid="{00000000-0005-0000-0000-0000E4180000}"/>
    <cellStyle name="1_tree_현충묘지-예산서(조경)_목동내역_시설물수량산출서(1217)" xfId="7208" xr:uid="{00000000-0005-0000-0000-0000E5180000}"/>
    <cellStyle name="1_tree_현충묘지-예산서(조경)_목동내역_원가계산" xfId="5207" xr:uid="{00000000-0005-0000-0000-0000E6180000}"/>
    <cellStyle name="1_tree_현충묘지-예산서(조경)_목동내역_원가계산_관악고수량산출서" xfId="5208" xr:uid="{00000000-0005-0000-0000-0000E7180000}"/>
    <cellStyle name="1_tree_현충묘지-예산서(조경)_목동내역_원가계산_노원구상계고등학교폐기물" xfId="7209" xr:uid="{00000000-0005-0000-0000-0000E8180000}"/>
    <cellStyle name="1_tree_현충묘지-예산서(조경)_목동내역_원가계산_마포구수량산출서" xfId="7210" xr:uid="{00000000-0005-0000-0000-0000E9180000}"/>
    <cellStyle name="1_tree_현충묘지-예산서(조경)_목동내역_원가계산_마포철거수량산출(0924)" xfId="7211" xr:uid="{00000000-0005-0000-0000-0000EA180000}"/>
    <cellStyle name="1_tree_현충묘지-예산서(조경)_목동내역_원가계산_마포철거수량산출(1004)" xfId="7212" xr:uid="{00000000-0005-0000-0000-0000EB180000}"/>
    <cellStyle name="1_tree_현충묘지-예산서(조경)_목동내역_원가계산_서초구-수량산출(0830)" xfId="7213" xr:uid="{00000000-0005-0000-0000-0000EC180000}"/>
    <cellStyle name="1_tree_현충묘지-예산서(조경)_목동내역_원가계산_서초구-철거수량산출(0919)" xfId="7214" xr:uid="{00000000-0005-0000-0000-0000ED180000}"/>
    <cellStyle name="1_tree_현충묘지-예산서(조경)_목동내역_원가계산_수량산출" xfId="7215" xr:uid="{00000000-0005-0000-0000-0000EE180000}"/>
    <cellStyle name="1_tree_현충묘지-예산서(조경)_목동내역_원가계산_수량산출서" xfId="7216" xr:uid="{00000000-0005-0000-0000-0000EF180000}"/>
    <cellStyle name="1_tree_현충묘지-예산서(조경)_목동내역_원가계산_수량산출서(0226)" xfId="7217" xr:uid="{00000000-0005-0000-0000-0000F0180000}"/>
    <cellStyle name="1_tree_현충묘지-예산서(조경)_목동내역_원가계산_수량산출서(0305)" xfId="7218" xr:uid="{00000000-0005-0000-0000-0000F1180000}"/>
    <cellStyle name="1_tree_현충묘지-예산서(조경)_목동내역_원가계산_수량산출서(1008)" xfId="7219" xr:uid="{00000000-0005-0000-0000-0000F2180000}"/>
    <cellStyle name="1_tree_현충묘지-예산서(조경)_목동내역_원가계산_수량산출서(골재수정)" xfId="7220" xr:uid="{00000000-0005-0000-0000-0000F3180000}"/>
    <cellStyle name="1_tree_현충묘지-예산서(조경)_목동내역_원가계산_수량산출서(금천구03,23)" xfId="7221" xr:uid="{00000000-0005-0000-0000-0000F4180000}"/>
    <cellStyle name="1_tree_현충묘지-예산서(조경)_목동내역_원가계산_수량산출서0410안용" xfId="7222" xr:uid="{00000000-0005-0000-0000-0000F5180000}"/>
    <cellStyle name="1_tree_현충묘지-예산서(조경)_목동내역_원가계산_수량산출서0524" xfId="7223" xr:uid="{00000000-0005-0000-0000-0000F6180000}"/>
    <cellStyle name="1_tree_현충묘지-예산서(조경)_목동내역_원가계산_수량산출서0525" xfId="7224" xr:uid="{00000000-0005-0000-0000-0000F7180000}"/>
    <cellStyle name="1_tree_현충묘지-예산서(조경)_목동내역_원가계산_수량산출서1" xfId="7225" xr:uid="{00000000-0005-0000-0000-0000F8180000}"/>
    <cellStyle name="1_tree_현충묘지-예산서(조경)_목동내역_원가계산_수량산출서-1" xfId="7226" xr:uid="{00000000-0005-0000-0000-0000F9180000}"/>
    <cellStyle name="1_tree_현충묘지-예산서(조경)_목동내역_원가계산_시설물수량산출서(1217)" xfId="7227" xr:uid="{00000000-0005-0000-0000-0000FA180000}"/>
    <cellStyle name="1_tree_현충묘지-예산서(조경)_목동내역_원가계산_인라인수량산출서" xfId="5209" xr:uid="{00000000-0005-0000-0000-0000FB180000}"/>
    <cellStyle name="1_tree_현충묘지-예산서(조경)_목동내역_원가계산_중앙하이츠-수량산출서0720" xfId="7228" xr:uid="{00000000-0005-0000-0000-0000FC180000}"/>
    <cellStyle name="1_tree_현충묘지-예산서(조경)_목동내역_원가계산_철거수량산출" xfId="7229" xr:uid="{00000000-0005-0000-0000-0000FD180000}"/>
    <cellStyle name="1_tree_현충묘지-예산서(조경)_목동내역_원가계산_철거수량산출서(1113)" xfId="7230" xr:uid="{00000000-0005-0000-0000-0000FE180000}"/>
    <cellStyle name="1_tree_현충묘지-예산서(조경)_목동내역_인라인수량산출서" xfId="5210" xr:uid="{00000000-0005-0000-0000-0000FF180000}"/>
    <cellStyle name="1_tree_현충묘지-예산서(조경)_목동내역_중앙하이츠-수량산출서0720" xfId="7231" xr:uid="{00000000-0005-0000-0000-000000190000}"/>
    <cellStyle name="1_tree_현충묘지-예산서(조경)_목동내역_철거수량산출" xfId="7232" xr:uid="{00000000-0005-0000-0000-000001190000}"/>
    <cellStyle name="1_tree_현충묘지-예산서(조경)_목동내역_철거수량산출서(1113)" xfId="7233" xr:uid="{00000000-0005-0000-0000-000002190000}"/>
    <cellStyle name="1_tree_현충묘지-예산서(조경)_목동내역_폐기물0818" xfId="5211" xr:uid="{00000000-0005-0000-0000-000003190000}"/>
    <cellStyle name="1_tree_현충묘지-예산서(조경)_목동내역_폐기물집계" xfId="5212" xr:uid="{00000000-0005-0000-0000-000004190000}"/>
    <cellStyle name="1_tree_현충묘지-예산서(조경)_목동내역_폐기물집계_관악고수량산출서" xfId="5213" xr:uid="{00000000-0005-0000-0000-000005190000}"/>
    <cellStyle name="1_tree_현충묘지-예산서(조경)_목동내역_폐기물집계_노원구상계고등학교폐기물" xfId="7234" xr:uid="{00000000-0005-0000-0000-000006190000}"/>
    <cellStyle name="1_tree_현충묘지-예산서(조경)_목동내역_폐기물집계_마포구수량산출서" xfId="7235" xr:uid="{00000000-0005-0000-0000-000007190000}"/>
    <cellStyle name="1_tree_현충묘지-예산서(조경)_목동내역_폐기물집계_마포철거수량산출(0924)" xfId="7236" xr:uid="{00000000-0005-0000-0000-000008190000}"/>
    <cellStyle name="1_tree_현충묘지-예산서(조경)_목동내역_폐기물집계_마포철거수량산출(1004)" xfId="7237" xr:uid="{00000000-0005-0000-0000-000009190000}"/>
    <cellStyle name="1_tree_현충묘지-예산서(조경)_목동내역_폐기물집계_서초구-수량산출(0830)" xfId="7238" xr:uid="{00000000-0005-0000-0000-00000A190000}"/>
    <cellStyle name="1_tree_현충묘지-예산서(조경)_목동내역_폐기물집계_서초구-철거수량산출(0919)" xfId="7239" xr:uid="{00000000-0005-0000-0000-00000B190000}"/>
    <cellStyle name="1_tree_현충묘지-예산서(조경)_목동내역_폐기물집계_수량산출" xfId="7240" xr:uid="{00000000-0005-0000-0000-00000C190000}"/>
    <cellStyle name="1_tree_현충묘지-예산서(조경)_목동내역_폐기물집계_수량산출서" xfId="7241" xr:uid="{00000000-0005-0000-0000-00000D190000}"/>
    <cellStyle name="1_tree_현충묘지-예산서(조경)_목동내역_폐기물집계_수량산출서(0226)" xfId="7242" xr:uid="{00000000-0005-0000-0000-00000E190000}"/>
    <cellStyle name="1_tree_현충묘지-예산서(조경)_목동내역_폐기물집계_수량산출서(0305)" xfId="7243" xr:uid="{00000000-0005-0000-0000-00000F190000}"/>
    <cellStyle name="1_tree_현충묘지-예산서(조경)_목동내역_폐기물집계_수량산출서(1008)" xfId="7244" xr:uid="{00000000-0005-0000-0000-000010190000}"/>
    <cellStyle name="1_tree_현충묘지-예산서(조경)_목동내역_폐기물집계_수량산출서(골재수정)" xfId="7245" xr:uid="{00000000-0005-0000-0000-000011190000}"/>
    <cellStyle name="1_tree_현충묘지-예산서(조경)_목동내역_폐기물집계_수량산출서(금천구03,23)" xfId="7246" xr:uid="{00000000-0005-0000-0000-000012190000}"/>
    <cellStyle name="1_tree_현충묘지-예산서(조경)_목동내역_폐기물집계_수량산출서0410안용" xfId="7247" xr:uid="{00000000-0005-0000-0000-000013190000}"/>
    <cellStyle name="1_tree_현충묘지-예산서(조경)_목동내역_폐기물집계_수량산출서0524" xfId="7248" xr:uid="{00000000-0005-0000-0000-000014190000}"/>
    <cellStyle name="1_tree_현충묘지-예산서(조경)_목동내역_폐기물집계_수량산출서0525" xfId="7249" xr:uid="{00000000-0005-0000-0000-000015190000}"/>
    <cellStyle name="1_tree_현충묘지-예산서(조경)_목동내역_폐기물집계_수량산출서1" xfId="7250" xr:uid="{00000000-0005-0000-0000-000016190000}"/>
    <cellStyle name="1_tree_현충묘지-예산서(조경)_목동내역_폐기물집계_수량산출서-1" xfId="7251" xr:uid="{00000000-0005-0000-0000-000017190000}"/>
    <cellStyle name="1_tree_현충묘지-예산서(조경)_목동내역_폐기물집계_시설물수량산출서(1217)" xfId="7252" xr:uid="{00000000-0005-0000-0000-000018190000}"/>
    <cellStyle name="1_tree_현충묘지-예산서(조경)_목동내역_폐기물집계_원가계산" xfId="5214" xr:uid="{00000000-0005-0000-0000-000019190000}"/>
    <cellStyle name="1_tree_현충묘지-예산서(조경)_목동내역_폐기물집계_원가계산_관악고수량산출서" xfId="5215" xr:uid="{00000000-0005-0000-0000-00001A190000}"/>
    <cellStyle name="1_tree_현충묘지-예산서(조경)_목동내역_폐기물집계_원가계산_노원구상계고등학교폐기물" xfId="7253" xr:uid="{00000000-0005-0000-0000-00001B190000}"/>
    <cellStyle name="1_tree_현충묘지-예산서(조경)_목동내역_폐기물집계_원가계산_마포구수량산출서" xfId="7254" xr:uid="{00000000-0005-0000-0000-00001C190000}"/>
    <cellStyle name="1_tree_현충묘지-예산서(조경)_목동내역_폐기물집계_원가계산_마포철거수량산출(0924)" xfId="7255" xr:uid="{00000000-0005-0000-0000-00001D190000}"/>
    <cellStyle name="1_tree_현충묘지-예산서(조경)_목동내역_폐기물집계_원가계산_마포철거수량산출(1004)" xfId="7256" xr:uid="{00000000-0005-0000-0000-00001E190000}"/>
    <cellStyle name="1_tree_현충묘지-예산서(조경)_목동내역_폐기물집계_원가계산_서초구-수량산출(0830)" xfId="7257" xr:uid="{00000000-0005-0000-0000-00001F190000}"/>
    <cellStyle name="1_tree_현충묘지-예산서(조경)_목동내역_폐기물집계_원가계산_서초구-철거수량산출(0919)" xfId="7258" xr:uid="{00000000-0005-0000-0000-000020190000}"/>
    <cellStyle name="1_tree_현충묘지-예산서(조경)_목동내역_폐기물집계_원가계산_수량산출" xfId="7259" xr:uid="{00000000-0005-0000-0000-000021190000}"/>
    <cellStyle name="1_tree_현충묘지-예산서(조경)_목동내역_폐기물집계_원가계산_수량산출서" xfId="7260" xr:uid="{00000000-0005-0000-0000-000022190000}"/>
    <cellStyle name="1_tree_현충묘지-예산서(조경)_목동내역_폐기물집계_원가계산_수량산출서(0226)" xfId="7261" xr:uid="{00000000-0005-0000-0000-000023190000}"/>
    <cellStyle name="1_tree_현충묘지-예산서(조경)_목동내역_폐기물집계_원가계산_수량산출서(0305)" xfId="7262" xr:uid="{00000000-0005-0000-0000-000024190000}"/>
    <cellStyle name="1_tree_현충묘지-예산서(조경)_목동내역_폐기물집계_원가계산_수량산출서(1008)" xfId="7263" xr:uid="{00000000-0005-0000-0000-000025190000}"/>
    <cellStyle name="1_tree_현충묘지-예산서(조경)_목동내역_폐기물집계_원가계산_수량산출서(골재수정)" xfId="7264" xr:uid="{00000000-0005-0000-0000-000026190000}"/>
    <cellStyle name="1_tree_현충묘지-예산서(조경)_목동내역_폐기물집계_원가계산_수량산출서(금천구03,23)" xfId="7265" xr:uid="{00000000-0005-0000-0000-000027190000}"/>
    <cellStyle name="1_tree_현충묘지-예산서(조경)_목동내역_폐기물집계_원가계산_수량산출서0410안용" xfId="7266" xr:uid="{00000000-0005-0000-0000-000028190000}"/>
    <cellStyle name="1_tree_현충묘지-예산서(조경)_목동내역_폐기물집계_원가계산_수량산출서0524" xfId="7267" xr:uid="{00000000-0005-0000-0000-000029190000}"/>
    <cellStyle name="1_tree_현충묘지-예산서(조경)_목동내역_폐기물집계_원가계산_수량산출서0525" xfId="7268" xr:uid="{00000000-0005-0000-0000-00002A190000}"/>
    <cellStyle name="1_tree_현충묘지-예산서(조경)_목동내역_폐기물집계_원가계산_수량산출서1" xfId="7269" xr:uid="{00000000-0005-0000-0000-00002B190000}"/>
    <cellStyle name="1_tree_현충묘지-예산서(조경)_목동내역_폐기물집계_원가계산_수량산출서-1" xfId="7270" xr:uid="{00000000-0005-0000-0000-00002C190000}"/>
    <cellStyle name="1_tree_현충묘지-예산서(조경)_목동내역_폐기물집계_원가계산_시설물수량산출서(1217)" xfId="7271" xr:uid="{00000000-0005-0000-0000-00002D190000}"/>
    <cellStyle name="1_tree_현충묘지-예산서(조경)_목동내역_폐기물집계_원가계산_인라인수량산출서" xfId="5216" xr:uid="{00000000-0005-0000-0000-00002E190000}"/>
    <cellStyle name="1_tree_현충묘지-예산서(조경)_목동내역_폐기물집계_원가계산_중앙하이츠-수량산출서0720" xfId="7272" xr:uid="{00000000-0005-0000-0000-00002F190000}"/>
    <cellStyle name="1_tree_현충묘지-예산서(조경)_목동내역_폐기물집계_원가계산_철거수량산출" xfId="7273" xr:uid="{00000000-0005-0000-0000-000030190000}"/>
    <cellStyle name="1_tree_현충묘지-예산서(조경)_목동내역_폐기물집계_원가계산_철거수량산출서(1113)" xfId="7274" xr:uid="{00000000-0005-0000-0000-000031190000}"/>
    <cellStyle name="1_tree_현충묘지-예산서(조경)_목동내역_폐기물집계_인라인수량산출서" xfId="5217" xr:uid="{00000000-0005-0000-0000-000032190000}"/>
    <cellStyle name="1_tree_현충묘지-예산서(조경)_목동내역_폐기물집계_중앙하이츠-수량산출서0720" xfId="7275" xr:uid="{00000000-0005-0000-0000-000033190000}"/>
    <cellStyle name="1_tree_현충묘지-예산서(조경)_목동내역_폐기물집계_철거수량산출" xfId="7276" xr:uid="{00000000-0005-0000-0000-000034190000}"/>
    <cellStyle name="1_tree_현충묘지-예산서(조경)_목동내역_폐기물집계_철거수량산출서(1113)" xfId="7277" xr:uid="{00000000-0005-0000-0000-000035190000}"/>
    <cellStyle name="1_tree_현충묘지-예산서(조경)_목동내역_폐기물집계_폐기물0818" xfId="5218" xr:uid="{00000000-0005-0000-0000-000036190000}"/>
    <cellStyle name="1_tree_현충묘지-예산서(조경)_서초구-수량산출(0830)" xfId="7278" xr:uid="{00000000-0005-0000-0000-000037190000}"/>
    <cellStyle name="1_tree_현충묘지-예산서(조경)_서초구-철거수량산출(0919)" xfId="7279" xr:uid="{00000000-0005-0000-0000-000038190000}"/>
    <cellStyle name="1_tree_현충묘지-예산서(조경)_수량산출" xfId="7280" xr:uid="{00000000-0005-0000-0000-000039190000}"/>
    <cellStyle name="1_tree_현충묘지-예산서(조경)_수량산출서" xfId="7281" xr:uid="{00000000-0005-0000-0000-00003A190000}"/>
    <cellStyle name="1_tree_현충묘지-예산서(조경)_수량산출서(0226)" xfId="7282" xr:uid="{00000000-0005-0000-0000-00003B190000}"/>
    <cellStyle name="1_tree_현충묘지-예산서(조경)_수량산출서(0305)" xfId="7283" xr:uid="{00000000-0005-0000-0000-00003C190000}"/>
    <cellStyle name="1_tree_현충묘지-예산서(조경)_수량산출서(1008)" xfId="7284" xr:uid="{00000000-0005-0000-0000-00003D190000}"/>
    <cellStyle name="1_tree_현충묘지-예산서(조경)_수량산출서(골재수정)" xfId="7285" xr:uid="{00000000-0005-0000-0000-00003E190000}"/>
    <cellStyle name="1_tree_현충묘지-예산서(조경)_수량산출서(금천구03,23)" xfId="7286" xr:uid="{00000000-0005-0000-0000-00003F190000}"/>
    <cellStyle name="1_tree_현충묘지-예산서(조경)_수량산출서0410안용" xfId="7287" xr:uid="{00000000-0005-0000-0000-000040190000}"/>
    <cellStyle name="1_tree_현충묘지-예산서(조경)_수량산출서0524" xfId="7288" xr:uid="{00000000-0005-0000-0000-000041190000}"/>
    <cellStyle name="1_tree_현충묘지-예산서(조경)_수량산출서0525" xfId="7289" xr:uid="{00000000-0005-0000-0000-000042190000}"/>
    <cellStyle name="1_tree_현충묘지-예산서(조경)_수량산출서1" xfId="7290" xr:uid="{00000000-0005-0000-0000-000043190000}"/>
    <cellStyle name="1_tree_현충묘지-예산서(조경)_수량산출서-1" xfId="7291" xr:uid="{00000000-0005-0000-0000-000044190000}"/>
    <cellStyle name="1_tree_현충묘지-예산서(조경)_수량산출서-yuna" xfId="5219" xr:uid="{00000000-0005-0000-0000-000045190000}"/>
    <cellStyle name="1_tree_현충묘지-예산서(조경)_시설물수량산출서(1217)" xfId="7292" xr:uid="{00000000-0005-0000-0000-000046190000}"/>
    <cellStyle name="1_tree_현충묘지-예산서(조경)_신길6수량산출" xfId="5220" xr:uid="{00000000-0005-0000-0000-000047190000}"/>
    <cellStyle name="1_tree_현충묘지-예산서(조경)_영등포구-수량산출서" xfId="7293" xr:uid="{00000000-0005-0000-0000-000048190000}"/>
    <cellStyle name="1_tree_현충묘지-예산서(조경)_영등포중앙-폐기물처리설계서" xfId="5221" xr:uid="{00000000-0005-0000-0000-000049190000}"/>
    <cellStyle name="1_tree_현충묘지-예산서(조경)_예산서-엑셀변환양식100" xfId="5222" xr:uid="{00000000-0005-0000-0000-00004A190000}"/>
    <cellStyle name="1_tree_현충묘지-예산서(조경)_예산서-엑셀변환양식100_00-설계서양식" xfId="5223" xr:uid="{00000000-0005-0000-0000-00004B190000}"/>
    <cellStyle name="1_tree_현충묘지-예산서(조경)_예산서-엑셀변환양식100_00-설계서양식_00-수량산출서양식" xfId="5224" xr:uid="{00000000-0005-0000-0000-00004C190000}"/>
    <cellStyle name="1_tree_현충묘지-예산서(조경)_예산서-엑셀변환양식100_00-설계서양식_00-수량산출서양식_수량산출서-yuna" xfId="5225" xr:uid="{00000000-0005-0000-0000-00004D190000}"/>
    <cellStyle name="1_tree_현충묘지-예산서(조경)_예산서-엑셀변환양식100_00-설계서양식_00-수량산출서양식_신길6수량산출" xfId="5226" xr:uid="{00000000-0005-0000-0000-00004E190000}"/>
    <cellStyle name="1_tree_현충묘지-예산서(조경)_예산서-엑셀변환양식100_00-설계서양식_녹화마대녹화끈수량산출-예원" xfId="5227" xr:uid="{00000000-0005-0000-0000-00004F190000}"/>
    <cellStyle name="1_tree_현충묘지-예산서(조경)_예산서-엑셀변환양식100_00-설계서양식_녹화마대녹화끈수량산출-예원_수량산출서-yuna" xfId="5228" xr:uid="{00000000-0005-0000-0000-000050190000}"/>
    <cellStyle name="1_tree_현충묘지-예산서(조경)_예산서-엑셀변환양식100_00-설계서양식_녹화마대녹화끈수량산출-예원_신길6수량산출" xfId="5229" xr:uid="{00000000-0005-0000-0000-000051190000}"/>
    <cellStyle name="1_tree_현충묘지-예산서(조경)_예산서-엑셀변환양식100_00-설계서양식_수량산출서-yuna" xfId="5230" xr:uid="{00000000-0005-0000-0000-000052190000}"/>
    <cellStyle name="1_tree_현충묘지-예산서(조경)_예산서-엑셀변환양식100_00-설계서양식_신길6수량산출" xfId="5231" xr:uid="{00000000-0005-0000-0000-000053190000}"/>
    <cellStyle name="1_tree_현충묘지-예산서(조경)_예산서-엑셀변환양식100_00-수량산출서양식" xfId="5232" xr:uid="{00000000-0005-0000-0000-000054190000}"/>
    <cellStyle name="1_tree_현충묘지-예산서(조경)_예산서-엑셀변환양식100_00-수량산출서양식_수량산출서-yuna" xfId="5233" xr:uid="{00000000-0005-0000-0000-000055190000}"/>
    <cellStyle name="1_tree_현충묘지-예산서(조경)_예산서-엑셀변환양식100_00-수량산출서양식_신길6수량산출" xfId="5234" xr:uid="{00000000-0005-0000-0000-000056190000}"/>
    <cellStyle name="1_tree_현충묘지-예산서(조경)_예산서-엑셀변환양식100_00-예산서양식100" xfId="5235" xr:uid="{00000000-0005-0000-0000-000057190000}"/>
    <cellStyle name="1_tree_현충묘지-예산서(조경)_예산서-엑셀변환양식100_00-예산서양식100_00-수량산출서양식" xfId="5236" xr:uid="{00000000-0005-0000-0000-000058190000}"/>
    <cellStyle name="1_tree_현충묘지-예산서(조경)_예산서-엑셀변환양식100_00-예산서양식100_00-수량산출서양식_수량산출서-yuna" xfId="5237" xr:uid="{00000000-0005-0000-0000-000059190000}"/>
    <cellStyle name="1_tree_현충묘지-예산서(조경)_예산서-엑셀변환양식100_00-예산서양식100_00-수량산출서양식_신길6수량산출" xfId="5238" xr:uid="{00000000-0005-0000-0000-00005A190000}"/>
    <cellStyle name="1_tree_현충묘지-예산서(조경)_예산서-엑셀변환양식100_00-예산서양식100_녹화마대녹화끈수량산출-예원" xfId="5239" xr:uid="{00000000-0005-0000-0000-00005B190000}"/>
    <cellStyle name="1_tree_현충묘지-예산서(조경)_예산서-엑셀변환양식100_00-예산서양식100_녹화마대녹화끈수량산출-예원_수량산출서-yuna" xfId="5240" xr:uid="{00000000-0005-0000-0000-00005C190000}"/>
    <cellStyle name="1_tree_현충묘지-예산서(조경)_예산서-엑셀변환양식100_00-예산서양식100_녹화마대녹화끈수량산출-예원_신길6수량산출" xfId="5241" xr:uid="{00000000-0005-0000-0000-00005D190000}"/>
    <cellStyle name="1_tree_현충묘지-예산서(조경)_예산서-엑셀변환양식100_00-예산서양식100_대전가오-설계서" xfId="5242" xr:uid="{00000000-0005-0000-0000-00005E190000}"/>
    <cellStyle name="1_tree_현충묘지-예산서(조경)_예산서-엑셀변환양식100_00-예산서양식100_대전가오-설계서(관리)" xfId="5243" xr:uid="{00000000-0005-0000-0000-00005F190000}"/>
    <cellStyle name="1_tree_현충묘지-예산서(조경)_예산서-엑셀변환양식100_00-예산서양식100_대전가오-설계서(관리)_00-설계서양식" xfId="5244" xr:uid="{00000000-0005-0000-0000-000060190000}"/>
    <cellStyle name="1_tree_현충묘지-예산서(조경)_예산서-엑셀변환양식100_00-예산서양식100_대전가오-설계서(관리)_00-설계서양식_00-수량산출서양식" xfId="5245" xr:uid="{00000000-0005-0000-0000-000061190000}"/>
    <cellStyle name="1_tree_현충묘지-예산서(조경)_예산서-엑셀변환양식100_00-예산서양식100_대전가오-설계서(관리)_00-설계서양식_00-수량산출서양식_수량산출서-yuna" xfId="5246" xr:uid="{00000000-0005-0000-0000-000062190000}"/>
    <cellStyle name="1_tree_현충묘지-예산서(조경)_예산서-엑셀변환양식100_00-예산서양식100_대전가오-설계서(관리)_00-설계서양식_00-수량산출서양식_신길6수량산출" xfId="5247" xr:uid="{00000000-0005-0000-0000-000063190000}"/>
    <cellStyle name="1_tree_현충묘지-예산서(조경)_예산서-엑셀변환양식100_00-예산서양식100_대전가오-설계서(관리)_00-설계서양식_녹화마대녹화끈수량산출-예원" xfId="5248" xr:uid="{00000000-0005-0000-0000-000064190000}"/>
    <cellStyle name="1_tree_현충묘지-예산서(조경)_예산서-엑셀변환양식100_00-예산서양식100_대전가오-설계서(관리)_00-설계서양식_녹화마대녹화끈수량산출-예원_수량산출서-yuna" xfId="5249" xr:uid="{00000000-0005-0000-0000-000065190000}"/>
    <cellStyle name="1_tree_현충묘지-예산서(조경)_예산서-엑셀변환양식100_00-예산서양식100_대전가오-설계서(관리)_00-설계서양식_녹화마대녹화끈수량산출-예원_신길6수량산출" xfId="5250" xr:uid="{00000000-0005-0000-0000-000066190000}"/>
    <cellStyle name="1_tree_현충묘지-예산서(조경)_예산서-엑셀변환양식100_00-예산서양식100_대전가오-설계서(관리)_00-설계서양식_수량산출서-yuna" xfId="5251" xr:uid="{00000000-0005-0000-0000-000067190000}"/>
    <cellStyle name="1_tree_현충묘지-예산서(조경)_예산서-엑셀변환양식100_00-예산서양식100_대전가오-설계서(관리)_00-설계서양식_신길6수량산출" xfId="5252" xr:uid="{00000000-0005-0000-0000-000068190000}"/>
    <cellStyle name="1_tree_현충묘지-예산서(조경)_예산서-엑셀변환양식100_00-예산서양식100_대전가오-설계서(관리)_00-수량산출서양식" xfId="5253" xr:uid="{00000000-0005-0000-0000-000069190000}"/>
    <cellStyle name="1_tree_현충묘지-예산서(조경)_예산서-엑셀변환양식100_00-예산서양식100_대전가오-설계서(관리)_00-수량산출서양식_수량산출서-yuna" xfId="5254" xr:uid="{00000000-0005-0000-0000-00006A190000}"/>
    <cellStyle name="1_tree_현충묘지-예산서(조경)_예산서-엑셀변환양식100_00-예산서양식100_대전가오-설계서(관리)_00-수량산출서양식_신길6수량산출" xfId="5255" xr:uid="{00000000-0005-0000-0000-00006B190000}"/>
    <cellStyle name="1_tree_현충묘지-예산서(조경)_예산서-엑셀변환양식100_00-예산서양식100_대전가오-설계서(관리)_녹화마대녹화끈수량산출-예원" xfId="5256" xr:uid="{00000000-0005-0000-0000-00006C190000}"/>
    <cellStyle name="1_tree_현충묘지-예산서(조경)_예산서-엑셀변환양식100_00-예산서양식100_대전가오-설계서(관리)_녹화마대녹화끈수량산출-예원_수량산출서-yuna" xfId="5257" xr:uid="{00000000-0005-0000-0000-00006D190000}"/>
    <cellStyle name="1_tree_현충묘지-예산서(조경)_예산서-엑셀변환양식100_00-예산서양식100_대전가오-설계서(관리)_녹화마대녹화끈수량산출-예원_신길6수량산출" xfId="5258" xr:uid="{00000000-0005-0000-0000-00006E190000}"/>
    <cellStyle name="1_tree_현충묘지-예산서(조경)_예산서-엑셀변환양식100_00-예산서양식100_대전가오-설계서(관리)_수량산출서-yuna" xfId="5259" xr:uid="{00000000-0005-0000-0000-00006F190000}"/>
    <cellStyle name="1_tree_현충묘지-예산서(조경)_예산서-엑셀변환양식100_00-예산서양식100_대전가오-설계서(관리)_신길6수량산출" xfId="5260" xr:uid="{00000000-0005-0000-0000-000070190000}"/>
    <cellStyle name="1_tree_현충묘지-예산서(조경)_예산서-엑셀변환양식100_00-예산서양식100_대전가오-설계서_00-설계서양식" xfId="5261" xr:uid="{00000000-0005-0000-0000-000071190000}"/>
    <cellStyle name="1_tree_현충묘지-예산서(조경)_예산서-엑셀변환양식100_00-예산서양식100_대전가오-설계서_00-설계서양식_00-수량산출서양식" xfId="5262" xr:uid="{00000000-0005-0000-0000-000072190000}"/>
    <cellStyle name="1_tree_현충묘지-예산서(조경)_예산서-엑셀변환양식100_00-예산서양식100_대전가오-설계서_00-설계서양식_00-수량산출서양식_수량산출서-yuna" xfId="5263" xr:uid="{00000000-0005-0000-0000-000073190000}"/>
    <cellStyle name="1_tree_현충묘지-예산서(조경)_예산서-엑셀변환양식100_00-예산서양식100_대전가오-설계서_00-설계서양식_00-수량산출서양식_신길6수량산출" xfId="5264" xr:uid="{00000000-0005-0000-0000-000074190000}"/>
    <cellStyle name="1_tree_현충묘지-예산서(조경)_예산서-엑셀변환양식100_00-예산서양식100_대전가오-설계서_00-설계서양식_녹화마대녹화끈수량산출-예원" xfId="5265" xr:uid="{00000000-0005-0000-0000-000075190000}"/>
    <cellStyle name="1_tree_현충묘지-예산서(조경)_예산서-엑셀변환양식100_00-예산서양식100_대전가오-설계서_00-설계서양식_녹화마대녹화끈수량산출-예원_수량산출서-yuna" xfId="5266" xr:uid="{00000000-0005-0000-0000-000076190000}"/>
    <cellStyle name="1_tree_현충묘지-예산서(조경)_예산서-엑셀변환양식100_00-예산서양식100_대전가오-설계서_00-설계서양식_녹화마대녹화끈수량산출-예원_신길6수량산출" xfId="5267" xr:uid="{00000000-0005-0000-0000-000077190000}"/>
    <cellStyle name="1_tree_현충묘지-예산서(조경)_예산서-엑셀변환양식100_00-예산서양식100_대전가오-설계서_00-설계서양식_수량산출서-yuna" xfId="5268" xr:uid="{00000000-0005-0000-0000-000078190000}"/>
    <cellStyle name="1_tree_현충묘지-예산서(조경)_예산서-엑셀변환양식100_00-예산서양식100_대전가오-설계서_00-설계서양식_신길6수량산출" xfId="5269" xr:uid="{00000000-0005-0000-0000-000079190000}"/>
    <cellStyle name="1_tree_현충묘지-예산서(조경)_예산서-엑셀변환양식100_00-예산서양식100_대전가오-설계서_00-수량산출서양식" xfId="5270" xr:uid="{00000000-0005-0000-0000-00007A190000}"/>
    <cellStyle name="1_tree_현충묘지-예산서(조경)_예산서-엑셀변환양식100_00-예산서양식100_대전가오-설계서_00-수량산출서양식_수량산출서-yuna" xfId="5271" xr:uid="{00000000-0005-0000-0000-00007B190000}"/>
    <cellStyle name="1_tree_현충묘지-예산서(조경)_예산서-엑셀변환양식100_00-예산서양식100_대전가오-설계서_00-수량산출서양식_신길6수량산출" xfId="5272" xr:uid="{00000000-0005-0000-0000-00007C190000}"/>
    <cellStyle name="1_tree_현충묘지-예산서(조경)_예산서-엑셀변환양식100_00-예산서양식100_대전가오-설계서_녹화마대녹화끈수량산출-예원" xfId="5273" xr:uid="{00000000-0005-0000-0000-00007D190000}"/>
    <cellStyle name="1_tree_현충묘지-예산서(조경)_예산서-엑셀변환양식100_00-예산서양식100_대전가오-설계서_녹화마대녹화끈수량산출-예원_수량산출서-yuna" xfId="5274" xr:uid="{00000000-0005-0000-0000-00007E190000}"/>
    <cellStyle name="1_tree_현충묘지-예산서(조경)_예산서-엑셀변환양식100_00-예산서양식100_대전가오-설계서_녹화마대녹화끈수량산출-예원_신길6수량산출" xfId="5275" xr:uid="{00000000-0005-0000-0000-00007F190000}"/>
    <cellStyle name="1_tree_현충묘지-예산서(조경)_예산서-엑셀변환양식100_00-예산서양식100_대전가오-설계서_수량산출서-yuna" xfId="5276" xr:uid="{00000000-0005-0000-0000-000080190000}"/>
    <cellStyle name="1_tree_현충묘지-예산서(조경)_예산서-엑셀변환양식100_00-예산서양식100_대전가오-설계서_신길6수량산출" xfId="5277" xr:uid="{00000000-0005-0000-0000-000081190000}"/>
    <cellStyle name="1_tree_현충묘지-예산서(조경)_예산서-엑셀변환양식100_00-예산서양식100_대전가오-설계서1" xfId="5278" xr:uid="{00000000-0005-0000-0000-000082190000}"/>
    <cellStyle name="1_tree_현충묘지-예산서(조경)_예산서-엑셀변환양식100_00-예산서양식100_대전가오-설계서1_00-설계서양식" xfId="5279" xr:uid="{00000000-0005-0000-0000-000083190000}"/>
    <cellStyle name="1_tree_현충묘지-예산서(조경)_예산서-엑셀변환양식100_00-예산서양식100_대전가오-설계서1_00-설계서양식_00-수량산출서양식" xfId="5280" xr:uid="{00000000-0005-0000-0000-000084190000}"/>
    <cellStyle name="1_tree_현충묘지-예산서(조경)_예산서-엑셀변환양식100_00-예산서양식100_대전가오-설계서1_00-설계서양식_00-수량산출서양식_수량산출서-yuna" xfId="5281" xr:uid="{00000000-0005-0000-0000-000085190000}"/>
    <cellStyle name="1_tree_현충묘지-예산서(조경)_예산서-엑셀변환양식100_00-예산서양식100_대전가오-설계서1_00-설계서양식_00-수량산출서양식_신길6수량산출" xfId="5282" xr:uid="{00000000-0005-0000-0000-000086190000}"/>
    <cellStyle name="1_tree_현충묘지-예산서(조경)_예산서-엑셀변환양식100_00-예산서양식100_대전가오-설계서1_00-설계서양식_녹화마대녹화끈수량산출-예원" xfId="5283" xr:uid="{00000000-0005-0000-0000-000087190000}"/>
    <cellStyle name="1_tree_현충묘지-예산서(조경)_예산서-엑셀변환양식100_00-예산서양식100_대전가오-설계서1_00-설계서양식_녹화마대녹화끈수량산출-예원_수량산출서-yuna" xfId="5284" xr:uid="{00000000-0005-0000-0000-000088190000}"/>
    <cellStyle name="1_tree_현충묘지-예산서(조경)_예산서-엑셀변환양식100_00-예산서양식100_대전가오-설계서1_00-설계서양식_녹화마대녹화끈수량산출-예원_신길6수량산출" xfId="5285" xr:uid="{00000000-0005-0000-0000-000089190000}"/>
    <cellStyle name="1_tree_현충묘지-예산서(조경)_예산서-엑셀변환양식100_00-예산서양식100_대전가오-설계서1_00-설계서양식_수량산출서-yuna" xfId="5286" xr:uid="{00000000-0005-0000-0000-00008A190000}"/>
    <cellStyle name="1_tree_현충묘지-예산서(조경)_예산서-엑셀변환양식100_00-예산서양식100_대전가오-설계서1_00-설계서양식_신길6수량산출" xfId="5287" xr:uid="{00000000-0005-0000-0000-00008B190000}"/>
    <cellStyle name="1_tree_현충묘지-예산서(조경)_예산서-엑셀변환양식100_00-예산서양식100_대전가오-설계서1_00-수량산출서양식" xfId="5288" xr:uid="{00000000-0005-0000-0000-00008C190000}"/>
    <cellStyle name="1_tree_현충묘지-예산서(조경)_예산서-엑셀변환양식100_00-예산서양식100_대전가오-설계서1_00-수량산출서양식_수량산출서-yuna" xfId="5289" xr:uid="{00000000-0005-0000-0000-00008D190000}"/>
    <cellStyle name="1_tree_현충묘지-예산서(조경)_예산서-엑셀변환양식100_00-예산서양식100_대전가오-설계서1_00-수량산출서양식_신길6수량산출" xfId="5290" xr:uid="{00000000-0005-0000-0000-00008E190000}"/>
    <cellStyle name="1_tree_현충묘지-예산서(조경)_예산서-엑셀변환양식100_00-예산서양식100_대전가오-설계서1_녹화마대녹화끈수량산출-예원" xfId="5291" xr:uid="{00000000-0005-0000-0000-00008F190000}"/>
    <cellStyle name="1_tree_현충묘지-예산서(조경)_예산서-엑셀변환양식100_00-예산서양식100_대전가오-설계서1_녹화마대녹화끈수량산출-예원_수량산출서-yuna" xfId="5292" xr:uid="{00000000-0005-0000-0000-000090190000}"/>
    <cellStyle name="1_tree_현충묘지-예산서(조경)_예산서-엑셀변환양식100_00-예산서양식100_대전가오-설계서1_녹화마대녹화끈수량산출-예원_신길6수량산출" xfId="5293" xr:uid="{00000000-0005-0000-0000-000091190000}"/>
    <cellStyle name="1_tree_현충묘지-예산서(조경)_예산서-엑셀변환양식100_00-예산서양식100_대전가오-설계서1_수량산출서-yuna" xfId="5294" xr:uid="{00000000-0005-0000-0000-000092190000}"/>
    <cellStyle name="1_tree_현충묘지-예산서(조경)_예산서-엑셀변환양식100_00-예산서양식100_대전가오-설계서1_신길6수량산출" xfId="5295" xr:uid="{00000000-0005-0000-0000-000093190000}"/>
    <cellStyle name="1_tree_현충묘지-예산서(조경)_예산서-엑셀변환양식100_00-예산서양식100_북아현-폐기물예산서" xfId="5296" xr:uid="{00000000-0005-0000-0000-000094190000}"/>
    <cellStyle name="1_tree_현충묘지-예산서(조경)_예산서-엑셀변환양식100_00-예산서양식100_수량산출서-yuna" xfId="5297" xr:uid="{00000000-0005-0000-0000-000095190000}"/>
    <cellStyle name="1_tree_현충묘지-예산서(조경)_예산서-엑셀변환양식100_00-예산서양식100_신길6수량산출" xfId="5298" xr:uid="{00000000-0005-0000-0000-000096190000}"/>
    <cellStyle name="1_tree_현충묘지-예산서(조경)_예산서-엑셀변환양식100_00-폐기물예산서양식2" xfId="5299" xr:uid="{00000000-0005-0000-0000-000097190000}"/>
    <cellStyle name="1_tree_현충묘지-예산서(조경)_예산서-엑셀변환양식100_00-폐기물예산서양식2_북아현-폐기물예산서" xfId="5300" xr:uid="{00000000-0005-0000-0000-000098190000}"/>
    <cellStyle name="1_tree_현충묘지-예산서(조경)_예산서-엑셀변환양식100_00-표지" xfId="5301" xr:uid="{00000000-0005-0000-0000-000099190000}"/>
    <cellStyle name="1_tree_현충묘지-예산서(조경)_예산서-엑셀변환양식100_00-표지예정공정표" xfId="5302" xr:uid="{00000000-0005-0000-0000-00009A190000}"/>
    <cellStyle name="1_tree_현충묘지-예산서(조경)_예산서-엑셀변환양식100_00-표지예정공정표_북아현-폐기물예산서" xfId="5303" xr:uid="{00000000-0005-0000-0000-00009B190000}"/>
    <cellStyle name="1_tree_현충묘지-예산서(조경)_예산서-엑셀변환양식100_0314 학동로 1차분-폐기물설계서" xfId="5304" xr:uid="{00000000-0005-0000-0000-00009C190000}"/>
    <cellStyle name="1_tree_현충묘지-예산서(조경)_예산서-엑셀변환양식100_0314 학동로 전체분-수량산출서" xfId="5305" xr:uid="{00000000-0005-0000-0000-00009D190000}"/>
    <cellStyle name="1_tree_현충묘지-예산서(조경)_예산서-엑셀변환양식100_관악고수량산출서" xfId="5306" xr:uid="{00000000-0005-0000-0000-00009E190000}"/>
    <cellStyle name="1_tree_현충묘지-예산서(조경)_예산서-엑셀변환양식100_노원구가로수-폐기물예산서" xfId="5307" xr:uid="{00000000-0005-0000-0000-00009F190000}"/>
    <cellStyle name="1_tree_현충묘지-예산서(조경)_예산서-엑셀변환양식100_노원구가로수-폐기물예산서_북아현-폐기물예산서" xfId="5308" xr:uid="{00000000-0005-0000-0000-0000A0190000}"/>
    <cellStyle name="1_tree_현충묘지-예산서(조경)_예산서-엑셀변환양식100_노원구상계고등학교폐기물" xfId="7294" xr:uid="{00000000-0005-0000-0000-0000A1190000}"/>
    <cellStyle name="1_tree_현충묘지-예산서(조경)_예산서-엑셀변환양식100_노원구-폐기물예산서" xfId="5309" xr:uid="{00000000-0005-0000-0000-0000A2190000}"/>
    <cellStyle name="1_tree_현충묘지-예산서(조경)_예산서-엑셀변환양식100_녹화마대녹화끈수량산출-예원" xfId="5310" xr:uid="{00000000-0005-0000-0000-0000A3190000}"/>
    <cellStyle name="1_tree_현충묘지-예산서(조경)_예산서-엑셀변환양식100_녹화마대녹화끈수량산출-예원_수량산출서-yuna" xfId="5311" xr:uid="{00000000-0005-0000-0000-0000A4190000}"/>
    <cellStyle name="1_tree_현충묘지-예산서(조경)_예산서-엑셀변환양식100_녹화마대녹화끈수량산출-예원_신길6수량산출" xfId="5312" xr:uid="{00000000-0005-0000-0000-0000A5190000}"/>
    <cellStyle name="1_tree_현충묘지-예산서(조경)_예산서-엑셀변환양식100_마포구수량산출서" xfId="7295" xr:uid="{00000000-0005-0000-0000-0000A6190000}"/>
    <cellStyle name="1_tree_현충묘지-예산서(조경)_예산서-엑셀변환양식100_마포철거수량산출(0924)" xfId="7296" xr:uid="{00000000-0005-0000-0000-0000A7190000}"/>
    <cellStyle name="1_tree_현충묘지-예산서(조경)_예산서-엑셀변환양식100_마포철거수량산출(1004)" xfId="7297" xr:uid="{00000000-0005-0000-0000-0000A8190000}"/>
    <cellStyle name="1_tree_현충묘지-예산서(조경)_예산서-엑셀변환양식100_목동내역" xfId="5313" xr:uid="{00000000-0005-0000-0000-0000A9190000}"/>
    <cellStyle name="1_tree_현충묘지-예산서(조경)_예산서-엑셀변환양식100_목동내역_관악고수량산출서" xfId="5314" xr:uid="{00000000-0005-0000-0000-0000AA190000}"/>
    <cellStyle name="1_tree_현충묘지-예산서(조경)_예산서-엑셀변환양식100_목동내역_노원구상계고등학교폐기물" xfId="7298" xr:uid="{00000000-0005-0000-0000-0000AB190000}"/>
    <cellStyle name="1_tree_현충묘지-예산서(조경)_예산서-엑셀변환양식100_목동내역_마포구수량산출서" xfId="7299" xr:uid="{00000000-0005-0000-0000-0000AC190000}"/>
    <cellStyle name="1_tree_현충묘지-예산서(조경)_예산서-엑셀변환양식100_목동내역_마포철거수량산출(0924)" xfId="7300" xr:uid="{00000000-0005-0000-0000-0000AD190000}"/>
    <cellStyle name="1_tree_현충묘지-예산서(조경)_예산서-엑셀변환양식100_목동내역_마포철거수량산출(1004)" xfId="7301" xr:uid="{00000000-0005-0000-0000-0000AE190000}"/>
    <cellStyle name="1_tree_현충묘지-예산서(조경)_예산서-엑셀변환양식100_목동내역_서초구-수량산출(0830)" xfId="7302" xr:uid="{00000000-0005-0000-0000-0000AF190000}"/>
    <cellStyle name="1_tree_현충묘지-예산서(조경)_예산서-엑셀변환양식100_목동내역_서초구-철거수량산출(0919)" xfId="7303" xr:uid="{00000000-0005-0000-0000-0000B0190000}"/>
    <cellStyle name="1_tree_현충묘지-예산서(조경)_예산서-엑셀변환양식100_목동내역_수량산출" xfId="7304" xr:uid="{00000000-0005-0000-0000-0000B1190000}"/>
    <cellStyle name="1_tree_현충묘지-예산서(조경)_예산서-엑셀변환양식100_목동내역_수량산출서" xfId="7305" xr:uid="{00000000-0005-0000-0000-0000B2190000}"/>
    <cellStyle name="1_tree_현충묘지-예산서(조경)_예산서-엑셀변환양식100_목동내역_수량산출서(0226)" xfId="7306" xr:uid="{00000000-0005-0000-0000-0000B3190000}"/>
    <cellStyle name="1_tree_현충묘지-예산서(조경)_예산서-엑셀변환양식100_목동내역_수량산출서(0305)" xfId="7307" xr:uid="{00000000-0005-0000-0000-0000B4190000}"/>
    <cellStyle name="1_tree_현충묘지-예산서(조경)_예산서-엑셀변환양식100_목동내역_수량산출서(1008)" xfId="7308" xr:uid="{00000000-0005-0000-0000-0000B5190000}"/>
    <cellStyle name="1_tree_현충묘지-예산서(조경)_예산서-엑셀변환양식100_목동내역_수량산출서(골재수정)" xfId="7309" xr:uid="{00000000-0005-0000-0000-0000B6190000}"/>
    <cellStyle name="1_tree_현충묘지-예산서(조경)_예산서-엑셀변환양식100_목동내역_수량산출서(금천구03,23)" xfId="7310" xr:uid="{00000000-0005-0000-0000-0000B7190000}"/>
    <cellStyle name="1_tree_현충묘지-예산서(조경)_예산서-엑셀변환양식100_목동내역_수량산출서0410안용" xfId="7311" xr:uid="{00000000-0005-0000-0000-0000B8190000}"/>
    <cellStyle name="1_tree_현충묘지-예산서(조경)_예산서-엑셀변환양식100_목동내역_수량산출서0524" xfId="7312" xr:uid="{00000000-0005-0000-0000-0000B9190000}"/>
    <cellStyle name="1_tree_현충묘지-예산서(조경)_예산서-엑셀변환양식100_목동내역_수량산출서0525" xfId="7313" xr:uid="{00000000-0005-0000-0000-0000BA190000}"/>
    <cellStyle name="1_tree_현충묘지-예산서(조경)_예산서-엑셀변환양식100_목동내역_수량산출서1" xfId="7314" xr:uid="{00000000-0005-0000-0000-0000BB190000}"/>
    <cellStyle name="1_tree_현충묘지-예산서(조경)_예산서-엑셀변환양식100_목동내역_수량산출서-1" xfId="7315" xr:uid="{00000000-0005-0000-0000-0000BC190000}"/>
    <cellStyle name="1_tree_현충묘지-예산서(조경)_예산서-엑셀변환양식100_목동내역_시설물수량산출서(1217)" xfId="7316" xr:uid="{00000000-0005-0000-0000-0000BD190000}"/>
    <cellStyle name="1_tree_현충묘지-예산서(조경)_예산서-엑셀변환양식100_목동내역_원가계산" xfId="5315" xr:uid="{00000000-0005-0000-0000-0000BE190000}"/>
    <cellStyle name="1_tree_현충묘지-예산서(조경)_예산서-엑셀변환양식100_목동내역_원가계산_관악고수량산출서" xfId="5316" xr:uid="{00000000-0005-0000-0000-0000BF190000}"/>
    <cellStyle name="1_tree_현충묘지-예산서(조경)_예산서-엑셀변환양식100_목동내역_원가계산_노원구상계고등학교폐기물" xfId="7317" xr:uid="{00000000-0005-0000-0000-0000C0190000}"/>
    <cellStyle name="1_tree_현충묘지-예산서(조경)_예산서-엑셀변환양식100_목동내역_원가계산_마포구수량산출서" xfId="7318" xr:uid="{00000000-0005-0000-0000-0000C1190000}"/>
    <cellStyle name="1_tree_현충묘지-예산서(조경)_예산서-엑셀변환양식100_목동내역_원가계산_마포철거수량산출(0924)" xfId="7319" xr:uid="{00000000-0005-0000-0000-0000C2190000}"/>
    <cellStyle name="1_tree_현충묘지-예산서(조경)_예산서-엑셀변환양식100_목동내역_원가계산_마포철거수량산출(1004)" xfId="7320" xr:uid="{00000000-0005-0000-0000-0000C3190000}"/>
    <cellStyle name="1_tree_현충묘지-예산서(조경)_예산서-엑셀변환양식100_목동내역_원가계산_서초구-수량산출(0830)" xfId="7321" xr:uid="{00000000-0005-0000-0000-0000C4190000}"/>
    <cellStyle name="1_tree_현충묘지-예산서(조경)_예산서-엑셀변환양식100_목동내역_원가계산_서초구-철거수량산출(0919)" xfId="7322" xr:uid="{00000000-0005-0000-0000-0000C5190000}"/>
    <cellStyle name="1_tree_현충묘지-예산서(조경)_예산서-엑셀변환양식100_목동내역_원가계산_수량산출" xfId="7323" xr:uid="{00000000-0005-0000-0000-0000C6190000}"/>
    <cellStyle name="1_tree_현충묘지-예산서(조경)_예산서-엑셀변환양식100_목동내역_원가계산_수량산출서" xfId="7324" xr:uid="{00000000-0005-0000-0000-0000C7190000}"/>
    <cellStyle name="1_tree_현충묘지-예산서(조경)_예산서-엑셀변환양식100_목동내역_원가계산_수량산출서(0226)" xfId="7325" xr:uid="{00000000-0005-0000-0000-0000C8190000}"/>
    <cellStyle name="1_tree_현충묘지-예산서(조경)_예산서-엑셀변환양식100_목동내역_원가계산_수량산출서(0305)" xfId="7326" xr:uid="{00000000-0005-0000-0000-0000C9190000}"/>
    <cellStyle name="1_tree_현충묘지-예산서(조경)_예산서-엑셀변환양식100_목동내역_원가계산_수량산출서(1008)" xfId="7327" xr:uid="{00000000-0005-0000-0000-0000CA190000}"/>
    <cellStyle name="1_tree_현충묘지-예산서(조경)_예산서-엑셀변환양식100_목동내역_원가계산_수량산출서(골재수정)" xfId="7328" xr:uid="{00000000-0005-0000-0000-0000CB190000}"/>
    <cellStyle name="1_tree_현충묘지-예산서(조경)_예산서-엑셀변환양식100_목동내역_원가계산_수량산출서(금천구03,23)" xfId="7329" xr:uid="{00000000-0005-0000-0000-0000CC190000}"/>
    <cellStyle name="1_tree_현충묘지-예산서(조경)_예산서-엑셀변환양식100_목동내역_원가계산_수량산출서0410안용" xfId="7330" xr:uid="{00000000-0005-0000-0000-0000CD190000}"/>
    <cellStyle name="1_tree_현충묘지-예산서(조경)_예산서-엑셀변환양식100_목동내역_원가계산_수량산출서0524" xfId="7331" xr:uid="{00000000-0005-0000-0000-0000CE190000}"/>
    <cellStyle name="1_tree_현충묘지-예산서(조경)_예산서-엑셀변환양식100_목동내역_원가계산_수량산출서0525" xfId="7332" xr:uid="{00000000-0005-0000-0000-0000CF190000}"/>
    <cellStyle name="1_tree_현충묘지-예산서(조경)_예산서-엑셀변환양식100_목동내역_원가계산_수량산출서1" xfId="7333" xr:uid="{00000000-0005-0000-0000-0000D0190000}"/>
    <cellStyle name="1_tree_현충묘지-예산서(조경)_예산서-엑셀변환양식100_목동내역_원가계산_수량산출서-1" xfId="7334" xr:uid="{00000000-0005-0000-0000-0000D1190000}"/>
    <cellStyle name="1_tree_현충묘지-예산서(조경)_예산서-엑셀변환양식100_목동내역_원가계산_시설물수량산출서(1217)" xfId="7335" xr:uid="{00000000-0005-0000-0000-0000D2190000}"/>
    <cellStyle name="1_tree_현충묘지-예산서(조경)_예산서-엑셀변환양식100_목동내역_원가계산_인라인수량산출서" xfId="5317" xr:uid="{00000000-0005-0000-0000-0000D3190000}"/>
    <cellStyle name="1_tree_현충묘지-예산서(조경)_예산서-엑셀변환양식100_목동내역_원가계산_중앙하이츠-수량산출서0720" xfId="7336" xr:uid="{00000000-0005-0000-0000-0000D4190000}"/>
    <cellStyle name="1_tree_현충묘지-예산서(조경)_예산서-엑셀변환양식100_목동내역_원가계산_철거수량산출" xfId="7337" xr:uid="{00000000-0005-0000-0000-0000D5190000}"/>
    <cellStyle name="1_tree_현충묘지-예산서(조경)_예산서-엑셀변환양식100_목동내역_원가계산_철거수량산출서(1113)" xfId="7338" xr:uid="{00000000-0005-0000-0000-0000D6190000}"/>
    <cellStyle name="1_tree_현충묘지-예산서(조경)_예산서-엑셀변환양식100_목동내역_인라인수량산출서" xfId="5318" xr:uid="{00000000-0005-0000-0000-0000D7190000}"/>
    <cellStyle name="1_tree_현충묘지-예산서(조경)_예산서-엑셀변환양식100_목동내역_중앙하이츠-수량산출서0720" xfId="7339" xr:uid="{00000000-0005-0000-0000-0000D8190000}"/>
    <cellStyle name="1_tree_현충묘지-예산서(조경)_예산서-엑셀변환양식100_목동내역_철거수량산출" xfId="7340" xr:uid="{00000000-0005-0000-0000-0000D9190000}"/>
    <cellStyle name="1_tree_현충묘지-예산서(조경)_예산서-엑셀변환양식100_목동내역_철거수량산출서(1113)" xfId="7341" xr:uid="{00000000-0005-0000-0000-0000DA190000}"/>
    <cellStyle name="1_tree_현충묘지-예산서(조경)_예산서-엑셀변환양식100_목동내역_폐기물0818" xfId="5319" xr:uid="{00000000-0005-0000-0000-0000DB190000}"/>
    <cellStyle name="1_tree_현충묘지-예산서(조경)_예산서-엑셀변환양식100_목동내역_폐기물집계" xfId="5320" xr:uid="{00000000-0005-0000-0000-0000DC190000}"/>
    <cellStyle name="1_tree_현충묘지-예산서(조경)_예산서-엑셀변환양식100_목동내역_폐기물집계_관악고수량산출서" xfId="5321" xr:uid="{00000000-0005-0000-0000-0000DD190000}"/>
    <cellStyle name="1_tree_현충묘지-예산서(조경)_예산서-엑셀변환양식100_목동내역_폐기물집계_노원구상계고등학교폐기물" xfId="7342" xr:uid="{00000000-0005-0000-0000-0000DE190000}"/>
    <cellStyle name="1_tree_현충묘지-예산서(조경)_예산서-엑셀변환양식100_목동내역_폐기물집계_마포구수량산출서" xfId="7343" xr:uid="{00000000-0005-0000-0000-0000DF190000}"/>
    <cellStyle name="1_tree_현충묘지-예산서(조경)_예산서-엑셀변환양식100_목동내역_폐기물집계_마포철거수량산출(0924)" xfId="7344" xr:uid="{00000000-0005-0000-0000-0000E0190000}"/>
    <cellStyle name="1_tree_현충묘지-예산서(조경)_예산서-엑셀변환양식100_목동내역_폐기물집계_마포철거수량산출(1004)" xfId="7345" xr:uid="{00000000-0005-0000-0000-0000E1190000}"/>
    <cellStyle name="1_tree_현충묘지-예산서(조경)_예산서-엑셀변환양식100_목동내역_폐기물집계_서초구-수량산출(0830)" xfId="7346" xr:uid="{00000000-0005-0000-0000-0000E2190000}"/>
    <cellStyle name="1_tree_현충묘지-예산서(조경)_예산서-엑셀변환양식100_목동내역_폐기물집계_서초구-철거수량산출(0919)" xfId="7347" xr:uid="{00000000-0005-0000-0000-0000E3190000}"/>
    <cellStyle name="1_tree_현충묘지-예산서(조경)_예산서-엑셀변환양식100_목동내역_폐기물집계_수량산출" xfId="7348" xr:uid="{00000000-0005-0000-0000-0000E4190000}"/>
    <cellStyle name="1_tree_현충묘지-예산서(조경)_예산서-엑셀변환양식100_목동내역_폐기물집계_수량산출서" xfId="7349" xr:uid="{00000000-0005-0000-0000-0000E5190000}"/>
    <cellStyle name="1_tree_현충묘지-예산서(조경)_예산서-엑셀변환양식100_목동내역_폐기물집계_수량산출서(0226)" xfId="7350" xr:uid="{00000000-0005-0000-0000-0000E6190000}"/>
    <cellStyle name="1_tree_현충묘지-예산서(조경)_예산서-엑셀변환양식100_목동내역_폐기물집계_수량산출서(0305)" xfId="7351" xr:uid="{00000000-0005-0000-0000-0000E7190000}"/>
    <cellStyle name="1_tree_현충묘지-예산서(조경)_예산서-엑셀변환양식100_목동내역_폐기물집계_수량산출서(1008)" xfId="7352" xr:uid="{00000000-0005-0000-0000-0000E8190000}"/>
    <cellStyle name="1_tree_현충묘지-예산서(조경)_예산서-엑셀변환양식100_목동내역_폐기물집계_수량산출서(골재수정)" xfId="7353" xr:uid="{00000000-0005-0000-0000-0000E9190000}"/>
    <cellStyle name="1_tree_현충묘지-예산서(조경)_예산서-엑셀변환양식100_목동내역_폐기물집계_수량산출서(금천구03,23)" xfId="7354" xr:uid="{00000000-0005-0000-0000-0000EA190000}"/>
    <cellStyle name="1_tree_현충묘지-예산서(조경)_예산서-엑셀변환양식100_목동내역_폐기물집계_수량산출서0410안용" xfId="7355" xr:uid="{00000000-0005-0000-0000-0000EB190000}"/>
    <cellStyle name="1_tree_현충묘지-예산서(조경)_예산서-엑셀변환양식100_목동내역_폐기물집계_수량산출서0524" xfId="7356" xr:uid="{00000000-0005-0000-0000-0000EC190000}"/>
    <cellStyle name="1_tree_현충묘지-예산서(조경)_예산서-엑셀변환양식100_목동내역_폐기물집계_수량산출서0525" xfId="7357" xr:uid="{00000000-0005-0000-0000-0000ED190000}"/>
    <cellStyle name="1_tree_현충묘지-예산서(조경)_예산서-엑셀변환양식100_목동내역_폐기물집계_수량산출서1" xfId="7358" xr:uid="{00000000-0005-0000-0000-0000EE190000}"/>
    <cellStyle name="1_tree_현충묘지-예산서(조경)_예산서-엑셀변환양식100_목동내역_폐기물집계_수량산출서-1" xfId="7359" xr:uid="{00000000-0005-0000-0000-0000EF190000}"/>
    <cellStyle name="1_tree_현충묘지-예산서(조경)_예산서-엑셀변환양식100_목동내역_폐기물집계_시설물수량산출서(1217)" xfId="7360" xr:uid="{00000000-0005-0000-0000-0000F0190000}"/>
    <cellStyle name="1_tree_현충묘지-예산서(조경)_예산서-엑셀변환양식100_목동내역_폐기물집계_원가계산" xfId="5322" xr:uid="{00000000-0005-0000-0000-0000F1190000}"/>
    <cellStyle name="1_tree_현충묘지-예산서(조경)_예산서-엑셀변환양식100_목동내역_폐기물집계_원가계산_관악고수량산출서" xfId="5323" xr:uid="{00000000-0005-0000-0000-0000F2190000}"/>
    <cellStyle name="1_tree_현충묘지-예산서(조경)_예산서-엑셀변환양식100_목동내역_폐기물집계_원가계산_노원구상계고등학교폐기물" xfId="7361" xr:uid="{00000000-0005-0000-0000-0000F3190000}"/>
    <cellStyle name="1_tree_현충묘지-예산서(조경)_예산서-엑셀변환양식100_목동내역_폐기물집계_원가계산_마포구수량산출서" xfId="7362" xr:uid="{00000000-0005-0000-0000-0000F4190000}"/>
    <cellStyle name="1_tree_현충묘지-예산서(조경)_예산서-엑셀변환양식100_목동내역_폐기물집계_원가계산_마포철거수량산출(0924)" xfId="7363" xr:uid="{00000000-0005-0000-0000-0000F5190000}"/>
    <cellStyle name="1_tree_현충묘지-예산서(조경)_예산서-엑셀변환양식100_목동내역_폐기물집계_원가계산_마포철거수량산출(1004)" xfId="7364" xr:uid="{00000000-0005-0000-0000-0000F6190000}"/>
    <cellStyle name="1_tree_현충묘지-예산서(조경)_예산서-엑셀변환양식100_목동내역_폐기물집계_원가계산_서초구-수량산출(0830)" xfId="7365" xr:uid="{00000000-0005-0000-0000-0000F7190000}"/>
    <cellStyle name="1_tree_현충묘지-예산서(조경)_예산서-엑셀변환양식100_목동내역_폐기물집계_원가계산_서초구-철거수량산출(0919)" xfId="7366" xr:uid="{00000000-0005-0000-0000-0000F8190000}"/>
    <cellStyle name="1_tree_현충묘지-예산서(조경)_예산서-엑셀변환양식100_목동내역_폐기물집계_원가계산_수량산출" xfId="7367" xr:uid="{00000000-0005-0000-0000-0000F9190000}"/>
    <cellStyle name="1_tree_현충묘지-예산서(조경)_예산서-엑셀변환양식100_목동내역_폐기물집계_원가계산_수량산출서" xfId="7368" xr:uid="{00000000-0005-0000-0000-0000FA190000}"/>
    <cellStyle name="1_tree_현충묘지-예산서(조경)_예산서-엑셀변환양식100_목동내역_폐기물집계_원가계산_수량산출서(0226)" xfId="7369" xr:uid="{00000000-0005-0000-0000-0000FB190000}"/>
    <cellStyle name="1_tree_현충묘지-예산서(조경)_예산서-엑셀변환양식100_목동내역_폐기물집계_원가계산_수량산출서(0305)" xfId="7370" xr:uid="{00000000-0005-0000-0000-0000FC190000}"/>
    <cellStyle name="1_tree_현충묘지-예산서(조경)_예산서-엑셀변환양식100_목동내역_폐기물집계_원가계산_수량산출서(1008)" xfId="7371" xr:uid="{00000000-0005-0000-0000-0000FD190000}"/>
    <cellStyle name="1_tree_현충묘지-예산서(조경)_예산서-엑셀변환양식100_목동내역_폐기물집계_원가계산_수량산출서(골재수정)" xfId="7372" xr:uid="{00000000-0005-0000-0000-0000FE190000}"/>
    <cellStyle name="1_tree_현충묘지-예산서(조경)_예산서-엑셀변환양식100_목동내역_폐기물집계_원가계산_수량산출서(금천구03,23)" xfId="7373" xr:uid="{00000000-0005-0000-0000-0000FF190000}"/>
    <cellStyle name="1_tree_현충묘지-예산서(조경)_예산서-엑셀변환양식100_목동내역_폐기물집계_원가계산_수량산출서0410안용" xfId="7374" xr:uid="{00000000-0005-0000-0000-0000001A0000}"/>
    <cellStyle name="1_tree_현충묘지-예산서(조경)_예산서-엑셀변환양식100_목동내역_폐기물집계_원가계산_수량산출서0524" xfId="7375" xr:uid="{00000000-0005-0000-0000-0000011A0000}"/>
    <cellStyle name="1_tree_현충묘지-예산서(조경)_예산서-엑셀변환양식100_목동내역_폐기물집계_원가계산_수량산출서0525" xfId="7376" xr:uid="{00000000-0005-0000-0000-0000021A0000}"/>
    <cellStyle name="1_tree_현충묘지-예산서(조경)_예산서-엑셀변환양식100_목동내역_폐기물집계_원가계산_수량산출서1" xfId="7377" xr:uid="{00000000-0005-0000-0000-0000031A0000}"/>
    <cellStyle name="1_tree_현충묘지-예산서(조경)_예산서-엑셀변환양식100_목동내역_폐기물집계_원가계산_수량산출서-1" xfId="7378" xr:uid="{00000000-0005-0000-0000-0000041A0000}"/>
    <cellStyle name="1_tree_현충묘지-예산서(조경)_예산서-엑셀변환양식100_목동내역_폐기물집계_원가계산_시설물수량산출서(1217)" xfId="7379" xr:uid="{00000000-0005-0000-0000-0000051A0000}"/>
    <cellStyle name="1_tree_현충묘지-예산서(조경)_예산서-엑셀변환양식100_목동내역_폐기물집계_원가계산_인라인수량산출서" xfId="5324" xr:uid="{00000000-0005-0000-0000-0000061A0000}"/>
    <cellStyle name="1_tree_현충묘지-예산서(조경)_예산서-엑셀변환양식100_목동내역_폐기물집계_원가계산_중앙하이츠-수량산출서0720" xfId="7380" xr:uid="{00000000-0005-0000-0000-0000071A0000}"/>
    <cellStyle name="1_tree_현충묘지-예산서(조경)_예산서-엑셀변환양식100_목동내역_폐기물집계_원가계산_철거수량산출" xfId="7381" xr:uid="{00000000-0005-0000-0000-0000081A0000}"/>
    <cellStyle name="1_tree_현충묘지-예산서(조경)_예산서-엑셀변환양식100_목동내역_폐기물집계_원가계산_철거수량산출서(1113)" xfId="7382" xr:uid="{00000000-0005-0000-0000-0000091A0000}"/>
    <cellStyle name="1_tree_현충묘지-예산서(조경)_예산서-엑셀변환양식100_목동내역_폐기물집계_인라인수량산출서" xfId="5325" xr:uid="{00000000-0005-0000-0000-00000A1A0000}"/>
    <cellStyle name="1_tree_현충묘지-예산서(조경)_예산서-엑셀변환양식100_목동내역_폐기물집계_중앙하이츠-수량산출서0720" xfId="7383" xr:uid="{00000000-0005-0000-0000-00000B1A0000}"/>
    <cellStyle name="1_tree_현충묘지-예산서(조경)_예산서-엑셀변환양식100_목동내역_폐기물집계_철거수량산출" xfId="7384" xr:uid="{00000000-0005-0000-0000-00000C1A0000}"/>
    <cellStyle name="1_tree_현충묘지-예산서(조경)_예산서-엑셀변환양식100_목동내역_폐기물집계_철거수량산출서(1113)" xfId="7385" xr:uid="{00000000-0005-0000-0000-00000D1A0000}"/>
    <cellStyle name="1_tree_현충묘지-예산서(조경)_예산서-엑셀변환양식100_목동내역_폐기물집계_폐기물0818" xfId="5326" xr:uid="{00000000-0005-0000-0000-00000E1A0000}"/>
    <cellStyle name="1_tree_현충묘지-예산서(조경)_예산서-엑셀변환양식100_서초구-수량산출(0830)" xfId="7386" xr:uid="{00000000-0005-0000-0000-00000F1A0000}"/>
    <cellStyle name="1_tree_현충묘지-예산서(조경)_예산서-엑셀변환양식100_서초구-철거수량산출(0919)" xfId="7387" xr:uid="{00000000-0005-0000-0000-0000101A0000}"/>
    <cellStyle name="1_tree_현충묘지-예산서(조경)_예산서-엑셀변환양식100_수량산출" xfId="7388" xr:uid="{00000000-0005-0000-0000-0000111A0000}"/>
    <cellStyle name="1_tree_현충묘지-예산서(조경)_예산서-엑셀변환양식100_수량산출서" xfId="7389" xr:uid="{00000000-0005-0000-0000-0000121A0000}"/>
    <cellStyle name="1_tree_현충묘지-예산서(조경)_예산서-엑셀변환양식100_수량산출서(0226)" xfId="7390" xr:uid="{00000000-0005-0000-0000-0000131A0000}"/>
    <cellStyle name="1_tree_현충묘지-예산서(조경)_예산서-엑셀변환양식100_수량산출서(0305)" xfId="7391" xr:uid="{00000000-0005-0000-0000-0000141A0000}"/>
    <cellStyle name="1_tree_현충묘지-예산서(조경)_예산서-엑셀변환양식100_수량산출서(1008)" xfId="7392" xr:uid="{00000000-0005-0000-0000-0000151A0000}"/>
    <cellStyle name="1_tree_현충묘지-예산서(조경)_예산서-엑셀변환양식100_수량산출서(골재수정)" xfId="7393" xr:uid="{00000000-0005-0000-0000-0000161A0000}"/>
    <cellStyle name="1_tree_현충묘지-예산서(조경)_예산서-엑셀변환양식100_수량산출서(금천구03,23)" xfId="7394" xr:uid="{00000000-0005-0000-0000-0000171A0000}"/>
    <cellStyle name="1_tree_현충묘지-예산서(조경)_예산서-엑셀변환양식100_수량산출서0410안용" xfId="7395" xr:uid="{00000000-0005-0000-0000-0000181A0000}"/>
    <cellStyle name="1_tree_현충묘지-예산서(조경)_예산서-엑셀변환양식100_수량산출서0524" xfId="7396" xr:uid="{00000000-0005-0000-0000-0000191A0000}"/>
    <cellStyle name="1_tree_현충묘지-예산서(조경)_예산서-엑셀변환양식100_수량산출서0525" xfId="7397" xr:uid="{00000000-0005-0000-0000-00001A1A0000}"/>
    <cellStyle name="1_tree_현충묘지-예산서(조경)_예산서-엑셀변환양식100_수량산출서1" xfId="7398" xr:uid="{00000000-0005-0000-0000-00001B1A0000}"/>
    <cellStyle name="1_tree_현충묘지-예산서(조경)_예산서-엑셀변환양식100_수량산출서-1" xfId="7399" xr:uid="{00000000-0005-0000-0000-00001C1A0000}"/>
    <cellStyle name="1_tree_현충묘지-예산서(조경)_예산서-엑셀변환양식100_수량산출서-yuna" xfId="5327" xr:uid="{00000000-0005-0000-0000-00001D1A0000}"/>
    <cellStyle name="1_tree_현충묘지-예산서(조경)_예산서-엑셀변환양식100_시설물수량산출서(1217)" xfId="7400" xr:uid="{00000000-0005-0000-0000-00001E1A0000}"/>
    <cellStyle name="1_tree_현충묘지-예산서(조경)_예산서-엑셀변환양식100_신길6수량산출" xfId="5328" xr:uid="{00000000-0005-0000-0000-00001F1A0000}"/>
    <cellStyle name="1_tree_현충묘지-예산서(조경)_예산서-엑셀변환양식100_영등포구-수량산출서" xfId="7401" xr:uid="{00000000-0005-0000-0000-0000201A0000}"/>
    <cellStyle name="1_tree_현충묘지-예산서(조경)_예산서-엑셀변환양식100_영등포중앙-폐기물처리설계서" xfId="5329" xr:uid="{00000000-0005-0000-0000-0000211A0000}"/>
    <cellStyle name="1_tree_현충묘지-예산서(조경)_예산서-엑셀변환양식100_용산구-수량산출서" xfId="5330" xr:uid="{00000000-0005-0000-0000-0000221A0000}"/>
    <cellStyle name="1_tree_현충묘지-예산서(조경)_예산서-엑셀변환양식100_원가계산" xfId="5331" xr:uid="{00000000-0005-0000-0000-0000231A0000}"/>
    <cellStyle name="1_tree_현충묘지-예산서(조경)_예산서-엑셀변환양식100_원가계산_관악고수량산출서" xfId="5332" xr:uid="{00000000-0005-0000-0000-0000241A0000}"/>
    <cellStyle name="1_tree_현충묘지-예산서(조경)_예산서-엑셀변환양식100_원가계산_노원구상계고등학교폐기물" xfId="7402" xr:uid="{00000000-0005-0000-0000-0000251A0000}"/>
    <cellStyle name="1_tree_현충묘지-예산서(조경)_예산서-엑셀변환양식100_원가계산_마포구수량산출서" xfId="7403" xr:uid="{00000000-0005-0000-0000-0000261A0000}"/>
    <cellStyle name="1_tree_현충묘지-예산서(조경)_예산서-엑셀변환양식100_원가계산_마포철거수량산출(0924)" xfId="7404" xr:uid="{00000000-0005-0000-0000-0000271A0000}"/>
    <cellStyle name="1_tree_현충묘지-예산서(조경)_예산서-엑셀변환양식100_원가계산_마포철거수량산출(1004)" xfId="7405" xr:uid="{00000000-0005-0000-0000-0000281A0000}"/>
    <cellStyle name="1_tree_현충묘지-예산서(조경)_예산서-엑셀변환양식100_원가계산_서초구-수량산출(0830)" xfId="7406" xr:uid="{00000000-0005-0000-0000-0000291A0000}"/>
    <cellStyle name="1_tree_현충묘지-예산서(조경)_예산서-엑셀변환양식100_원가계산_서초구-철거수량산출(0919)" xfId="7407" xr:uid="{00000000-0005-0000-0000-00002A1A0000}"/>
    <cellStyle name="1_tree_현충묘지-예산서(조경)_예산서-엑셀변환양식100_원가계산_수량산출" xfId="7408" xr:uid="{00000000-0005-0000-0000-00002B1A0000}"/>
    <cellStyle name="1_tree_현충묘지-예산서(조경)_예산서-엑셀변환양식100_원가계산_수량산출서" xfId="7409" xr:uid="{00000000-0005-0000-0000-00002C1A0000}"/>
    <cellStyle name="1_tree_현충묘지-예산서(조경)_예산서-엑셀변환양식100_원가계산_수량산출서(0226)" xfId="7410" xr:uid="{00000000-0005-0000-0000-00002D1A0000}"/>
    <cellStyle name="1_tree_현충묘지-예산서(조경)_예산서-엑셀변환양식100_원가계산_수량산출서(0305)" xfId="7411" xr:uid="{00000000-0005-0000-0000-00002E1A0000}"/>
    <cellStyle name="1_tree_현충묘지-예산서(조경)_예산서-엑셀변환양식100_원가계산_수량산출서(1008)" xfId="7412" xr:uid="{00000000-0005-0000-0000-00002F1A0000}"/>
    <cellStyle name="1_tree_현충묘지-예산서(조경)_예산서-엑셀변환양식100_원가계산_수량산출서(골재수정)" xfId="7413" xr:uid="{00000000-0005-0000-0000-0000301A0000}"/>
    <cellStyle name="1_tree_현충묘지-예산서(조경)_예산서-엑셀변환양식100_원가계산_수량산출서(금천구03,23)" xfId="7414" xr:uid="{00000000-0005-0000-0000-0000311A0000}"/>
    <cellStyle name="1_tree_현충묘지-예산서(조경)_예산서-엑셀변환양식100_원가계산_수량산출서0410안용" xfId="7415" xr:uid="{00000000-0005-0000-0000-0000321A0000}"/>
    <cellStyle name="1_tree_현충묘지-예산서(조경)_예산서-엑셀변환양식100_원가계산_수량산출서0524" xfId="7416" xr:uid="{00000000-0005-0000-0000-0000331A0000}"/>
    <cellStyle name="1_tree_현충묘지-예산서(조경)_예산서-엑셀변환양식100_원가계산_수량산출서0525" xfId="7417" xr:uid="{00000000-0005-0000-0000-0000341A0000}"/>
    <cellStyle name="1_tree_현충묘지-예산서(조경)_예산서-엑셀변환양식100_원가계산_수량산출서1" xfId="7418" xr:uid="{00000000-0005-0000-0000-0000351A0000}"/>
    <cellStyle name="1_tree_현충묘지-예산서(조경)_예산서-엑셀변환양식100_원가계산_수량산출서-1" xfId="7419" xr:uid="{00000000-0005-0000-0000-0000361A0000}"/>
    <cellStyle name="1_tree_현충묘지-예산서(조경)_예산서-엑셀변환양식100_원가계산_시설물수량산출서(1217)" xfId="7420" xr:uid="{00000000-0005-0000-0000-0000371A0000}"/>
    <cellStyle name="1_tree_현충묘지-예산서(조경)_예산서-엑셀변환양식100_원가계산_인라인수량산출서" xfId="5333" xr:uid="{00000000-0005-0000-0000-0000381A0000}"/>
    <cellStyle name="1_tree_현충묘지-예산서(조경)_예산서-엑셀변환양식100_원가계산_중앙하이츠-수량산출서0720" xfId="7421" xr:uid="{00000000-0005-0000-0000-0000391A0000}"/>
    <cellStyle name="1_tree_현충묘지-예산서(조경)_예산서-엑셀변환양식100_원가계산_철거수량산출" xfId="7422" xr:uid="{00000000-0005-0000-0000-00003A1A0000}"/>
    <cellStyle name="1_tree_현충묘지-예산서(조경)_예산서-엑셀변환양식100_원가계산_철거수량산출서(1113)" xfId="7423" xr:uid="{00000000-0005-0000-0000-00003B1A0000}"/>
    <cellStyle name="1_tree_현충묘지-예산서(조경)_예산서-엑셀변환양식100_인라인수량산출서" xfId="5334" xr:uid="{00000000-0005-0000-0000-00003C1A0000}"/>
    <cellStyle name="1_tree_현충묘지-예산서(조경)_예산서-엑셀변환양식100_장충-예산서" xfId="5335" xr:uid="{00000000-0005-0000-0000-00003D1A0000}"/>
    <cellStyle name="1_tree_현충묘지-예산서(조경)_예산서-엑셀변환양식100_장충-예산서_북아현-폐기물예산서" xfId="5336" xr:uid="{00000000-0005-0000-0000-00003E1A0000}"/>
    <cellStyle name="1_tree_현충묘지-예산서(조경)_예산서-엑셀변환양식100_장충-폐기물예산서" xfId="5337" xr:uid="{00000000-0005-0000-0000-00003F1A0000}"/>
    <cellStyle name="1_tree_현충묘지-예산서(조경)_예산서-엑셀변환양식100_장충-폐기물예산서_북아현-폐기물예산서" xfId="5338" xr:uid="{00000000-0005-0000-0000-0000401A0000}"/>
    <cellStyle name="1_tree_현충묘지-예산서(조경)_예산서-엑셀변환양식100_장충-표지예정공정표" xfId="5339" xr:uid="{00000000-0005-0000-0000-0000411A0000}"/>
    <cellStyle name="1_tree_현충묘지-예산서(조경)_예산서-엑셀변환양식100_장충-표지예정공정표_북아현-폐기물예산서" xfId="5340" xr:uid="{00000000-0005-0000-0000-0000421A0000}"/>
    <cellStyle name="1_tree_현충묘지-예산서(조경)_예산서-엑셀변환양식100_중앙하이츠-수량산출서0720" xfId="7424" xr:uid="{00000000-0005-0000-0000-0000431A0000}"/>
    <cellStyle name="1_tree_현충묘지-예산서(조경)_예산서-엑셀변환양식100_철거수량산출" xfId="7425" xr:uid="{00000000-0005-0000-0000-0000441A0000}"/>
    <cellStyle name="1_tree_현충묘지-예산서(조경)_예산서-엑셀변환양식100_철거수량산출서(1113)" xfId="7426" xr:uid="{00000000-0005-0000-0000-0000451A0000}"/>
    <cellStyle name="1_tree_현충묘지-예산서(조경)_예산서-엑셀변환양식100_폐기물0814" xfId="5341" xr:uid="{00000000-0005-0000-0000-0000461A0000}"/>
    <cellStyle name="1_tree_현충묘지-예산서(조경)_예산서-엑셀변환양식100_폐기물0818" xfId="5342" xr:uid="{00000000-0005-0000-0000-0000471A0000}"/>
    <cellStyle name="1_tree_현충묘지-예산서(조경)_예산서-엑셀변환양식100_표지-공정표" xfId="5343" xr:uid="{00000000-0005-0000-0000-0000481A0000}"/>
    <cellStyle name="1_tree_현충묘지-예산서(조경)_예산서-엑셀변환양식100_표지-공정표_폐기물1023(이전비없음)" xfId="7427" xr:uid="{00000000-0005-0000-0000-0000491A0000}"/>
    <cellStyle name="1_tree_현충묘지-예산서(조경)_용산구-수량산출서" xfId="5344" xr:uid="{00000000-0005-0000-0000-00004A1A0000}"/>
    <cellStyle name="1_tree_현충묘지-예산서(조경)_원가계산" xfId="5345" xr:uid="{00000000-0005-0000-0000-00004B1A0000}"/>
    <cellStyle name="1_tree_현충묘지-예산서(조경)_원가계산_관악고수량산출서" xfId="5346" xr:uid="{00000000-0005-0000-0000-00004C1A0000}"/>
    <cellStyle name="1_tree_현충묘지-예산서(조경)_원가계산_노원구상계고등학교폐기물" xfId="7428" xr:uid="{00000000-0005-0000-0000-00004D1A0000}"/>
    <cellStyle name="1_tree_현충묘지-예산서(조경)_원가계산_마포구수량산출서" xfId="7429" xr:uid="{00000000-0005-0000-0000-00004E1A0000}"/>
    <cellStyle name="1_tree_현충묘지-예산서(조경)_원가계산_마포철거수량산출(0924)" xfId="7430" xr:uid="{00000000-0005-0000-0000-00004F1A0000}"/>
    <cellStyle name="1_tree_현충묘지-예산서(조경)_원가계산_마포철거수량산출(1004)" xfId="7431" xr:uid="{00000000-0005-0000-0000-0000501A0000}"/>
    <cellStyle name="1_tree_현충묘지-예산서(조경)_원가계산_서초구-수량산출(0830)" xfId="7432" xr:uid="{00000000-0005-0000-0000-0000511A0000}"/>
    <cellStyle name="1_tree_현충묘지-예산서(조경)_원가계산_서초구-철거수량산출(0919)" xfId="7433" xr:uid="{00000000-0005-0000-0000-0000521A0000}"/>
    <cellStyle name="1_tree_현충묘지-예산서(조경)_원가계산_수량산출" xfId="7434" xr:uid="{00000000-0005-0000-0000-0000531A0000}"/>
    <cellStyle name="1_tree_현충묘지-예산서(조경)_원가계산_수량산출서" xfId="7435" xr:uid="{00000000-0005-0000-0000-0000541A0000}"/>
    <cellStyle name="1_tree_현충묘지-예산서(조경)_원가계산_수량산출서(0226)" xfId="7436" xr:uid="{00000000-0005-0000-0000-0000551A0000}"/>
    <cellStyle name="1_tree_현충묘지-예산서(조경)_원가계산_수량산출서(0305)" xfId="7437" xr:uid="{00000000-0005-0000-0000-0000561A0000}"/>
    <cellStyle name="1_tree_현충묘지-예산서(조경)_원가계산_수량산출서(1008)" xfId="7438" xr:uid="{00000000-0005-0000-0000-0000571A0000}"/>
    <cellStyle name="1_tree_현충묘지-예산서(조경)_원가계산_수량산출서(골재수정)" xfId="7439" xr:uid="{00000000-0005-0000-0000-0000581A0000}"/>
    <cellStyle name="1_tree_현충묘지-예산서(조경)_원가계산_수량산출서(금천구03,23)" xfId="7440" xr:uid="{00000000-0005-0000-0000-0000591A0000}"/>
    <cellStyle name="1_tree_현충묘지-예산서(조경)_원가계산_수량산출서0410안용" xfId="7441" xr:uid="{00000000-0005-0000-0000-00005A1A0000}"/>
    <cellStyle name="1_tree_현충묘지-예산서(조경)_원가계산_수량산출서0524" xfId="7442" xr:uid="{00000000-0005-0000-0000-00005B1A0000}"/>
    <cellStyle name="1_tree_현충묘지-예산서(조경)_원가계산_수량산출서0525" xfId="7443" xr:uid="{00000000-0005-0000-0000-00005C1A0000}"/>
    <cellStyle name="1_tree_현충묘지-예산서(조경)_원가계산_수량산출서1" xfId="7444" xr:uid="{00000000-0005-0000-0000-00005D1A0000}"/>
    <cellStyle name="1_tree_현충묘지-예산서(조경)_원가계산_수량산출서-1" xfId="7445" xr:uid="{00000000-0005-0000-0000-00005E1A0000}"/>
    <cellStyle name="1_tree_현충묘지-예산서(조경)_원가계산_시설물수량산출서(1217)" xfId="7446" xr:uid="{00000000-0005-0000-0000-00005F1A0000}"/>
    <cellStyle name="1_tree_현충묘지-예산서(조경)_원가계산_인라인수량산출서" xfId="5347" xr:uid="{00000000-0005-0000-0000-0000601A0000}"/>
    <cellStyle name="1_tree_현충묘지-예산서(조경)_원가계산_중앙하이츠-수량산출서0720" xfId="7447" xr:uid="{00000000-0005-0000-0000-0000611A0000}"/>
    <cellStyle name="1_tree_현충묘지-예산서(조경)_원가계산_철거수량산출" xfId="7448" xr:uid="{00000000-0005-0000-0000-0000621A0000}"/>
    <cellStyle name="1_tree_현충묘지-예산서(조경)_원가계산_철거수량산출서(1113)" xfId="7449" xr:uid="{00000000-0005-0000-0000-0000631A0000}"/>
    <cellStyle name="1_tree_현충묘지-예산서(조경)_인라인수량산출서" xfId="5348" xr:uid="{00000000-0005-0000-0000-0000641A0000}"/>
    <cellStyle name="1_tree_현충묘지-예산서(조경)_장충-예산서" xfId="5349" xr:uid="{00000000-0005-0000-0000-0000651A0000}"/>
    <cellStyle name="1_tree_현충묘지-예산서(조경)_장충-예산서_북아현-폐기물예산서" xfId="5350" xr:uid="{00000000-0005-0000-0000-0000661A0000}"/>
    <cellStyle name="1_tree_현충묘지-예산서(조경)_장충-폐기물예산서" xfId="5351" xr:uid="{00000000-0005-0000-0000-0000671A0000}"/>
    <cellStyle name="1_tree_현충묘지-예산서(조경)_장충-폐기물예산서_북아현-폐기물예산서" xfId="5352" xr:uid="{00000000-0005-0000-0000-0000681A0000}"/>
    <cellStyle name="1_tree_현충묘지-예산서(조경)_장충-표지예정공정표" xfId="5353" xr:uid="{00000000-0005-0000-0000-0000691A0000}"/>
    <cellStyle name="1_tree_현충묘지-예산서(조경)_장충-표지예정공정표_북아현-폐기물예산서" xfId="5354" xr:uid="{00000000-0005-0000-0000-00006A1A0000}"/>
    <cellStyle name="1_tree_현충묘지-예산서(조경)_중앙하이츠-수량산출서0720" xfId="7450" xr:uid="{00000000-0005-0000-0000-00006B1A0000}"/>
    <cellStyle name="1_tree_현충묘지-예산서(조경)_철거수량산출" xfId="7451" xr:uid="{00000000-0005-0000-0000-00006C1A0000}"/>
    <cellStyle name="1_tree_현충묘지-예산서(조경)_철거수량산출서(1113)" xfId="7452" xr:uid="{00000000-0005-0000-0000-00006D1A0000}"/>
    <cellStyle name="1_tree_현충묘지-예산서(조경)_폐기물0818" xfId="5355" xr:uid="{00000000-0005-0000-0000-00006E1A0000}"/>
    <cellStyle name="1_tree_현충묘지-예산서(조경)_표지-공정표" xfId="5356" xr:uid="{00000000-0005-0000-0000-00006F1A0000}"/>
    <cellStyle name="1_tree_현충묘지-예산서(조경)_표지-공정표_관악고수량산출서" xfId="5357" xr:uid="{00000000-0005-0000-0000-0000701A0000}"/>
    <cellStyle name="1_tree_현충묘지-예산서(조경)_표지-공정표_노원구상계고등학교폐기물" xfId="7453" xr:uid="{00000000-0005-0000-0000-0000711A0000}"/>
    <cellStyle name="1_tree_현충묘지-예산서(조경)_표지-공정표_마포구수량산출서" xfId="7454" xr:uid="{00000000-0005-0000-0000-0000721A0000}"/>
    <cellStyle name="1_tree_현충묘지-예산서(조경)_표지-공정표_마포철거수량산출(0924)" xfId="7455" xr:uid="{00000000-0005-0000-0000-0000731A0000}"/>
    <cellStyle name="1_tree_현충묘지-예산서(조경)_표지-공정표_마포철거수량산출(1004)" xfId="7456" xr:uid="{00000000-0005-0000-0000-0000741A0000}"/>
    <cellStyle name="1_tree_현충묘지-예산서(조경)_표지-공정표_서초구-수량산출(0830)" xfId="7457" xr:uid="{00000000-0005-0000-0000-0000751A0000}"/>
    <cellStyle name="1_tree_현충묘지-예산서(조경)_표지-공정표_서초구-철거수량산출(0919)" xfId="7458" xr:uid="{00000000-0005-0000-0000-0000761A0000}"/>
    <cellStyle name="1_tree_현충묘지-예산서(조경)_표지-공정표_수량산출" xfId="7459" xr:uid="{00000000-0005-0000-0000-0000771A0000}"/>
    <cellStyle name="1_tree_현충묘지-예산서(조경)_표지-공정표_수량산출서" xfId="7460" xr:uid="{00000000-0005-0000-0000-0000781A0000}"/>
    <cellStyle name="1_tree_현충묘지-예산서(조경)_표지-공정표_수량산출서(0226)" xfId="7461" xr:uid="{00000000-0005-0000-0000-0000791A0000}"/>
    <cellStyle name="1_tree_현충묘지-예산서(조경)_표지-공정표_수량산출서(0305)" xfId="7462" xr:uid="{00000000-0005-0000-0000-00007A1A0000}"/>
    <cellStyle name="1_tree_현충묘지-예산서(조경)_표지-공정표_수량산출서(1008)" xfId="7463" xr:uid="{00000000-0005-0000-0000-00007B1A0000}"/>
    <cellStyle name="1_tree_현충묘지-예산서(조경)_표지-공정표_수량산출서(골재수정)" xfId="7464" xr:uid="{00000000-0005-0000-0000-00007C1A0000}"/>
    <cellStyle name="1_tree_현충묘지-예산서(조경)_표지-공정표_수량산출서(금천구03,23)" xfId="7465" xr:uid="{00000000-0005-0000-0000-00007D1A0000}"/>
    <cellStyle name="1_tree_현충묘지-예산서(조경)_표지-공정표_수량산출서0410안용" xfId="7466" xr:uid="{00000000-0005-0000-0000-00007E1A0000}"/>
    <cellStyle name="1_tree_현충묘지-예산서(조경)_표지-공정표_수량산출서0524" xfId="7467" xr:uid="{00000000-0005-0000-0000-00007F1A0000}"/>
    <cellStyle name="1_tree_현충묘지-예산서(조경)_표지-공정표_수량산출서0525" xfId="7468" xr:uid="{00000000-0005-0000-0000-0000801A0000}"/>
    <cellStyle name="1_tree_현충묘지-예산서(조경)_표지-공정표_수량산출서1" xfId="7469" xr:uid="{00000000-0005-0000-0000-0000811A0000}"/>
    <cellStyle name="1_tree_현충묘지-예산서(조경)_표지-공정표_수량산출서-1" xfId="7470" xr:uid="{00000000-0005-0000-0000-0000821A0000}"/>
    <cellStyle name="1_tree_현충묘지-예산서(조경)_표지-공정표_시설물수량산출서(1217)" xfId="7471" xr:uid="{00000000-0005-0000-0000-0000831A0000}"/>
    <cellStyle name="1_tree_현충묘지-예산서(조경)_표지-공정표_인라인수량산출서" xfId="5358" xr:uid="{00000000-0005-0000-0000-0000841A0000}"/>
    <cellStyle name="1_tree_현충묘지-예산서(조경)_표지-공정표_중앙하이츠-수량산출서0720" xfId="7472" xr:uid="{00000000-0005-0000-0000-0000851A0000}"/>
    <cellStyle name="1_tree_현충묘지-예산서(조경)_표지-공정표_철거수량산출" xfId="7473" xr:uid="{00000000-0005-0000-0000-0000861A0000}"/>
    <cellStyle name="1_tree_현충묘지-예산서(조경)_표지-공정표_철거수량산출서(1113)" xfId="7474" xr:uid="{00000000-0005-0000-0000-0000871A0000}"/>
    <cellStyle name="1_tree_현충묘지-예산서(조경)_표지-공정표_폐기물1023(이전비없음)" xfId="7475" xr:uid="{00000000-0005-0000-0000-0000881A0000}"/>
    <cellStyle name="1_tree_현충묘지-예산서(조경)_표지-공정표_표지-공정표" xfId="5359" xr:uid="{00000000-0005-0000-0000-0000891A0000}"/>
    <cellStyle name="1_tree_현충묘지-예산서(조경)_표지예정공정표" xfId="5360" xr:uid="{00000000-0005-0000-0000-00008A1A0000}"/>
    <cellStyle name="1_tree_현충묘지-예산서(조경)_-표지예정공정표" xfId="5361" xr:uid="{00000000-0005-0000-0000-00008B1A0000}"/>
    <cellStyle name="1_tree_현충묘지-예산서(조경)_표지예정공정표_00-표지" xfId="5362" xr:uid="{00000000-0005-0000-0000-00008C1A0000}"/>
    <cellStyle name="1_tree_현충묘지-예산서(조경)_-표지예정공정표_00-표지" xfId="5363" xr:uid="{00000000-0005-0000-0000-00008D1A0000}"/>
    <cellStyle name="1_tree_현충묘지-예산서(조경)_표지예정공정표_00-표지예정공정표" xfId="5364" xr:uid="{00000000-0005-0000-0000-00008E1A0000}"/>
    <cellStyle name="1_tree_현충묘지-예산서(조경)_-표지예정공정표_00-표지예정공정표" xfId="5365" xr:uid="{00000000-0005-0000-0000-00008F1A0000}"/>
    <cellStyle name="1_tree_현충묘지-예산서(조경)_표지예정공정표_00-표지예정공정표_북아현-폐기물예산서" xfId="5366" xr:uid="{00000000-0005-0000-0000-0000901A0000}"/>
    <cellStyle name="1_tree_현충묘지-예산서(조경)_-표지예정공정표_00-표지예정공정표_북아현-폐기물예산서" xfId="5367" xr:uid="{00000000-0005-0000-0000-0000911A0000}"/>
    <cellStyle name="1_tree_현충묘지-예산서(조경)_표지예정공정표_관악고수량산출서" xfId="5368" xr:uid="{00000000-0005-0000-0000-0000921A0000}"/>
    <cellStyle name="1_tree_현충묘지-예산서(조경)_-표지예정공정표_관악고수량산출서" xfId="5369" xr:uid="{00000000-0005-0000-0000-0000931A0000}"/>
    <cellStyle name="1_tree_현충묘지-예산서(조경)_표지예정공정표_노원구상계고등학교폐기물" xfId="7476" xr:uid="{00000000-0005-0000-0000-0000941A0000}"/>
    <cellStyle name="1_tree_현충묘지-예산서(조경)_-표지예정공정표_노원구상계고등학교폐기물" xfId="7477" xr:uid="{00000000-0005-0000-0000-0000951A0000}"/>
    <cellStyle name="1_tree_현충묘지-예산서(조경)_표지예정공정표_마포구수량산출서" xfId="7478" xr:uid="{00000000-0005-0000-0000-0000961A0000}"/>
    <cellStyle name="1_tree_현충묘지-예산서(조경)_-표지예정공정표_마포구수량산출서" xfId="7479" xr:uid="{00000000-0005-0000-0000-0000971A0000}"/>
    <cellStyle name="1_tree_현충묘지-예산서(조경)_표지예정공정표_마포철거수량산출(0924)" xfId="7480" xr:uid="{00000000-0005-0000-0000-0000981A0000}"/>
    <cellStyle name="1_tree_현충묘지-예산서(조경)_-표지예정공정표_마포철거수량산출(0924)" xfId="7481" xr:uid="{00000000-0005-0000-0000-0000991A0000}"/>
    <cellStyle name="1_tree_현충묘지-예산서(조경)_표지예정공정표_마포철거수량산출(1004)" xfId="7482" xr:uid="{00000000-0005-0000-0000-00009A1A0000}"/>
    <cellStyle name="1_tree_현충묘지-예산서(조경)_-표지예정공정표_마포철거수량산출(1004)" xfId="7483" xr:uid="{00000000-0005-0000-0000-00009B1A0000}"/>
    <cellStyle name="1_tree_현충묘지-예산서(조경)_표지예정공정표_북아현-폐기물예산서" xfId="5370" xr:uid="{00000000-0005-0000-0000-00009C1A0000}"/>
    <cellStyle name="1_tree_현충묘지-예산서(조경)_-표지예정공정표_북아현-폐기물예산서" xfId="5371" xr:uid="{00000000-0005-0000-0000-00009D1A0000}"/>
    <cellStyle name="1_tree_현충묘지-예산서(조경)_표지예정공정표_서초구-수량산출(0830)" xfId="7484" xr:uid="{00000000-0005-0000-0000-00009E1A0000}"/>
    <cellStyle name="1_tree_현충묘지-예산서(조경)_-표지예정공정표_서초구-수량산출(0830)" xfId="7485" xr:uid="{00000000-0005-0000-0000-00009F1A0000}"/>
    <cellStyle name="1_tree_현충묘지-예산서(조경)_표지예정공정표_서초구-철거수량산출(0919)" xfId="7486" xr:uid="{00000000-0005-0000-0000-0000A01A0000}"/>
    <cellStyle name="1_tree_현충묘지-예산서(조경)_-표지예정공정표_서초구-철거수량산출(0919)" xfId="7487" xr:uid="{00000000-0005-0000-0000-0000A11A0000}"/>
    <cellStyle name="1_tree_현충묘지-예산서(조경)_표지예정공정표_수량산출" xfId="7488" xr:uid="{00000000-0005-0000-0000-0000A21A0000}"/>
    <cellStyle name="1_tree_현충묘지-예산서(조경)_-표지예정공정표_수량산출" xfId="7489" xr:uid="{00000000-0005-0000-0000-0000A31A0000}"/>
    <cellStyle name="1_tree_현충묘지-예산서(조경)_표지예정공정표_수량산출서" xfId="7490" xr:uid="{00000000-0005-0000-0000-0000A41A0000}"/>
    <cellStyle name="1_tree_현충묘지-예산서(조경)_-표지예정공정표_수량산출서" xfId="7491" xr:uid="{00000000-0005-0000-0000-0000A51A0000}"/>
    <cellStyle name="1_tree_현충묘지-예산서(조경)_표지예정공정표_수량산출서(0226)" xfId="7492" xr:uid="{00000000-0005-0000-0000-0000A61A0000}"/>
    <cellStyle name="1_tree_현충묘지-예산서(조경)_-표지예정공정표_수량산출서(0226)" xfId="7493" xr:uid="{00000000-0005-0000-0000-0000A71A0000}"/>
    <cellStyle name="1_tree_현충묘지-예산서(조경)_표지예정공정표_수량산출서(0305)" xfId="7494" xr:uid="{00000000-0005-0000-0000-0000A81A0000}"/>
    <cellStyle name="1_tree_현충묘지-예산서(조경)_-표지예정공정표_수량산출서(0305)" xfId="7495" xr:uid="{00000000-0005-0000-0000-0000A91A0000}"/>
    <cellStyle name="1_tree_현충묘지-예산서(조경)_표지예정공정표_수량산출서(1008)" xfId="7496" xr:uid="{00000000-0005-0000-0000-0000AA1A0000}"/>
    <cellStyle name="1_tree_현충묘지-예산서(조경)_-표지예정공정표_수량산출서(1008)" xfId="7497" xr:uid="{00000000-0005-0000-0000-0000AB1A0000}"/>
    <cellStyle name="1_tree_현충묘지-예산서(조경)_표지예정공정표_수량산출서(골재수정)" xfId="7498" xr:uid="{00000000-0005-0000-0000-0000AC1A0000}"/>
    <cellStyle name="1_tree_현충묘지-예산서(조경)_-표지예정공정표_수량산출서(골재수정)" xfId="7499" xr:uid="{00000000-0005-0000-0000-0000AD1A0000}"/>
    <cellStyle name="1_tree_현충묘지-예산서(조경)_표지예정공정표_수량산출서(금천구03,23)" xfId="7500" xr:uid="{00000000-0005-0000-0000-0000AE1A0000}"/>
    <cellStyle name="1_tree_현충묘지-예산서(조경)_-표지예정공정표_수량산출서(금천구03,23)" xfId="7501" xr:uid="{00000000-0005-0000-0000-0000AF1A0000}"/>
    <cellStyle name="1_tree_현충묘지-예산서(조경)_표지예정공정표_수량산출서0410안용" xfId="7502" xr:uid="{00000000-0005-0000-0000-0000B01A0000}"/>
    <cellStyle name="1_tree_현충묘지-예산서(조경)_-표지예정공정표_수량산출서0410안용" xfId="7503" xr:uid="{00000000-0005-0000-0000-0000B11A0000}"/>
    <cellStyle name="1_tree_현충묘지-예산서(조경)_표지예정공정표_수량산출서0524" xfId="7504" xr:uid="{00000000-0005-0000-0000-0000B21A0000}"/>
    <cellStyle name="1_tree_현충묘지-예산서(조경)_-표지예정공정표_수량산출서0524" xfId="7505" xr:uid="{00000000-0005-0000-0000-0000B31A0000}"/>
    <cellStyle name="1_tree_현충묘지-예산서(조경)_표지예정공정표_수량산출서0525" xfId="7506" xr:uid="{00000000-0005-0000-0000-0000B41A0000}"/>
    <cellStyle name="1_tree_현충묘지-예산서(조경)_-표지예정공정표_수량산출서0525" xfId="7507" xr:uid="{00000000-0005-0000-0000-0000B51A0000}"/>
    <cellStyle name="1_tree_현충묘지-예산서(조경)_표지예정공정표_수량산출서1" xfId="7508" xr:uid="{00000000-0005-0000-0000-0000B61A0000}"/>
    <cellStyle name="1_tree_현충묘지-예산서(조경)_표지예정공정표_수량산출서-1" xfId="7509" xr:uid="{00000000-0005-0000-0000-0000B71A0000}"/>
    <cellStyle name="1_tree_현충묘지-예산서(조경)_-표지예정공정표_수량산출서1" xfId="7510" xr:uid="{00000000-0005-0000-0000-0000B81A0000}"/>
    <cellStyle name="1_tree_현충묘지-예산서(조경)_-표지예정공정표_수량산출서-1" xfId="7511" xr:uid="{00000000-0005-0000-0000-0000B91A0000}"/>
    <cellStyle name="1_tree_현충묘지-예산서(조경)_표지예정공정표_시설물수량산출서(1217)" xfId="7512" xr:uid="{00000000-0005-0000-0000-0000BA1A0000}"/>
    <cellStyle name="1_tree_현충묘지-예산서(조경)_-표지예정공정표_시설물수량산출서(1217)" xfId="7513" xr:uid="{00000000-0005-0000-0000-0000BB1A0000}"/>
    <cellStyle name="1_tree_현충묘지-예산서(조경)_표지예정공정표_인라인수량산출서" xfId="5372" xr:uid="{00000000-0005-0000-0000-0000BC1A0000}"/>
    <cellStyle name="1_tree_현충묘지-예산서(조경)_-표지예정공정표_인라인수량산출서" xfId="5373" xr:uid="{00000000-0005-0000-0000-0000BD1A0000}"/>
    <cellStyle name="1_tree_현충묘지-예산서(조경)_표지예정공정표_중앙하이츠-수량산출서0720" xfId="7514" xr:uid="{00000000-0005-0000-0000-0000BE1A0000}"/>
    <cellStyle name="1_tree_현충묘지-예산서(조경)_-표지예정공정표_중앙하이츠-수량산출서0720" xfId="7515" xr:uid="{00000000-0005-0000-0000-0000BF1A0000}"/>
    <cellStyle name="1_tree_현충묘지-예산서(조경)_표지예정공정표_철거수량산출" xfId="7516" xr:uid="{00000000-0005-0000-0000-0000C01A0000}"/>
    <cellStyle name="1_tree_현충묘지-예산서(조경)_-표지예정공정표_철거수량산출" xfId="7517" xr:uid="{00000000-0005-0000-0000-0000C11A0000}"/>
    <cellStyle name="1_tree_현충묘지-예산서(조경)_표지예정공정표_철거수량산출서(1113)" xfId="7518" xr:uid="{00000000-0005-0000-0000-0000C21A0000}"/>
    <cellStyle name="1_tree_현충묘지-예산서(조경)_-표지예정공정표_철거수량산출서(1113)" xfId="7519" xr:uid="{00000000-0005-0000-0000-0000C31A0000}"/>
    <cellStyle name="1_tree_현충묘지-예산서(조경)_표지예정공정표_폐기물1023(이전비없음)" xfId="7520" xr:uid="{00000000-0005-0000-0000-0000C41A0000}"/>
    <cellStyle name="1_tree_현충묘지-예산서(조경)_-표지예정공정표_폐기물1023(이전비없음)" xfId="7521" xr:uid="{00000000-0005-0000-0000-0000C51A0000}"/>
    <cellStyle name="1_tree_현충묘지-예산서(조경)_표지예정공정표_표지-공정표" xfId="5374" xr:uid="{00000000-0005-0000-0000-0000C61A0000}"/>
    <cellStyle name="1_tree_현충묘지-예산서(조경)_-표지예정공정표_표지-공정표" xfId="5375" xr:uid="{00000000-0005-0000-0000-0000C71A0000}"/>
    <cellStyle name="1_tree_화성 동탄신도시" xfId="7522" xr:uid="{00000000-0005-0000-0000-0000C81A0000}"/>
    <cellStyle name="1_tree_화성동탄신도시시설물" xfId="7523" xr:uid="{00000000-0005-0000-0000-0000C91A0000}"/>
    <cellStyle name="1_강남폐기물내역" xfId="5376" xr:uid="{00000000-0005-0000-0000-0000CA1A0000}"/>
    <cellStyle name="1_고압블럭 산근" xfId="7524" xr:uid="{00000000-0005-0000-0000-0000CB1A0000}"/>
    <cellStyle name="1_고양시 탄현동 1487-1번지 녹지환경개선 중 바닥분수공사-수량산출" xfId="7525" xr:uid="{00000000-0005-0000-0000-0000CC1A0000}"/>
    <cellStyle name="1_공양식(레인보우스케이프)" xfId="1557" xr:uid="{00000000-0005-0000-0000-0000CD1A0000}"/>
    <cellStyle name="1_관공서용공양식(레인보우스케이프)ISO14001" xfId="7526" xr:uid="{00000000-0005-0000-0000-0000CE1A0000}"/>
    <cellStyle name="1_광주수완지구택지개발사업조성공사" xfId="7527" xr:uid="{00000000-0005-0000-0000-0000CF1A0000}"/>
    <cellStyle name="1_구로근린공원(철거수량산출서)(2안)" xfId="1558" xr:uid="{00000000-0005-0000-0000-0000D01A0000}"/>
    <cellStyle name="1_김해문화예술회관분수" xfId="7528" xr:uid="{00000000-0005-0000-0000-0000D11A0000}"/>
    <cellStyle name="1_꿈나무어린이공원(최종설계서)" xfId="1559" xr:uid="{00000000-0005-0000-0000-0000D21A0000}"/>
    <cellStyle name="1_내역서(신방학초)" xfId="7529" xr:uid="{00000000-0005-0000-0000-0000D31A0000}"/>
    <cellStyle name="1_단가조사표" xfId="1560" xr:uid="{00000000-0005-0000-0000-0000D41A0000}"/>
    <cellStyle name="1_단가조사표_1011소각" xfId="1561" xr:uid="{00000000-0005-0000-0000-0000D51A0000}"/>
    <cellStyle name="1_단가조사표_1011소각_1215_폐기물처리설계서-백련-(철거)" xfId="5377" xr:uid="{00000000-0005-0000-0000-0000D61A0000}"/>
    <cellStyle name="1_단가조사표_1011소각_무학봉철거수량산출0511" xfId="5378" xr:uid="{00000000-0005-0000-0000-0000D71A0000}"/>
    <cellStyle name="1_단가조사표_1011소각_수량산출(집계표)" xfId="7530" xr:uid="{00000000-0005-0000-0000-0000D81A0000}"/>
    <cellStyle name="1_단가조사표_1011소각_수량산출서철거" xfId="5379" xr:uid="{00000000-0005-0000-0000-0000D91A0000}"/>
    <cellStyle name="1_단가조사표_1011소각_자재집계+토공집계(가곡리0517)" xfId="7531" xr:uid="{00000000-0005-0000-0000-0000DA1A0000}"/>
    <cellStyle name="1_단가조사표_1011소각_폐기물집계" xfId="5380" xr:uid="{00000000-0005-0000-0000-0000DB1A0000}"/>
    <cellStyle name="1_단가조사표_1011소각_학교-철거시설물집계" xfId="5381" xr:uid="{00000000-0005-0000-0000-0000DC1A0000}"/>
    <cellStyle name="1_단가조사표_1113교~1" xfId="1562" xr:uid="{00000000-0005-0000-0000-0000DD1A0000}"/>
    <cellStyle name="1_단가조사표_1113교~1_1215_폐기물처리설계서-백련-(철거)" xfId="5382" xr:uid="{00000000-0005-0000-0000-0000DE1A0000}"/>
    <cellStyle name="1_단가조사표_1113교~1_무학봉철거수량산출0511" xfId="5383" xr:uid="{00000000-0005-0000-0000-0000DF1A0000}"/>
    <cellStyle name="1_단가조사표_1113교~1_수량산출(집계표)" xfId="7532" xr:uid="{00000000-0005-0000-0000-0000E01A0000}"/>
    <cellStyle name="1_단가조사표_1113교~1_수량산출서철거" xfId="5384" xr:uid="{00000000-0005-0000-0000-0000E11A0000}"/>
    <cellStyle name="1_단가조사표_1113교~1_자재집계+토공집계(가곡리0517)" xfId="7533" xr:uid="{00000000-0005-0000-0000-0000E21A0000}"/>
    <cellStyle name="1_단가조사표_1113교~1_폐기물집계" xfId="5385" xr:uid="{00000000-0005-0000-0000-0000E31A0000}"/>
    <cellStyle name="1_단가조사표_1113교~1_학교-철거시설물집계" xfId="5386" xr:uid="{00000000-0005-0000-0000-0000E41A0000}"/>
    <cellStyle name="1_단가조사표_1215_폐기물처리설계서-백련-(철거)" xfId="5387" xr:uid="{00000000-0005-0000-0000-0000E51A0000}"/>
    <cellStyle name="1_단가조사표_121내역" xfId="1563" xr:uid="{00000000-0005-0000-0000-0000E61A0000}"/>
    <cellStyle name="1_단가조사표_121내역_1215_폐기물처리설계서-백련-(철거)" xfId="5388" xr:uid="{00000000-0005-0000-0000-0000E71A0000}"/>
    <cellStyle name="1_단가조사표_121내역_무학봉철거수량산출0511" xfId="5389" xr:uid="{00000000-0005-0000-0000-0000E81A0000}"/>
    <cellStyle name="1_단가조사표_121내역_수량산출(집계표)" xfId="7534" xr:uid="{00000000-0005-0000-0000-0000E91A0000}"/>
    <cellStyle name="1_단가조사표_121내역_수량산출서철거" xfId="5390" xr:uid="{00000000-0005-0000-0000-0000EA1A0000}"/>
    <cellStyle name="1_단가조사표_121내역_자재집계+토공집계(가곡리0517)" xfId="7535" xr:uid="{00000000-0005-0000-0000-0000EB1A0000}"/>
    <cellStyle name="1_단가조사표_121내역_폐기물집계" xfId="5391" xr:uid="{00000000-0005-0000-0000-0000EC1A0000}"/>
    <cellStyle name="1_단가조사표_121내역_학교-철거시설물집계" xfId="5392" xr:uid="{00000000-0005-0000-0000-0000ED1A0000}"/>
    <cellStyle name="1_단가조사표_객토량" xfId="1564" xr:uid="{00000000-0005-0000-0000-0000EE1A0000}"/>
    <cellStyle name="1_단가조사표_객토량_1215_폐기물처리설계서-백련-(철거)" xfId="5393" xr:uid="{00000000-0005-0000-0000-0000EF1A0000}"/>
    <cellStyle name="1_단가조사표_객토량_무학봉철거수량산출0511" xfId="5394" xr:uid="{00000000-0005-0000-0000-0000F01A0000}"/>
    <cellStyle name="1_단가조사표_객토량_수량산출(집계표)" xfId="7536" xr:uid="{00000000-0005-0000-0000-0000F11A0000}"/>
    <cellStyle name="1_단가조사표_객토량_수량산출서철거" xfId="5395" xr:uid="{00000000-0005-0000-0000-0000F21A0000}"/>
    <cellStyle name="1_단가조사표_객토량_자재집계+토공집계(가곡리0517)" xfId="7537" xr:uid="{00000000-0005-0000-0000-0000F31A0000}"/>
    <cellStyle name="1_단가조사표_객토량_폐기물집계" xfId="5396" xr:uid="{00000000-0005-0000-0000-0000F41A0000}"/>
    <cellStyle name="1_단가조사표_객토량_학교-철거시설물집계" xfId="5397" xr:uid="{00000000-0005-0000-0000-0000F51A0000}"/>
    <cellStyle name="1_단가조사표_교통센~1" xfId="1565" xr:uid="{00000000-0005-0000-0000-0000F61A0000}"/>
    <cellStyle name="1_단가조사표_교통센~1_1215_폐기물처리설계서-백련-(철거)" xfId="5398" xr:uid="{00000000-0005-0000-0000-0000F71A0000}"/>
    <cellStyle name="1_단가조사표_교통센~1_무학봉철거수량산출0511" xfId="5399" xr:uid="{00000000-0005-0000-0000-0000F81A0000}"/>
    <cellStyle name="1_단가조사표_교통센~1_수량산출(집계표)" xfId="7538" xr:uid="{00000000-0005-0000-0000-0000F91A0000}"/>
    <cellStyle name="1_단가조사표_교통센~1_수량산출서철거" xfId="5400" xr:uid="{00000000-0005-0000-0000-0000FA1A0000}"/>
    <cellStyle name="1_단가조사표_교통센~1_자재집계+토공집계(가곡리0517)" xfId="7539" xr:uid="{00000000-0005-0000-0000-0000FB1A0000}"/>
    <cellStyle name="1_단가조사표_교통센~1_폐기물집계" xfId="5401" xr:uid="{00000000-0005-0000-0000-0000FC1A0000}"/>
    <cellStyle name="1_단가조사표_교통센~1_학교-철거시설물집계" xfId="5402" xr:uid="{00000000-0005-0000-0000-0000FD1A0000}"/>
    <cellStyle name="1_단가조사표_교통센터412" xfId="1566" xr:uid="{00000000-0005-0000-0000-0000FE1A0000}"/>
    <cellStyle name="1_단가조사표_교통센터412_1215_폐기물처리설계서-백련-(철거)" xfId="5403" xr:uid="{00000000-0005-0000-0000-0000FF1A0000}"/>
    <cellStyle name="1_단가조사표_교통센터412_무학봉철거수량산출0511" xfId="5404" xr:uid="{00000000-0005-0000-0000-0000001B0000}"/>
    <cellStyle name="1_단가조사표_교통센터412_수량산출(집계표)" xfId="7540" xr:uid="{00000000-0005-0000-0000-0000011B0000}"/>
    <cellStyle name="1_단가조사표_교통센터412_수량산출서철거" xfId="5405" xr:uid="{00000000-0005-0000-0000-0000021B0000}"/>
    <cellStyle name="1_단가조사표_교통센터412_자재집계+토공집계(가곡리0517)" xfId="7541" xr:uid="{00000000-0005-0000-0000-0000031B0000}"/>
    <cellStyle name="1_단가조사표_교통센터412_폐기물집계" xfId="5406" xr:uid="{00000000-0005-0000-0000-0000041B0000}"/>
    <cellStyle name="1_단가조사표_교통센터412_학교-철거시설물집계" xfId="5407" xr:uid="{00000000-0005-0000-0000-0000051B0000}"/>
    <cellStyle name="1_단가조사표_교통수" xfId="1567" xr:uid="{00000000-0005-0000-0000-0000061B0000}"/>
    <cellStyle name="1_단가조사표_교통수_1215_폐기물처리설계서-백련-(철거)" xfId="5408" xr:uid="{00000000-0005-0000-0000-0000071B0000}"/>
    <cellStyle name="1_단가조사표_교통수_2003학교숲조성(조종초교)수량산출" xfId="5409" xr:uid="{00000000-0005-0000-0000-0000081B0000}"/>
    <cellStyle name="1_단가조사표_교통수_2003학교숲조성(조종초교)수량산출r1" xfId="5410" xr:uid="{00000000-0005-0000-0000-0000091B0000}"/>
    <cellStyle name="1_단가조사표_교통수_2003학교숲조성(조종초교)수량산출r2" xfId="5411" xr:uid="{00000000-0005-0000-0000-00000A1B0000}"/>
    <cellStyle name="1_단가조사표_교통수_8.포장공사 수량산출서" xfId="5412" xr:uid="{00000000-0005-0000-0000-00000B1B0000}"/>
    <cellStyle name="1_단가조사표_교통수_무학봉철거수량산출0511" xfId="5413" xr:uid="{00000000-0005-0000-0000-00000C1B0000}"/>
    <cellStyle name="1_단가조사표_교통수_보수공사" xfId="5414" xr:uid="{00000000-0005-0000-0000-00000D1B0000}"/>
    <cellStyle name="1_단가조사표_교통수_수량산출(집계표)" xfId="7542" xr:uid="{00000000-0005-0000-0000-00000E1B0000}"/>
    <cellStyle name="1_단가조사표_교통수_수량산출서철거" xfId="5415" xr:uid="{00000000-0005-0000-0000-00000F1B0000}"/>
    <cellStyle name="1_단가조사표_교통수_시설물설치공사수량산출서" xfId="5416" xr:uid="{00000000-0005-0000-0000-0000101B0000}"/>
    <cellStyle name="1_단가조사표_교통수_이설공사" xfId="5417" xr:uid="{00000000-0005-0000-0000-0000111B0000}"/>
    <cellStyle name="1_단가조사표_교통수_자재집계+토공집계(가곡리0517)" xfId="7543" xr:uid="{00000000-0005-0000-0000-0000121B0000}"/>
    <cellStyle name="1_단가조사표_교통수_철거r1" xfId="5418" xr:uid="{00000000-0005-0000-0000-0000131B0000}"/>
    <cellStyle name="1_단가조사표_교통수_폐기물집계" xfId="5419" xr:uid="{00000000-0005-0000-0000-0000141B0000}"/>
    <cellStyle name="1_단가조사표_교통수_학교-철거시설물집계" xfId="5420" xr:uid="{00000000-0005-0000-0000-0000151B0000}"/>
    <cellStyle name="1_단가조사표_교통수량산출서" xfId="1568" xr:uid="{00000000-0005-0000-0000-0000161B0000}"/>
    <cellStyle name="1_단가조사표_교통수량산출서_1215_폐기물처리설계서-백련-(철거)" xfId="5421" xr:uid="{00000000-0005-0000-0000-0000171B0000}"/>
    <cellStyle name="1_단가조사표_교통수량산출서_수량산출서철거" xfId="5422" xr:uid="{00000000-0005-0000-0000-0000181B0000}"/>
    <cellStyle name="1_단가조사표_구조물대가 (2)" xfId="1569" xr:uid="{00000000-0005-0000-0000-0000191B0000}"/>
    <cellStyle name="1_단가조사표_구조물대가 (2)_1215_폐기물처리설계서-백련-(철거)" xfId="5423" xr:uid="{00000000-0005-0000-0000-00001A1B0000}"/>
    <cellStyle name="1_단가조사표_구조물대가 (2)_수량산출서철거" xfId="5424" xr:uid="{00000000-0005-0000-0000-00001B1B0000}"/>
    <cellStyle name="1_단가조사표_내역서 (2)" xfId="1570" xr:uid="{00000000-0005-0000-0000-00001C1B0000}"/>
    <cellStyle name="1_단가조사표_내역서 (2)_1215_폐기물처리설계서-백련-(철거)" xfId="5425" xr:uid="{00000000-0005-0000-0000-00001D1B0000}"/>
    <cellStyle name="1_단가조사표_내역서 (2)_수량산출서철거" xfId="5426" xr:uid="{00000000-0005-0000-0000-00001E1B0000}"/>
    <cellStyle name="1_단가조사표_대전관저지구" xfId="1571" xr:uid="{00000000-0005-0000-0000-00001F1B0000}"/>
    <cellStyle name="1_단가조사표_대전관저지구_1215_폐기물처리설계서-백련-(철거)" xfId="5427" xr:uid="{00000000-0005-0000-0000-0000201B0000}"/>
    <cellStyle name="1_단가조사표_대전관저지구_수량산출서철거" xfId="5428" xr:uid="{00000000-0005-0000-0000-0000211B0000}"/>
    <cellStyle name="1_단가조사표_동측지~1" xfId="1572" xr:uid="{00000000-0005-0000-0000-0000221B0000}"/>
    <cellStyle name="1_단가조사표_동측지~1_1215_폐기물처리설계서-백련-(철거)" xfId="5429" xr:uid="{00000000-0005-0000-0000-0000231B0000}"/>
    <cellStyle name="1_단가조사표_동측지~1_수량산출서철거" xfId="5430" xr:uid="{00000000-0005-0000-0000-0000241B0000}"/>
    <cellStyle name="1_단가조사표_동측지원422" xfId="1573" xr:uid="{00000000-0005-0000-0000-0000251B0000}"/>
    <cellStyle name="1_단가조사표_동측지원422_1215_폐기물처리설계서-백련-(철거)" xfId="5431" xr:uid="{00000000-0005-0000-0000-0000261B0000}"/>
    <cellStyle name="1_단가조사표_동측지원422_수량산출서철거" xfId="5432" xr:uid="{00000000-0005-0000-0000-0000271B0000}"/>
    <cellStyle name="1_단가조사표_동측지원512" xfId="1574" xr:uid="{00000000-0005-0000-0000-0000281B0000}"/>
    <cellStyle name="1_단가조사표_동측지원512_1215_폐기물처리설계서-백련-(철거)" xfId="5433" xr:uid="{00000000-0005-0000-0000-0000291B0000}"/>
    <cellStyle name="1_단가조사표_동측지원512_수량산출서철거" xfId="5434" xr:uid="{00000000-0005-0000-0000-00002A1B0000}"/>
    <cellStyle name="1_단가조사표_동측지원524" xfId="1575" xr:uid="{00000000-0005-0000-0000-00002B1B0000}"/>
    <cellStyle name="1_단가조사표_동측지원524_1215_폐기물처리설계서-백련-(철거)" xfId="5435" xr:uid="{00000000-0005-0000-0000-00002C1B0000}"/>
    <cellStyle name="1_단가조사표_동측지원524_수량산출서철거" xfId="5436" xr:uid="{00000000-0005-0000-0000-00002D1B0000}"/>
    <cellStyle name="1_단가조사표_무학봉철거수량산출0511" xfId="5437" xr:uid="{00000000-0005-0000-0000-00002E1B0000}"/>
    <cellStyle name="1_단가조사표_부대422" xfId="1576" xr:uid="{00000000-0005-0000-0000-00002F1B0000}"/>
    <cellStyle name="1_단가조사표_부대422_1215_폐기물처리설계서-백련-(철거)" xfId="5438" xr:uid="{00000000-0005-0000-0000-0000301B0000}"/>
    <cellStyle name="1_단가조사표_부대422_수량산출서철거" xfId="5439" xr:uid="{00000000-0005-0000-0000-0000311B0000}"/>
    <cellStyle name="1_단가조사표_부대시설" xfId="1577" xr:uid="{00000000-0005-0000-0000-0000321B0000}"/>
    <cellStyle name="1_단가조사표_부대시설_1215_폐기물처리설계서-백련-(철거)" xfId="5440" xr:uid="{00000000-0005-0000-0000-0000331B0000}"/>
    <cellStyle name="1_단가조사표_부대시설_수량산출서철거" xfId="5441" xr:uid="{00000000-0005-0000-0000-0000341B0000}"/>
    <cellStyle name="1_단가조사표_소각수~1" xfId="1578" xr:uid="{00000000-0005-0000-0000-0000351B0000}"/>
    <cellStyle name="1_단가조사표_소각수~1_1215_폐기물처리설계서-백련-(철거)" xfId="5442" xr:uid="{00000000-0005-0000-0000-0000361B0000}"/>
    <cellStyle name="1_단가조사표_소각수~1_수량산출서철거" xfId="5443" xr:uid="{00000000-0005-0000-0000-0000371B0000}"/>
    <cellStyle name="1_단가조사표_소각수내역서" xfId="1579" xr:uid="{00000000-0005-0000-0000-0000381B0000}"/>
    <cellStyle name="1_단가조사표_소각수내역서_1215_폐기물처리설계서-백련-(철거)" xfId="5444" xr:uid="{00000000-0005-0000-0000-0000391B0000}"/>
    <cellStyle name="1_단가조사표_소각수내역서_수량산출서철거" xfId="5445" xr:uid="{00000000-0005-0000-0000-00003A1B0000}"/>
    <cellStyle name="1_단가조사표_소각수목2" xfId="1580" xr:uid="{00000000-0005-0000-0000-00003B1B0000}"/>
    <cellStyle name="1_단가조사표_소각수목2_1215_폐기물처리설계서-백련-(철거)" xfId="5446" xr:uid="{00000000-0005-0000-0000-00003C1B0000}"/>
    <cellStyle name="1_단가조사표_소각수목2_수량산출서철거" xfId="5447" xr:uid="{00000000-0005-0000-0000-00003D1B0000}"/>
    <cellStyle name="1_단가조사표_수량산출(집계표)" xfId="7544" xr:uid="{00000000-0005-0000-0000-00003E1B0000}"/>
    <cellStyle name="1_단가조사표_수량산출서 (2)" xfId="1581" xr:uid="{00000000-0005-0000-0000-00003F1B0000}"/>
    <cellStyle name="1_단가조사표_수량산출서 (2)_1215_폐기물처리설계서-백련-(철거)" xfId="5448" xr:uid="{00000000-0005-0000-0000-0000401B0000}"/>
    <cellStyle name="1_단가조사표_수량산출서 (2)_수량산출서철거" xfId="5449" xr:uid="{00000000-0005-0000-0000-0000411B0000}"/>
    <cellStyle name="1_단가조사표_수량산출서철거" xfId="5450" xr:uid="{00000000-0005-0000-0000-0000421B0000}"/>
    <cellStyle name="1_단가조사표_엑스포~1" xfId="1582" xr:uid="{00000000-0005-0000-0000-0000431B0000}"/>
    <cellStyle name="1_단가조사표_엑스포~1_1215_폐기물처리설계서-백련-(철거)" xfId="5451" xr:uid="{00000000-0005-0000-0000-0000441B0000}"/>
    <cellStyle name="1_단가조사표_엑스포~1_수량산출서철거" xfId="5452" xr:uid="{00000000-0005-0000-0000-0000451B0000}"/>
    <cellStyle name="1_단가조사표_엑스포한빛1" xfId="1583" xr:uid="{00000000-0005-0000-0000-0000461B0000}"/>
    <cellStyle name="1_단가조사표_엑스포한빛1_1215_폐기물처리설계서-백련-(철거)" xfId="5453" xr:uid="{00000000-0005-0000-0000-0000471B0000}"/>
    <cellStyle name="1_단가조사표_엑스포한빛1_수량산출서철거" xfId="5454" xr:uid="{00000000-0005-0000-0000-0000481B0000}"/>
    <cellStyle name="1_단가조사표_여객터미널331" xfId="1584" xr:uid="{00000000-0005-0000-0000-0000491B0000}"/>
    <cellStyle name="1_단가조사표_여객터미널331_1215_폐기물처리설계서-백련-(철거)" xfId="5455" xr:uid="{00000000-0005-0000-0000-00004A1B0000}"/>
    <cellStyle name="1_단가조사표_여객터미널331_수량산출서철거" xfId="5456" xr:uid="{00000000-0005-0000-0000-00004B1B0000}"/>
    <cellStyle name="1_단가조사표_여객터미널513" xfId="1585" xr:uid="{00000000-0005-0000-0000-00004C1B0000}"/>
    <cellStyle name="1_단가조사표_여객터미널513_1215_폐기물처리설계서-백련-(철거)" xfId="5457" xr:uid="{00000000-0005-0000-0000-00004D1B0000}"/>
    <cellStyle name="1_단가조사표_여객터미널513_수량산출서철거" xfId="5458" xr:uid="{00000000-0005-0000-0000-00004E1B0000}"/>
    <cellStyle name="1_단가조사표_여객터미널629" xfId="1586" xr:uid="{00000000-0005-0000-0000-00004F1B0000}"/>
    <cellStyle name="1_단가조사표_여객터미널629_1215_폐기물처리설계서-백련-(철거)" xfId="5459" xr:uid="{00000000-0005-0000-0000-0000501B0000}"/>
    <cellStyle name="1_단가조사표_여객터미널629_수량산출서철거" xfId="5460" xr:uid="{00000000-0005-0000-0000-0000511B0000}"/>
    <cellStyle name="1_단가조사표_외곽도로616" xfId="1587" xr:uid="{00000000-0005-0000-0000-0000521B0000}"/>
    <cellStyle name="1_단가조사표_외곽도로616_1215_폐기물처리설계서-백련-(철거)" xfId="5461" xr:uid="{00000000-0005-0000-0000-0000531B0000}"/>
    <cellStyle name="1_단가조사표_외곽도로616_수량산출서철거" xfId="5462" xr:uid="{00000000-0005-0000-0000-0000541B0000}"/>
    <cellStyle name="1_단가조사표_용인죽전수량" xfId="1588" xr:uid="{00000000-0005-0000-0000-0000551B0000}"/>
    <cellStyle name="1_단가조사표_원가계~1" xfId="1589" xr:uid="{00000000-0005-0000-0000-0000561B0000}"/>
    <cellStyle name="1_단가조사표_원가계~1_1215_폐기물처리설계서-백련-(철거)" xfId="5463" xr:uid="{00000000-0005-0000-0000-0000571B0000}"/>
    <cellStyle name="1_단가조사표_원가계~1_수량산출서철거" xfId="5464" xr:uid="{00000000-0005-0000-0000-0000581B0000}"/>
    <cellStyle name="1_단가조사표_유기질" xfId="1590" xr:uid="{00000000-0005-0000-0000-0000591B0000}"/>
    <cellStyle name="1_단가조사표_유기질_1215_폐기물처리설계서-백련-(철거)" xfId="5465" xr:uid="{00000000-0005-0000-0000-00005A1B0000}"/>
    <cellStyle name="1_단가조사표_유기질_수량산출서철거" xfId="5466" xr:uid="{00000000-0005-0000-0000-00005B1B0000}"/>
    <cellStyle name="1_단가조사표_자재조서 (2)" xfId="1591" xr:uid="{00000000-0005-0000-0000-00005C1B0000}"/>
    <cellStyle name="1_단가조사표_자재조서 (2)_1215_폐기물처리설계서-백련-(철거)" xfId="5467" xr:uid="{00000000-0005-0000-0000-00005D1B0000}"/>
    <cellStyle name="1_단가조사표_자재조서 (2)_수량산출서철거" xfId="5468" xr:uid="{00000000-0005-0000-0000-00005E1B0000}"/>
    <cellStyle name="1_단가조사표_자재집계+토공집계(가곡리0517)" xfId="7545" xr:uid="{00000000-0005-0000-0000-00005F1B0000}"/>
    <cellStyle name="1_단가조사표_총괄내역" xfId="1592" xr:uid="{00000000-0005-0000-0000-0000601B0000}"/>
    <cellStyle name="1_단가조사표_총괄내역 (2)" xfId="1593" xr:uid="{00000000-0005-0000-0000-0000611B0000}"/>
    <cellStyle name="1_단가조사표_총괄내역 (2)_1215_폐기물처리설계서-백련-(철거)" xfId="5469" xr:uid="{00000000-0005-0000-0000-0000621B0000}"/>
    <cellStyle name="1_단가조사표_총괄내역 (2)_수량산출서철거" xfId="5470" xr:uid="{00000000-0005-0000-0000-0000631B0000}"/>
    <cellStyle name="1_단가조사표_총괄내역_1215_폐기물처리설계서-백련-(철거)" xfId="5471" xr:uid="{00000000-0005-0000-0000-0000641B0000}"/>
    <cellStyle name="1_단가조사표_총괄내역_수량산출서철거" xfId="5472" xr:uid="{00000000-0005-0000-0000-0000651B0000}"/>
    <cellStyle name="1_단가조사표_터미널도로403" xfId="1594" xr:uid="{00000000-0005-0000-0000-0000661B0000}"/>
    <cellStyle name="1_단가조사표_터미널도로403_1215_폐기물처리설계서-백련-(철거)" xfId="5473" xr:uid="{00000000-0005-0000-0000-0000671B0000}"/>
    <cellStyle name="1_단가조사표_터미널도로403_수량산출서철거" xfId="5474" xr:uid="{00000000-0005-0000-0000-0000681B0000}"/>
    <cellStyle name="1_단가조사표_터미널도로429" xfId="1595" xr:uid="{00000000-0005-0000-0000-0000691B0000}"/>
    <cellStyle name="1_단가조사표_터미널도로429_1215_폐기물처리설계서-백련-(철거)" xfId="5475" xr:uid="{00000000-0005-0000-0000-00006A1B0000}"/>
    <cellStyle name="1_단가조사표_터미널도로429_수량산출서철거" xfId="5476" xr:uid="{00000000-0005-0000-0000-00006B1B0000}"/>
    <cellStyle name="1_단가조사표_폐기물집계" xfId="5477" xr:uid="{00000000-0005-0000-0000-00006C1B0000}"/>
    <cellStyle name="1_단가조사표_포장일위" xfId="1596" xr:uid="{00000000-0005-0000-0000-00006D1B0000}"/>
    <cellStyle name="1_단가조사표_포장일위_1215_폐기물처리설계서-백련-(철거)" xfId="5478" xr:uid="{00000000-0005-0000-0000-00006E1B0000}"/>
    <cellStyle name="1_단가조사표_포장일위_수량산출서철거" xfId="5479" xr:uid="{00000000-0005-0000-0000-00006F1B0000}"/>
    <cellStyle name="1_단가조사표_학교-철거시설물집계" xfId="5480" xr:uid="{00000000-0005-0000-0000-0000701B0000}"/>
    <cellStyle name="1_대전가오-수량산출서" xfId="5481" xr:uid="{00000000-0005-0000-0000-0000711B0000}"/>
    <cellStyle name="1_대전가오-수량산출서_1215_폐기물처리설계서-백련-(철거)" xfId="5482" xr:uid="{00000000-0005-0000-0000-0000721B0000}"/>
    <cellStyle name="1_대전가오-수량산출서_수량산출서철거" xfId="5483" xr:uid="{00000000-0005-0000-0000-0000731B0000}"/>
    <cellStyle name="1_도봉노폐내역" xfId="5484" xr:uid="{00000000-0005-0000-0000-0000741B0000}"/>
    <cellStyle name="1_도봉녹지대폐기물내역" xfId="5485" xr:uid="{00000000-0005-0000-0000-0000751B0000}"/>
    <cellStyle name="1_마로니에공원 조성사업-조경설계서및내역서(1229)" xfId="1597" xr:uid="{00000000-0005-0000-0000-0000761B0000}"/>
    <cellStyle name="1_목동내역" xfId="5486" xr:uid="{00000000-0005-0000-0000-0000771B0000}"/>
    <cellStyle name="1_목동내역_1215_폐기물처리설계서-백련-(철거)" xfId="5487" xr:uid="{00000000-0005-0000-0000-0000781B0000}"/>
    <cellStyle name="1_목동내역_수량산출서철거" xfId="5488" xr:uid="{00000000-0005-0000-0000-0000791B0000}"/>
    <cellStyle name="1_무학봉철거수량산출0511" xfId="5489" xr:uid="{00000000-0005-0000-0000-00007A1B0000}"/>
    <cellStyle name="1_미아-표지990" xfId="5490" xr:uid="{00000000-0005-0000-0000-00007B1B0000}"/>
    <cellStyle name="1_산출근거" xfId="7546" xr:uid="{00000000-0005-0000-0000-00007C1B0000}"/>
    <cellStyle name="1_수간주사단가표" xfId="1598" xr:uid="{00000000-0005-0000-0000-00007D1B0000}"/>
    <cellStyle name="1_수량산출(집계표)" xfId="7547" xr:uid="{00000000-0005-0000-0000-00007E1B0000}"/>
    <cellStyle name="1_수량산출서철거" xfId="5491" xr:uid="{00000000-0005-0000-0000-00007F1B0000}"/>
    <cellStyle name="1_시민계략공사" xfId="1599" xr:uid="{00000000-0005-0000-0000-0000801B0000}"/>
    <cellStyle name="1_시민계략공사_2002년도각종계산서너릿제터널등7개소" xfId="1600" xr:uid="{00000000-0005-0000-0000-0000811B0000}"/>
    <cellStyle name="1_시민계략공사_2003년 각종계산서(읽기전용)" xfId="1601" xr:uid="{00000000-0005-0000-0000-0000821B0000}"/>
    <cellStyle name="1_시민계략공사_2003년 각종계산서(읽기전용)_내역서(전기)" xfId="1602" xr:uid="{00000000-0005-0000-0000-0000831B0000}"/>
    <cellStyle name="1_시민계략공사_Book2" xfId="1627" xr:uid="{00000000-0005-0000-0000-0000841B0000}"/>
    <cellStyle name="1_시민계략공사_각종계산서" xfId="1603" xr:uid="{00000000-0005-0000-0000-0000851B0000}"/>
    <cellStyle name="1_시민계략공사_계산서및내역서5월9일변경" xfId="1604" xr:uid="{00000000-0005-0000-0000-0000861B0000}"/>
    <cellStyle name="1_시민계략공사_관급-(수배전반)" xfId="1605" xr:uid="{00000000-0005-0000-0000-0000871B0000}"/>
    <cellStyle name="1_시민계략공사_관급-등기구" xfId="1606" xr:uid="{00000000-0005-0000-0000-0000881B0000}"/>
    <cellStyle name="1_시민계략공사_관급-태양광등기구" xfId="1607" xr:uid="{00000000-0005-0000-0000-0000891B0000}"/>
    <cellStyle name="1_시민계략공사_광양중동중학교실증축공사(전기)-4월10일한번더" xfId="1608" xr:uid="{00000000-0005-0000-0000-00008A1B0000}"/>
    <cellStyle name="1_시민계략공사_무안연꽃방죽(4월9일)한번더" xfId="1609" xr:uid="{00000000-0005-0000-0000-00008B1B0000}"/>
    <cellStyle name="1_시민계략공사_백운초 신축 전기공사-납품-" xfId="1610" xr:uid="{00000000-0005-0000-0000-00008C1B0000}"/>
    <cellStyle name="1_시민계략공사_보일약국~순국비간 도로개설 가로등설치공사" xfId="1611" xr:uid="{00000000-0005-0000-0000-00008D1B0000}"/>
    <cellStyle name="1_시민계략공사_복지관 부하계산서" xfId="1612" xr:uid="{00000000-0005-0000-0000-00008E1B0000}"/>
    <cellStyle name="1_시민계략공사_복지관 부하계산서_내역서(전기)" xfId="1613" xr:uid="{00000000-0005-0000-0000-00008F1B0000}"/>
    <cellStyle name="1_시민계략공사_봉산면보건지소신축공사(전기)11월30일변경" xfId="1614" xr:uid="{00000000-0005-0000-0000-0000901B0000}"/>
    <cellStyle name="1_시민계략공사_북문로(팔마로)가로등설치공사(변경)3월11일" xfId="1615" xr:uid="{00000000-0005-0000-0000-0000911B0000}"/>
    <cellStyle name="1_시민계략공사_북문로(팔마로)가로등설치공사NO34번까지시행분" xfId="1616" xr:uid="{00000000-0005-0000-0000-0000921B0000}"/>
    <cellStyle name="1_시민계략공사_북문로(팔마로)교통신호등설치공사NO34번까지" xfId="1617" xr:uid="{00000000-0005-0000-0000-0000931B0000}"/>
    <cellStyle name="1_시민계략공사_북문팔마로확포장공사가로등" xfId="1618" xr:uid="{00000000-0005-0000-0000-0000941B0000}"/>
    <cellStyle name="1_시민계략공사_비상부하,발전기용량 계산서" xfId="1619" xr:uid="{00000000-0005-0000-0000-0000951B0000}"/>
    <cellStyle name="1_시민계략공사_비상부하,발전기용량 계산서_내역서(전기)" xfId="1620" xr:uid="{00000000-0005-0000-0000-0000961B0000}"/>
    <cellStyle name="1_시민계략공사_여수오동도분수(사급)R2" xfId="1621" xr:uid="{00000000-0005-0000-0000-0000971B0000}"/>
    <cellStyle name="1_시민계략공사_오동도음악분수수전설비공사(1차전기)" xfId="1622" xr:uid="{00000000-0005-0000-0000-0000981B0000}"/>
    <cellStyle name="1_시민계략공사_율촌중학교심야전기" xfId="1623" xr:uid="{00000000-0005-0000-0000-0000991B0000}"/>
    <cellStyle name="1_시민계략공사_전기-한남" xfId="1624" xr:uid="{00000000-0005-0000-0000-00009A1B0000}"/>
    <cellStyle name="1_시민계략공사_조도계산서" xfId="1625" xr:uid="{00000000-0005-0000-0000-00009B1B0000}"/>
    <cellStyle name="1_시민계략공사_조도계산서_내역서(전기)" xfId="1626" xr:uid="{00000000-0005-0000-0000-00009C1B0000}"/>
    <cellStyle name="1_양식" xfId="1628" xr:uid="{00000000-0005-0000-0000-00009D1B0000}"/>
    <cellStyle name="1_연안권역특화거리조성을위한음악분수대설치R6(제출EBS)-설비,전기,관리실" xfId="1629" xr:uid="{00000000-0005-0000-0000-00009E1B0000}"/>
    <cellStyle name="1_영등포구청(간지)" xfId="7548" xr:uid="{00000000-0005-0000-0000-00009F1B0000}"/>
    <cellStyle name="1_영등포구청분수 - 전기" xfId="7549" xr:uid="{00000000-0005-0000-0000-0000A01B0000}"/>
    <cellStyle name="1_영등포구청역앞친수공간조성공사" xfId="7550" xr:uid="{00000000-0005-0000-0000-0000A11B0000}"/>
    <cellStyle name="1_영북수량산출" xfId="1630" xr:uid="{00000000-0005-0000-0000-0000A21B0000}"/>
    <cellStyle name="1_온천천청룡광장내역(1단계)수정0526" xfId="7551" xr:uid="{00000000-0005-0000-0000-0000A31B0000}"/>
    <cellStyle name="1_용문산관광지조경및편익시설설치공사(간지)" xfId="7552" xr:uid="{00000000-0005-0000-0000-0000A41B0000}"/>
    <cellStyle name="1_용문산관광지조경및편익시설설치공사R3" xfId="7553" xr:uid="{00000000-0005-0000-0000-0000A51B0000}"/>
    <cellStyle name="1_용산구-수량산출서" xfId="5492" xr:uid="{00000000-0005-0000-0000-0000A61B0000}"/>
    <cellStyle name="1_용산구-수량산출서_수량산출서철거" xfId="5493" xr:uid="{00000000-0005-0000-0000-0000A71B0000}"/>
    <cellStyle name="1_우장근린공원 정비공사 (version 1)" xfId="1631" xr:uid="{00000000-0005-0000-0000-0000A81B0000}"/>
    <cellStyle name="1_우장근린공원 정비공사(5-27)" xfId="1632" xr:uid="{00000000-0005-0000-0000-0000A91B0000}"/>
    <cellStyle name="1_우장근린공원 정비공사(6-14" xfId="1633" xr:uid="{00000000-0005-0000-0000-0000AA1B0000}"/>
    <cellStyle name="1_원동근린공원조경공사(간지)" xfId="7554" xr:uid="{00000000-0005-0000-0000-0000AB1B0000}"/>
    <cellStyle name="1_일위대가공식2004" xfId="1634" xr:uid="{00000000-0005-0000-0000-0000AC1B0000}"/>
    <cellStyle name="1_일위대가공식2005" xfId="1635" xr:uid="{00000000-0005-0000-0000-0000AD1B0000}"/>
    <cellStyle name="1_일위대가공식2006" xfId="7555" xr:uid="{00000000-0005-0000-0000-0000AE1B0000}"/>
    <cellStyle name="1_일위대가공식2006-" xfId="7556" xr:uid="{00000000-0005-0000-0000-0000AF1B0000}"/>
    <cellStyle name="1_자재집계+토공집계(가곡리0517)" xfId="7557" xr:uid="{00000000-0005-0000-0000-0000B01B0000}"/>
    <cellStyle name="1_장충-수량산출서" xfId="5494" xr:uid="{00000000-0005-0000-0000-0000B11B0000}"/>
    <cellStyle name="1_장충-수량산출서_수량산출서철거" xfId="5495" xr:uid="{00000000-0005-0000-0000-0000B21B0000}"/>
    <cellStyle name="1_전기자료(단가&amp;일위)" xfId="7558" xr:uid="{00000000-0005-0000-0000-0000B31B0000}"/>
    <cellStyle name="1_전기총괄(단가비교&amp;일위대가)" xfId="7559" xr:uid="{00000000-0005-0000-0000-0000B41B0000}"/>
    <cellStyle name="1_제3공무원연수원생태연못조성공사" xfId="7560" xr:uid="{00000000-0005-0000-0000-0000B51B0000}"/>
    <cellStyle name="1_청풍대교견적내역서(도아기업)" xfId="1636" xr:uid="{00000000-0005-0000-0000-0000B61B0000}"/>
    <cellStyle name="1_춘천 음악바닥분수(최종-0308)1" xfId="7561" xr:uid="{00000000-0005-0000-0000-0000B71B0000}"/>
    <cellStyle name="1_폐기물" xfId="5496" xr:uid="{00000000-0005-0000-0000-0000B81B0000}"/>
    <cellStyle name="1_폐기물0814" xfId="5497" xr:uid="{00000000-0005-0000-0000-0000B91B0000}"/>
    <cellStyle name="1_폐기물집계" xfId="5498" xr:uid="{00000000-0005-0000-0000-0000BA1B0000}"/>
    <cellStyle name="1_폐기물집계_1" xfId="5499" xr:uid="{00000000-0005-0000-0000-0000BB1B0000}"/>
    <cellStyle name="1_폐기물집계_1215_폐기물처리설계서-백련-(철거)" xfId="5500" xr:uid="{00000000-0005-0000-0000-0000BC1B0000}"/>
    <cellStyle name="1_폐기물집계_수량산출서철거" xfId="5501" xr:uid="{00000000-0005-0000-0000-0000BD1B0000}"/>
    <cellStyle name="1_표지-공정표" xfId="5502" xr:uid="{00000000-0005-0000-0000-0000BE1B0000}"/>
    <cellStyle name="1_학교-철거시설물집계" xfId="5503" xr:uid="{00000000-0005-0000-0000-0000BF1B0000}"/>
    <cellStyle name="1_학동로 2차분-폐기물설계서" xfId="5504" xr:uid="{00000000-0005-0000-0000-0000C01B0000}"/>
    <cellStyle name="1_현충묘지-수량산출서" xfId="5505" xr:uid="{00000000-0005-0000-0000-0000C11B0000}"/>
    <cellStyle name="1_현충묘지-수량산출서_1215_폐기물처리설계서-백련-(철거)" xfId="5506" xr:uid="{00000000-0005-0000-0000-0000C21B0000}"/>
    <cellStyle name="1_현충묘지-수량산출서_수량산출서철거" xfId="5507" xr:uid="{00000000-0005-0000-0000-0000C31B0000}"/>
    <cellStyle name="1_현화고-조경설계서0107" xfId="5508" xr:uid="{00000000-0005-0000-0000-0000C41B0000}"/>
    <cellStyle name="10공/㎥" xfId="5509" xr:uid="{00000000-0005-0000-0000-0000C51B0000}"/>
    <cellStyle name="11" xfId="1698" xr:uid="{00000000-0005-0000-0000-0000C61B0000}"/>
    <cellStyle name="111" xfId="1699" xr:uid="{00000000-0005-0000-0000-0000C71B0000}"/>
    <cellStyle name="1제목표준(송)" xfId="1700" xr:uid="{00000000-0005-0000-0000-0000C81B0000}"/>
    <cellStyle name="2" xfId="1701" xr:uid="{00000000-0005-0000-0000-0000C91B0000}"/>
    <cellStyle name="2)" xfId="1702" xr:uid="{00000000-0005-0000-0000-0000CA1B0000}"/>
    <cellStyle name="2_1215_폐기물처리설계서-백련-(철거)" xfId="5510" xr:uid="{00000000-0005-0000-0000-0000CB1B0000}"/>
    <cellStyle name="2_laroux" xfId="1742" xr:uid="{00000000-0005-0000-0000-0000CC1B0000}"/>
    <cellStyle name="2_laroux_ATC-YOON1" xfId="1743" xr:uid="{00000000-0005-0000-0000-0000CD1B0000}"/>
    <cellStyle name="2_단가조사표" xfId="1703" xr:uid="{00000000-0005-0000-0000-0000CE1B0000}"/>
    <cellStyle name="2_단가조사표_1011소각" xfId="1704" xr:uid="{00000000-0005-0000-0000-0000CF1B0000}"/>
    <cellStyle name="2_단가조사표_1011소각_1215_폐기물처리설계서-백련-(철거)" xfId="5511" xr:uid="{00000000-0005-0000-0000-0000D01B0000}"/>
    <cellStyle name="2_단가조사표_1011소각_수량산출서철거" xfId="5512" xr:uid="{00000000-0005-0000-0000-0000D11B0000}"/>
    <cellStyle name="2_단가조사표_1113교~1" xfId="1705" xr:uid="{00000000-0005-0000-0000-0000D21B0000}"/>
    <cellStyle name="2_단가조사표_1113교~1_1215_폐기물처리설계서-백련-(철거)" xfId="5513" xr:uid="{00000000-0005-0000-0000-0000D31B0000}"/>
    <cellStyle name="2_단가조사표_1113교~1_수량산출서철거" xfId="5514" xr:uid="{00000000-0005-0000-0000-0000D41B0000}"/>
    <cellStyle name="2_단가조사표_1215_폐기물처리설계서-백련-(철거)" xfId="5515" xr:uid="{00000000-0005-0000-0000-0000D51B0000}"/>
    <cellStyle name="2_단가조사표_121내역" xfId="1706" xr:uid="{00000000-0005-0000-0000-0000D61B0000}"/>
    <cellStyle name="2_단가조사표_121내역_1215_폐기물처리설계서-백련-(철거)" xfId="5516" xr:uid="{00000000-0005-0000-0000-0000D71B0000}"/>
    <cellStyle name="2_단가조사표_121내역_수량산출서철거" xfId="5517" xr:uid="{00000000-0005-0000-0000-0000D81B0000}"/>
    <cellStyle name="2_단가조사표_객토량" xfId="1707" xr:uid="{00000000-0005-0000-0000-0000D91B0000}"/>
    <cellStyle name="2_단가조사표_객토량_1215_폐기물처리설계서-백련-(철거)" xfId="5518" xr:uid="{00000000-0005-0000-0000-0000DA1B0000}"/>
    <cellStyle name="2_단가조사표_객토량_수량산출서철거" xfId="5519" xr:uid="{00000000-0005-0000-0000-0000DB1B0000}"/>
    <cellStyle name="2_단가조사표_교통센~1" xfId="1708" xr:uid="{00000000-0005-0000-0000-0000DC1B0000}"/>
    <cellStyle name="2_단가조사표_교통센~1_1215_폐기물처리설계서-백련-(철거)" xfId="5520" xr:uid="{00000000-0005-0000-0000-0000DD1B0000}"/>
    <cellStyle name="2_단가조사표_교통센~1_수량산출서철거" xfId="5521" xr:uid="{00000000-0005-0000-0000-0000DE1B0000}"/>
    <cellStyle name="2_단가조사표_교통센터412" xfId="1709" xr:uid="{00000000-0005-0000-0000-0000DF1B0000}"/>
    <cellStyle name="2_단가조사표_교통센터412_1215_폐기물처리설계서-백련-(철거)" xfId="5522" xr:uid="{00000000-0005-0000-0000-0000E01B0000}"/>
    <cellStyle name="2_단가조사표_교통센터412_수량산출서철거" xfId="5523" xr:uid="{00000000-0005-0000-0000-0000E11B0000}"/>
    <cellStyle name="2_단가조사표_교통수" xfId="1710" xr:uid="{00000000-0005-0000-0000-0000E21B0000}"/>
    <cellStyle name="2_단가조사표_교통수_1215_폐기물처리설계서-백련-(철거)" xfId="5524" xr:uid="{00000000-0005-0000-0000-0000E31B0000}"/>
    <cellStyle name="2_단가조사표_교통수_수량산출서철거" xfId="5525" xr:uid="{00000000-0005-0000-0000-0000E41B0000}"/>
    <cellStyle name="2_단가조사표_교통수량산출서" xfId="1711" xr:uid="{00000000-0005-0000-0000-0000E51B0000}"/>
    <cellStyle name="2_단가조사표_교통수량산출서_1215_폐기물처리설계서-백련-(철거)" xfId="5526" xr:uid="{00000000-0005-0000-0000-0000E61B0000}"/>
    <cellStyle name="2_단가조사표_교통수량산출서_수량산출서철거" xfId="5527" xr:uid="{00000000-0005-0000-0000-0000E71B0000}"/>
    <cellStyle name="2_단가조사표_구조물대가 (2)" xfId="1712" xr:uid="{00000000-0005-0000-0000-0000E81B0000}"/>
    <cellStyle name="2_단가조사표_구조물대가 (2)_1215_폐기물처리설계서-백련-(철거)" xfId="5528" xr:uid="{00000000-0005-0000-0000-0000E91B0000}"/>
    <cellStyle name="2_단가조사표_구조물대가 (2)_수량산출서철거" xfId="5529" xr:uid="{00000000-0005-0000-0000-0000EA1B0000}"/>
    <cellStyle name="2_단가조사표_내역서 (2)" xfId="1713" xr:uid="{00000000-0005-0000-0000-0000EB1B0000}"/>
    <cellStyle name="2_단가조사표_내역서 (2)_1215_폐기물처리설계서-백련-(철거)" xfId="5530" xr:uid="{00000000-0005-0000-0000-0000EC1B0000}"/>
    <cellStyle name="2_단가조사표_내역서 (2)_수량산출서철거" xfId="5531" xr:uid="{00000000-0005-0000-0000-0000ED1B0000}"/>
    <cellStyle name="2_단가조사표_대전관저지구" xfId="1714" xr:uid="{00000000-0005-0000-0000-0000EE1B0000}"/>
    <cellStyle name="2_단가조사표_대전관저지구_1215_폐기물처리설계서-백련-(철거)" xfId="5532" xr:uid="{00000000-0005-0000-0000-0000EF1B0000}"/>
    <cellStyle name="2_단가조사표_대전관저지구_수량산출서철거" xfId="5533" xr:uid="{00000000-0005-0000-0000-0000F01B0000}"/>
    <cellStyle name="2_단가조사표_동측지~1" xfId="1715" xr:uid="{00000000-0005-0000-0000-0000F11B0000}"/>
    <cellStyle name="2_단가조사표_동측지~1_1215_폐기물처리설계서-백련-(철거)" xfId="5534" xr:uid="{00000000-0005-0000-0000-0000F21B0000}"/>
    <cellStyle name="2_단가조사표_동측지~1_수량산출서철거" xfId="5535" xr:uid="{00000000-0005-0000-0000-0000F31B0000}"/>
    <cellStyle name="2_단가조사표_동측지원422" xfId="1716" xr:uid="{00000000-0005-0000-0000-0000F41B0000}"/>
    <cellStyle name="2_단가조사표_동측지원422_1215_폐기물처리설계서-백련-(철거)" xfId="5536" xr:uid="{00000000-0005-0000-0000-0000F51B0000}"/>
    <cellStyle name="2_단가조사표_동측지원422_수량산출서철거" xfId="5537" xr:uid="{00000000-0005-0000-0000-0000F61B0000}"/>
    <cellStyle name="2_단가조사표_동측지원512" xfId="1717" xr:uid="{00000000-0005-0000-0000-0000F71B0000}"/>
    <cellStyle name="2_단가조사표_동측지원512_1215_폐기물처리설계서-백련-(철거)" xfId="5538" xr:uid="{00000000-0005-0000-0000-0000F81B0000}"/>
    <cellStyle name="2_단가조사표_동측지원512_수량산출서철거" xfId="5539" xr:uid="{00000000-0005-0000-0000-0000F91B0000}"/>
    <cellStyle name="2_단가조사표_동측지원524" xfId="1718" xr:uid="{00000000-0005-0000-0000-0000FA1B0000}"/>
    <cellStyle name="2_단가조사표_동측지원524_1215_폐기물처리설계서-백련-(철거)" xfId="5540" xr:uid="{00000000-0005-0000-0000-0000FB1B0000}"/>
    <cellStyle name="2_단가조사표_동측지원524_수량산출서철거" xfId="5541" xr:uid="{00000000-0005-0000-0000-0000FC1B0000}"/>
    <cellStyle name="2_단가조사표_부대422" xfId="1719" xr:uid="{00000000-0005-0000-0000-0000FD1B0000}"/>
    <cellStyle name="2_단가조사표_부대422_1215_폐기물처리설계서-백련-(철거)" xfId="5542" xr:uid="{00000000-0005-0000-0000-0000FE1B0000}"/>
    <cellStyle name="2_단가조사표_부대422_수량산출서철거" xfId="5543" xr:uid="{00000000-0005-0000-0000-0000FF1B0000}"/>
    <cellStyle name="2_단가조사표_부대시설" xfId="1720" xr:uid="{00000000-0005-0000-0000-0000001C0000}"/>
    <cellStyle name="2_단가조사표_부대시설_수량산출서철거" xfId="5544" xr:uid="{00000000-0005-0000-0000-0000011C0000}"/>
    <cellStyle name="2_단가조사표_소각수~1" xfId="1721" xr:uid="{00000000-0005-0000-0000-0000021C0000}"/>
    <cellStyle name="2_단가조사표_소각수내역서" xfId="1722" xr:uid="{00000000-0005-0000-0000-0000031C0000}"/>
    <cellStyle name="2_단가조사표_소각수목2" xfId="1723" xr:uid="{00000000-0005-0000-0000-0000041C0000}"/>
    <cellStyle name="2_단가조사표_수량산출서 (2)" xfId="1724" xr:uid="{00000000-0005-0000-0000-0000051C0000}"/>
    <cellStyle name="2_단가조사표_수량산출서철거" xfId="5545" xr:uid="{00000000-0005-0000-0000-0000061C0000}"/>
    <cellStyle name="2_단가조사표_엑스포~1" xfId="1725" xr:uid="{00000000-0005-0000-0000-0000071C0000}"/>
    <cellStyle name="2_단가조사표_엑스포한빛1" xfId="1726" xr:uid="{00000000-0005-0000-0000-0000081C0000}"/>
    <cellStyle name="2_단가조사표_여객터미널331" xfId="1727" xr:uid="{00000000-0005-0000-0000-0000091C0000}"/>
    <cellStyle name="2_단가조사표_여객터미널513" xfId="1728" xr:uid="{00000000-0005-0000-0000-00000A1C0000}"/>
    <cellStyle name="2_단가조사표_여객터미널629" xfId="1729" xr:uid="{00000000-0005-0000-0000-00000B1C0000}"/>
    <cellStyle name="2_단가조사표_외곽도로616" xfId="1730" xr:uid="{00000000-0005-0000-0000-00000C1C0000}"/>
    <cellStyle name="2_단가조사표_용인죽전수량" xfId="1731" xr:uid="{00000000-0005-0000-0000-00000D1C0000}"/>
    <cellStyle name="2_단가조사표_원가계~1" xfId="1732" xr:uid="{00000000-0005-0000-0000-00000E1C0000}"/>
    <cellStyle name="2_단가조사표_유기질" xfId="1733" xr:uid="{00000000-0005-0000-0000-00000F1C0000}"/>
    <cellStyle name="2_단가조사표_자재조서 (2)" xfId="1734" xr:uid="{00000000-0005-0000-0000-0000101C0000}"/>
    <cellStyle name="2_단가조사표_총괄내역" xfId="1735" xr:uid="{00000000-0005-0000-0000-0000111C0000}"/>
    <cellStyle name="2_단가조사표_총괄내역 (2)" xfId="1736" xr:uid="{00000000-0005-0000-0000-0000121C0000}"/>
    <cellStyle name="2_단가조사표_터미널도로403" xfId="1737" xr:uid="{00000000-0005-0000-0000-0000131C0000}"/>
    <cellStyle name="2_단가조사표_터미널도로429" xfId="1738" xr:uid="{00000000-0005-0000-0000-0000141C0000}"/>
    <cellStyle name="2_단가조사표_포장일위" xfId="1739" xr:uid="{00000000-0005-0000-0000-0000151C0000}"/>
    <cellStyle name="2_마로니에공원 조성사업-조경설계서및내역서(1229)" xfId="1740" xr:uid="{00000000-0005-0000-0000-0000161C0000}"/>
    <cellStyle name="2_수량산출서철거" xfId="5546" xr:uid="{00000000-0005-0000-0000-0000171C0000}"/>
    <cellStyle name="2_양식" xfId="1741" xr:uid="{00000000-0005-0000-0000-0000181C0000}"/>
    <cellStyle name="2자리" xfId="1744" xr:uid="{00000000-0005-0000-0000-0000191C0000}"/>
    <cellStyle name="60" xfId="1745" xr:uid="{00000000-0005-0000-0000-00001A1C0000}"/>
    <cellStyle name="82" xfId="1746" xr:uid="{00000000-0005-0000-0000-00001B1C0000}"/>
    <cellStyle name="a" xfId="5547" xr:uid="{00000000-0005-0000-0000-00001C1C0000}"/>
    <cellStyle name="a [0]_mud plant bolted" xfId="1917" xr:uid="{00000000-0005-0000-0000-00001D1C0000}"/>
    <cellStyle name="A¨­￠￢￠O [0]_INQUIRY ￠?￥i¨u¡AAⓒ￢Aⓒª " xfId="1918" xr:uid="{00000000-0005-0000-0000-00001E1C0000}"/>
    <cellStyle name="A¨­￠￢￠O_INQUIRY ￠?￥i¨u¡AAⓒ￢Aⓒª " xfId="1919" xr:uid="{00000000-0005-0000-0000-00001F1C0000}"/>
    <cellStyle name="a-4" xfId="1920" xr:uid="{00000000-0005-0000-0000-0000201C0000}"/>
    <cellStyle name="Aee­ " xfId="1921" xr:uid="{00000000-0005-0000-0000-0000211C0000}"/>
    <cellStyle name="AeE­ [0]_ 2ÆAAþº° " xfId="1922" xr:uid="{00000000-0005-0000-0000-0000221C0000}"/>
    <cellStyle name="ÅëÈ­ [0]_¸ðÇü¸·" xfId="1923" xr:uid="{00000000-0005-0000-0000-0000231C0000}"/>
    <cellStyle name="AeE­ [0]_¿­¸° INT" xfId="1924" xr:uid="{00000000-0005-0000-0000-0000241C0000}"/>
    <cellStyle name="ÅëÈ­ [0]_»óºÎ¼ö·®Áý°è " xfId="1925" xr:uid="{00000000-0005-0000-0000-0000251C0000}"/>
    <cellStyle name="AeE­ [0]_¼oAI¼º " xfId="1926" xr:uid="{00000000-0005-0000-0000-0000261C0000}"/>
    <cellStyle name="ÅëÈ­ [0]_42°³¿ù" xfId="1927" xr:uid="{00000000-0005-0000-0000-0000271C0000}"/>
    <cellStyle name="AeE­ [0]_AMT " xfId="1928" xr:uid="{00000000-0005-0000-0000-0000281C0000}"/>
    <cellStyle name="ÅëÈ­ [0]_Sheet1" xfId="7562" xr:uid="{00000000-0005-0000-0000-0000291C0000}"/>
    <cellStyle name="Aee­ _2005년학교숲" xfId="1929" xr:uid="{00000000-0005-0000-0000-00002A1C0000}"/>
    <cellStyle name="AeE­_ 2ÆAAþº° " xfId="1930" xr:uid="{00000000-0005-0000-0000-00002B1C0000}"/>
    <cellStyle name="ÅëÈ­_¸ðÇü¸·" xfId="1931" xr:uid="{00000000-0005-0000-0000-00002C1C0000}"/>
    <cellStyle name="AeE­_¿­¸° INT" xfId="1932" xr:uid="{00000000-0005-0000-0000-00002D1C0000}"/>
    <cellStyle name="ÅëÈ­_»óºÎ¼ö·®Áý°è " xfId="1933" xr:uid="{00000000-0005-0000-0000-00002E1C0000}"/>
    <cellStyle name="AeE­_¼oAI¼º " xfId="1934" xr:uid="{00000000-0005-0000-0000-00002F1C0000}"/>
    <cellStyle name="ÅëÈ­_42°³¿ù" xfId="1935" xr:uid="{00000000-0005-0000-0000-0000301C0000}"/>
    <cellStyle name="AeE­_AMT " xfId="1936" xr:uid="{00000000-0005-0000-0000-0000311C0000}"/>
    <cellStyle name="ÅëÈ­_Sheet1" xfId="7563" xr:uid="{00000000-0005-0000-0000-0000321C0000}"/>
    <cellStyle name="AeE¡ⓒ [0]_INQUIRY ￠?￥i¨u¡AAⓒ￢Aⓒª " xfId="1937" xr:uid="{00000000-0005-0000-0000-0000331C0000}"/>
    <cellStyle name="AeE¡ⓒ_INQUIRY ￠?￥i¨u¡AAⓒ￢Aⓒª " xfId="1938" xr:uid="{00000000-0005-0000-0000-0000341C0000}"/>
    <cellStyle name="ALIGNMENT" xfId="1939" xr:uid="{00000000-0005-0000-0000-0000351C0000}"/>
    <cellStyle name="AÞ¸¶ [0]_ 2ÆAAþº° " xfId="1940" xr:uid="{00000000-0005-0000-0000-0000361C0000}"/>
    <cellStyle name="ÄÞ¸¶ [0]_¸ðÇü¸·" xfId="1941" xr:uid="{00000000-0005-0000-0000-0000371C0000}"/>
    <cellStyle name="AÞ¸¶ [0]_¿­¸° INT" xfId="1942" xr:uid="{00000000-0005-0000-0000-0000381C0000}"/>
    <cellStyle name="ÄÞ¸¶ [0]_»óºÎ¼ö·®Áý°è " xfId="1943" xr:uid="{00000000-0005-0000-0000-0000391C0000}"/>
    <cellStyle name="AÞ¸¶ [0]_¼oAI¼º " xfId="1944" xr:uid="{00000000-0005-0000-0000-00003A1C0000}"/>
    <cellStyle name="ÄÞ¸¶ [0]_42°³¿ù" xfId="1945" xr:uid="{00000000-0005-0000-0000-00003B1C0000}"/>
    <cellStyle name="AÞ¸¶ [0]_AN°y(1.25) " xfId="1946" xr:uid="{00000000-0005-0000-0000-00003C1C0000}"/>
    <cellStyle name="ÄÞ¸¶ [0]_Sheet1" xfId="7564" xr:uid="{00000000-0005-0000-0000-00003D1C0000}"/>
    <cellStyle name="AÞ¸¶_ 2ÆAAþº° " xfId="1947" xr:uid="{00000000-0005-0000-0000-00003E1C0000}"/>
    <cellStyle name="ÄÞ¸¶_¸ðÇü¸·" xfId="1948" xr:uid="{00000000-0005-0000-0000-00003F1C0000}"/>
    <cellStyle name="AÞ¸¶_¿­¸° INT" xfId="1949" xr:uid="{00000000-0005-0000-0000-0000401C0000}"/>
    <cellStyle name="ÄÞ¸¶_»óºÎ¼ö·®Áý°è " xfId="1950" xr:uid="{00000000-0005-0000-0000-0000411C0000}"/>
    <cellStyle name="AÞ¸¶_¼oAI¼º " xfId="1951" xr:uid="{00000000-0005-0000-0000-0000421C0000}"/>
    <cellStyle name="ÄÞ¸¶_42°³¿ù" xfId="1952" xr:uid="{00000000-0005-0000-0000-0000431C0000}"/>
    <cellStyle name="AÞ¸¶_AN°y(1.25) " xfId="1953" xr:uid="{00000000-0005-0000-0000-0000441C0000}"/>
    <cellStyle name="ÄÞ¸¶_Sheet1" xfId="7565" xr:uid="{00000000-0005-0000-0000-0000451C0000}"/>
    <cellStyle name="_x0001_b" xfId="1954" xr:uid="{00000000-0005-0000-0000-0000461C0000}"/>
    <cellStyle name="BA" xfId="1955" xr:uid="{00000000-0005-0000-0000-0000471C0000}"/>
    <cellStyle name="Body" xfId="7566" xr:uid="{00000000-0005-0000-0000-0000481C0000}"/>
    <cellStyle name="C¡IA¨ª_¡ic¨u¡A¨￢I¨￢¡Æ AN¡Æe " xfId="1956" xr:uid="{00000000-0005-0000-0000-0000491C0000}"/>
    <cellStyle name="C￥AØ_  FAB AIA¤  " xfId="1957" xr:uid="{00000000-0005-0000-0000-00004A1C0000}"/>
    <cellStyle name="Ç¥ÁØ_¸ðÇü¸·" xfId="1958" xr:uid="{00000000-0005-0000-0000-00004B1C0000}"/>
    <cellStyle name="C￥AØ_¿­¸° INT" xfId="1959" xr:uid="{00000000-0005-0000-0000-00004C1C0000}"/>
    <cellStyle name="Ç¥ÁØ_¿µ¾÷ÇöÈ² " xfId="1960" xr:uid="{00000000-0005-0000-0000-00004D1C0000}"/>
    <cellStyle name="C￥AØ_¿μ¾÷CoE² " xfId="1961" xr:uid="{00000000-0005-0000-0000-00004E1C0000}"/>
    <cellStyle name="Ç¥ÁØ_»ç¾÷ºÎº° ÃÑ°è " xfId="1962" xr:uid="{00000000-0005-0000-0000-00004F1C0000}"/>
    <cellStyle name="C￥AØ_≫c¾÷ºIº° AN°e " xfId="1963" xr:uid="{00000000-0005-0000-0000-0000501C0000}"/>
    <cellStyle name="Ç¥ÁØ_°­´ç (2)" xfId="1964" xr:uid="{00000000-0005-0000-0000-0000511C0000}"/>
    <cellStyle name="C￥AØ_½½·¡ºeA¶±UAy°e " xfId="7567" xr:uid="{00000000-0005-0000-0000-0000521C0000}"/>
    <cellStyle name="Ç¥ÁØ_½½·¡ºêÃ¶±ÙÁý°è " xfId="7568" xr:uid="{00000000-0005-0000-0000-0000531C0000}"/>
    <cellStyle name="C￥AØ_¹y¸eº¸E￡ " xfId="1965" xr:uid="{00000000-0005-0000-0000-0000541C0000}"/>
    <cellStyle name="Ç¥ÁØ_5-1±¤°í " xfId="1966" xr:uid="{00000000-0005-0000-0000-0000551C0000}"/>
    <cellStyle name="C￥AØ_Ao¿ªº° IPCO´c ¹øE￡" xfId="7569" xr:uid="{00000000-0005-0000-0000-0000561C0000}"/>
    <cellStyle name="Ç¥ÁØ_Áý°èÇ¥(2¿ù) " xfId="1967" xr:uid="{00000000-0005-0000-0000-0000571C0000}"/>
    <cellStyle name="C￥AØ_CoAo¹yAI °A¾×¿ⓒ½A " xfId="1968" xr:uid="{00000000-0005-0000-0000-0000581C0000}"/>
    <cellStyle name="Ç¥ÁØ_Sheet1" xfId="7570" xr:uid="{00000000-0005-0000-0000-0000591C0000}"/>
    <cellStyle name="Calc Currency (0)" xfId="1969" xr:uid="{00000000-0005-0000-0000-00005A1C0000}"/>
    <cellStyle name="category" xfId="1970" xr:uid="{00000000-0005-0000-0000-00005B1C0000}"/>
    <cellStyle name="CIAIÆU¸μAⓒ" xfId="1971" xr:uid="{00000000-0005-0000-0000-00005C1C0000}"/>
    <cellStyle name="Comma" xfId="1972" xr:uid="{00000000-0005-0000-0000-00005D1C0000}"/>
    <cellStyle name="Comma [0]" xfId="1973" xr:uid="{00000000-0005-0000-0000-00005E1C0000}"/>
    <cellStyle name="comma zerodec" xfId="1974" xr:uid="{00000000-0005-0000-0000-00005F1C0000}"/>
    <cellStyle name="Comma_ SG&amp;A Bridge " xfId="1975" xr:uid="{00000000-0005-0000-0000-0000601C0000}"/>
    <cellStyle name="Comma0" xfId="1976" xr:uid="{00000000-0005-0000-0000-0000611C0000}"/>
    <cellStyle name="Copied" xfId="1977" xr:uid="{00000000-0005-0000-0000-0000621C0000}"/>
    <cellStyle name="Curren" xfId="1978" xr:uid="{00000000-0005-0000-0000-0000631C0000}"/>
    <cellStyle name="Curren?_x0012_퐀_x0017_?" xfId="1979" xr:uid="{00000000-0005-0000-0000-0000641C0000}"/>
    <cellStyle name="Currenby_Cash&amp;DSO Chart" xfId="1980" xr:uid="{00000000-0005-0000-0000-0000651C0000}"/>
    <cellStyle name="Currency" xfId="1981" xr:uid="{00000000-0005-0000-0000-0000661C0000}"/>
    <cellStyle name="Currency [0]" xfId="1982" xr:uid="{00000000-0005-0000-0000-0000671C0000}"/>
    <cellStyle name="Currency [ﺜ]_P&amp;L_laroux" xfId="1983" xr:uid="{00000000-0005-0000-0000-0000681C0000}"/>
    <cellStyle name="currency-$_표지 " xfId="1984" xr:uid="{00000000-0005-0000-0000-0000691C0000}"/>
    <cellStyle name="Currency_ SG&amp;A Bridge " xfId="1985" xr:uid="{00000000-0005-0000-0000-00006A1C0000}"/>
    <cellStyle name="Currency0" xfId="1986" xr:uid="{00000000-0005-0000-0000-00006B1C0000}"/>
    <cellStyle name="Currency1" xfId="1987" xr:uid="{00000000-0005-0000-0000-00006C1C0000}"/>
    <cellStyle name="Date" xfId="1988" xr:uid="{00000000-0005-0000-0000-00006D1C0000}"/>
    <cellStyle name="DD" xfId="1989" xr:uid="{00000000-0005-0000-0000-00006E1C0000}"/>
    <cellStyle name="Dezimal [0]_Compiling Utility Macros" xfId="1990" xr:uid="{00000000-0005-0000-0000-00006F1C0000}"/>
    <cellStyle name="Dezimal_Compiling Utility Macros" xfId="1991" xr:uid="{00000000-0005-0000-0000-0000701C0000}"/>
    <cellStyle name="Dollar (zero dec)" xfId="1992" xr:uid="{00000000-0005-0000-0000-0000711C0000}"/>
    <cellStyle name="EA" xfId="1993" xr:uid="{00000000-0005-0000-0000-0000721C0000}"/>
    <cellStyle name="Entered" xfId="1994" xr:uid="{00000000-0005-0000-0000-0000731C0000}"/>
    <cellStyle name="Euro" xfId="1995" xr:uid="{00000000-0005-0000-0000-0000741C0000}"/>
    <cellStyle name="F2" xfId="1996" xr:uid="{00000000-0005-0000-0000-0000751C0000}"/>
    <cellStyle name="F3" xfId="1997" xr:uid="{00000000-0005-0000-0000-0000761C0000}"/>
    <cellStyle name="F4" xfId="1998" xr:uid="{00000000-0005-0000-0000-0000771C0000}"/>
    <cellStyle name="F5" xfId="1999" xr:uid="{00000000-0005-0000-0000-0000781C0000}"/>
    <cellStyle name="F6" xfId="2000" xr:uid="{00000000-0005-0000-0000-0000791C0000}"/>
    <cellStyle name="F7" xfId="2001" xr:uid="{00000000-0005-0000-0000-00007A1C0000}"/>
    <cellStyle name="F8" xfId="2002" xr:uid="{00000000-0005-0000-0000-00007B1C0000}"/>
    <cellStyle name="Fixed" xfId="2003" xr:uid="{00000000-0005-0000-0000-00007C1C0000}"/>
    <cellStyle name="Followed Hyperlink" xfId="2004" xr:uid="{00000000-0005-0000-0000-00007D1C0000}"/>
    <cellStyle name="Grey" xfId="2005" xr:uid="{00000000-0005-0000-0000-00007E1C0000}"/>
    <cellStyle name="H1" xfId="2006" xr:uid="{00000000-0005-0000-0000-00007F1C0000}"/>
    <cellStyle name="H2" xfId="2007" xr:uid="{00000000-0005-0000-0000-0000801C0000}"/>
    <cellStyle name="HEADER" xfId="2008" xr:uid="{00000000-0005-0000-0000-0000811C0000}"/>
    <cellStyle name="Header1" xfId="2009" xr:uid="{00000000-0005-0000-0000-0000821C0000}"/>
    <cellStyle name="Header2" xfId="2010" xr:uid="{00000000-0005-0000-0000-0000831C0000}"/>
    <cellStyle name="Heading 1" xfId="2011" xr:uid="{00000000-0005-0000-0000-0000841C0000}"/>
    <cellStyle name="Heading 2" xfId="2012" xr:uid="{00000000-0005-0000-0000-0000851C0000}"/>
    <cellStyle name="Heading1" xfId="2013" xr:uid="{00000000-0005-0000-0000-0000861C0000}"/>
    <cellStyle name="Heading2" xfId="2014" xr:uid="{00000000-0005-0000-0000-0000871C0000}"/>
    <cellStyle name="Helv8_PFD4.XLS" xfId="2015" xr:uid="{00000000-0005-0000-0000-0000881C0000}"/>
    <cellStyle name="Hyperlink" xfId="2016" xr:uid="{00000000-0005-0000-0000-0000891C0000}"/>
    <cellStyle name="Input [yellow]" xfId="2017" xr:uid="{00000000-0005-0000-0000-00008A1C0000}"/>
    <cellStyle name="kg" xfId="2018" xr:uid="{00000000-0005-0000-0000-00008B1C0000}"/>
    <cellStyle name="ℓ" xfId="5548" xr:uid="{00000000-0005-0000-0000-00008C1C0000}"/>
    <cellStyle name="L`" xfId="2019" xr:uid="{00000000-0005-0000-0000-00008D1C0000}"/>
    <cellStyle name="lee" xfId="2020" xr:uid="{00000000-0005-0000-0000-00008E1C0000}"/>
    <cellStyle name="loo" xfId="2021" xr:uid="{00000000-0005-0000-0000-00008F1C0000}"/>
    <cellStyle name="M" xfId="2022" xr:uid="{00000000-0005-0000-0000-0000901C0000}"/>
    <cellStyle name="M2" xfId="2023" xr:uid="{00000000-0005-0000-0000-0000911C0000}"/>
    <cellStyle name="M3" xfId="2024" xr:uid="{00000000-0005-0000-0000-0000921C0000}"/>
    <cellStyle name="Midtitle" xfId="2025" xr:uid="{00000000-0005-0000-0000-0000931C0000}"/>
    <cellStyle name="Milliers [0]_399GC10" xfId="2026" xr:uid="{00000000-0005-0000-0000-0000941C0000}"/>
    <cellStyle name="Milliers_399GC10" xfId="2027" xr:uid="{00000000-0005-0000-0000-0000951C0000}"/>
    <cellStyle name="mma_CASH &amp; DSO" xfId="2028" xr:uid="{00000000-0005-0000-0000-0000961C0000}"/>
    <cellStyle name="Model" xfId="2029" xr:uid="{00000000-0005-0000-0000-0000971C0000}"/>
    <cellStyle name="Mon?aire [0]_399GC10" xfId="2030" xr:uid="{00000000-0005-0000-0000-0000981C0000}"/>
    <cellStyle name="Mon?aire_399GC10" xfId="2031" xr:uid="{00000000-0005-0000-0000-0000991C0000}"/>
    <cellStyle name="NEW정렬" xfId="2032" xr:uid="{00000000-0005-0000-0000-00009A1C0000}"/>
    <cellStyle name="no dec" xfId="2033" xr:uid="{00000000-0005-0000-0000-00009B1C0000}"/>
    <cellStyle name="Normal" xfId="2034" xr:uid="{00000000-0005-0000-0000-00009C1C0000}"/>
    <cellStyle name="Normal - Style1" xfId="2036" xr:uid="{00000000-0005-0000-0000-00009D1C0000}"/>
    <cellStyle name="Normal - Style2" xfId="5549" xr:uid="{00000000-0005-0000-0000-00009E1C0000}"/>
    <cellStyle name="Normal - Style3" xfId="5550" xr:uid="{00000000-0005-0000-0000-00009F1C0000}"/>
    <cellStyle name="Normal - Style4" xfId="5551" xr:uid="{00000000-0005-0000-0000-0000A01C0000}"/>
    <cellStyle name="Normal - Style5" xfId="5552" xr:uid="{00000000-0005-0000-0000-0000A11C0000}"/>
    <cellStyle name="Normal - Style6" xfId="5553" xr:uid="{00000000-0005-0000-0000-0000A21C0000}"/>
    <cellStyle name="Normal - Style7" xfId="5554" xr:uid="{00000000-0005-0000-0000-0000A31C0000}"/>
    <cellStyle name="Normal - Style8" xfId="5555" xr:uid="{00000000-0005-0000-0000-0000A41C0000}"/>
    <cellStyle name="Normal - 유형1" xfId="2035" xr:uid="{00000000-0005-0000-0000-0000A51C0000}"/>
    <cellStyle name="Normal_ SG&amp;A Bridge " xfId="2037" xr:uid="{00000000-0005-0000-0000-0000A61C0000}"/>
    <cellStyle name="Ő" xfId="7571" xr:uid="{00000000-0005-0000-0000-0000A71C0000}"/>
    <cellStyle name="Œ…?æ맖?e [0.00]_laroux" xfId="2038" xr:uid="{00000000-0005-0000-0000-0000A81C0000}"/>
    <cellStyle name="Œ…?æ맖?e_laroux" xfId="2039" xr:uid="{00000000-0005-0000-0000-0000A91C0000}"/>
    <cellStyle name="oft Excel]_x000d__x000a_Comment=The open=/f lines load custom functions into the Paste Function list._x000d__x000a_Maximized=3_x000d__x000a_AutoFormat=" xfId="2040" xr:uid="{00000000-0005-0000-0000-0000AA1C0000}"/>
    <cellStyle name="oh" xfId="2041" xr:uid="{00000000-0005-0000-0000-0000AB1C0000}"/>
    <cellStyle name="Percent" xfId="2042" xr:uid="{00000000-0005-0000-0000-0000AC1C0000}"/>
    <cellStyle name="Percent [2]" xfId="2043" xr:uid="{00000000-0005-0000-0000-0000AD1C0000}"/>
    <cellStyle name="Percent_00-설계서양식" xfId="5556" xr:uid="{00000000-0005-0000-0000-0000AE1C0000}"/>
    <cellStyle name="Ʀ" xfId="2044" xr:uid="{00000000-0005-0000-0000-0000AF1C0000}"/>
    <cellStyle name="RevList" xfId="2045" xr:uid="{00000000-0005-0000-0000-0000B01C0000}"/>
    <cellStyle name="s]_x000d__x000a_run=c:\Hedgehog\app31.exe_x000d__x000a_spooler=yes_x000d__x000a_load=_x000d__x000a_run=_x000d__x000a_Beep=yes_x000d__x000a_NullPort=None_x000d__x000a_BorderWidth=3_x000d__x000a_CursorBlinkRate=530_x000d__x000a_D" xfId="2046" xr:uid="{00000000-0005-0000-0000-0000B11C0000}"/>
    <cellStyle name="sh" xfId="2047" xr:uid="{00000000-0005-0000-0000-0000B21C0000}"/>
    <cellStyle name="SHIM" xfId="2048" xr:uid="{00000000-0005-0000-0000-0000B31C0000}"/>
    <cellStyle name="ssh" xfId="2049" xr:uid="{00000000-0005-0000-0000-0000B41C0000}"/>
    <cellStyle name="STANDARD" xfId="2050" xr:uid="{00000000-0005-0000-0000-0000B51C0000}"/>
    <cellStyle name="STD" xfId="2051" xr:uid="{00000000-0005-0000-0000-0000B61C0000}"/>
    <cellStyle name="subhead" xfId="2052" xr:uid="{00000000-0005-0000-0000-0000B71C0000}"/>
    <cellStyle name="Subtotal" xfId="2053" xr:uid="{00000000-0005-0000-0000-0000B81C0000}"/>
    <cellStyle name="testtitle" xfId="2054" xr:uid="{00000000-0005-0000-0000-0000B91C0000}"/>
    <cellStyle name="Title" xfId="2055" xr:uid="{00000000-0005-0000-0000-0000BA1C0000}"/>
    <cellStyle name="title [1]" xfId="2056" xr:uid="{00000000-0005-0000-0000-0000BB1C0000}"/>
    <cellStyle name="title [2]" xfId="2057" xr:uid="{00000000-0005-0000-0000-0000BC1C0000}"/>
    <cellStyle name="Title_마로니에공원 조성사업-조경설계서및내역서(1229)" xfId="2058" xr:uid="{00000000-0005-0000-0000-0000BD1C0000}"/>
    <cellStyle name="ton" xfId="2059" xr:uid="{00000000-0005-0000-0000-0000BE1C0000}"/>
    <cellStyle name="Total" xfId="2060" xr:uid="{00000000-0005-0000-0000-0000BF1C0000}"/>
    <cellStyle name="Ů" xfId="7572" xr:uid="{00000000-0005-0000-0000-0000C01C0000}"/>
    <cellStyle name="Ů_대-포(시멘트)" xfId="7573" xr:uid="{00000000-0005-0000-0000-0000C11C0000}"/>
    <cellStyle name="UM" xfId="2061" xr:uid="{00000000-0005-0000-0000-0000C21C0000}"/>
    <cellStyle name="W?rung [0]_Compiling Utility Macros" xfId="2062" xr:uid="{00000000-0005-0000-0000-0000C31C0000}"/>
    <cellStyle name="W?rung_Compiling Utility Macros" xfId="2063" xr:uid="{00000000-0005-0000-0000-0000C41C0000}"/>
    <cellStyle name="μU¿¡ ¿A´A CIAIÆU¸μAⓒ" xfId="2064" xr:uid="{00000000-0005-0000-0000-0000C51C0000}"/>
    <cellStyle name="ဠ" xfId="7574" xr:uid="{00000000-0005-0000-0000-0000C61C0000}"/>
    <cellStyle name="ᑦ©ᓦ©ᕦ©ᗦ©ᙦ©" xfId="7575" xr:uid="{00000000-0005-0000-0000-0000C71C0000}"/>
    <cellStyle name="ࡄ࢟ࡖ耀" xfId="7576" xr:uid="{00000000-0005-0000-0000-0000C81C0000}"/>
    <cellStyle name="|?ドE" xfId="1916" xr:uid="{00000000-0005-0000-0000-0000C91C0000}"/>
    <cellStyle name="" xfId="2065" xr:uid="{00000000-0005-0000-0000-0000CA1C0000}"/>
    <cellStyle name="가운데" xfId="5557" xr:uid="{00000000-0005-0000-0000-0000CB1C0000}"/>
    <cellStyle name="개" xfId="5558" xr:uid="{00000000-0005-0000-0000-0000CC1C0000}"/>
    <cellStyle name="개_02-포장-1" xfId="5559" xr:uid="{00000000-0005-0000-0000-0000CD1C0000}"/>
    <cellStyle name="개_03-신축-수축" xfId="5560" xr:uid="{00000000-0005-0000-0000-0000CE1C0000}"/>
    <cellStyle name="개소" xfId="5561" xr:uid="{00000000-0005-0000-0000-0000CF1C0000}"/>
    <cellStyle name="고정소숫점" xfId="1747" xr:uid="{00000000-0005-0000-0000-0000D01C0000}"/>
    <cellStyle name="고정출력1" xfId="1748" xr:uid="{00000000-0005-0000-0000-0000D11C0000}"/>
    <cellStyle name="고정출력2" xfId="1749" xr:uid="{00000000-0005-0000-0000-0000D21C0000}"/>
    <cellStyle name="공사원가계산서(조경)" xfId="1750" xr:uid="{00000000-0005-0000-0000-0000D31C0000}"/>
    <cellStyle name="공종" xfId="1751" xr:uid="{00000000-0005-0000-0000-0000D41C0000}"/>
    <cellStyle name="공종-규격" xfId="1752" xr:uid="{00000000-0005-0000-0000-0000D51C0000}"/>
    <cellStyle name="㿠ఘ茆惁㿠햬땪굚㿖ఘ茆惁㿠햬땪굚㿦䞄ª" xfId="7577" xr:uid="{00000000-0005-0000-0000-0000D61C0000}"/>
    <cellStyle name="咬訌裝?INCOM1" xfId="1753" xr:uid="{00000000-0005-0000-0000-0000D71C0000}"/>
    <cellStyle name="咬訌裝?INCOM10" xfId="1754" xr:uid="{00000000-0005-0000-0000-0000D81C0000}"/>
    <cellStyle name="咬訌裝?INCOM2" xfId="1755" xr:uid="{00000000-0005-0000-0000-0000D91C0000}"/>
    <cellStyle name="咬訌裝?INCOM3" xfId="1756" xr:uid="{00000000-0005-0000-0000-0000DA1C0000}"/>
    <cellStyle name="咬訌裝?INCOM4" xfId="1757" xr:uid="{00000000-0005-0000-0000-0000DB1C0000}"/>
    <cellStyle name="咬訌裝?INCOM5" xfId="1758" xr:uid="{00000000-0005-0000-0000-0000DC1C0000}"/>
    <cellStyle name="咬訌裝?INCOM6" xfId="1759" xr:uid="{00000000-0005-0000-0000-0000DD1C0000}"/>
    <cellStyle name="咬訌裝?INCOM7" xfId="1760" xr:uid="{00000000-0005-0000-0000-0000DE1C0000}"/>
    <cellStyle name="咬訌裝?INCOM8" xfId="1761" xr:uid="{00000000-0005-0000-0000-0000DF1C0000}"/>
    <cellStyle name="咬訌裝?INCOM9" xfId="1762" xr:uid="{00000000-0005-0000-0000-0000E01C0000}"/>
    <cellStyle name="咬訌裝?PRIB11" xfId="1763" xr:uid="{00000000-0005-0000-0000-0000E11C0000}"/>
    <cellStyle name="국종합건설" xfId="1764" xr:uid="{00000000-0005-0000-0000-0000E21C0000}"/>
    <cellStyle name="그림" xfId="1765" xr:uid="{00000000-0005-0000-0000-0000E31C0000}"/>
    <cellStyle name="기계" xfId="1766" xr:uid="{00000000-0005-0000-0000-0000E41C0000}"/>
    <cellStyle name="끼_x0001_?" xfId="1767" xr:uid="{00000000-0005-0000-0000-0000E51C0000}"/>
    <cellStyle name="날짜" xfId="1768" xr:uid="{00000000-0005-0000-0000-0000E61C0000}"/>
    <cellStyle name="남기옥" xfId="1769" xr:uid="{00000000-0005-0000-0000-0000E71C0000}"/>
    <cellStyle name="내역서" xfId="1770" xr:uid="{00000000-0005-0000-0000-0000E81C0000}"/>
    <cellStyle name="네모제목" xfId="1771" xr:uid="{00000000-0005-0000-0000-0000E91C0000}"/>
    <cellStyle name="단위" xfId="1772" xr:uid="{00000000-0005-0000-0000-0000EA1C0000}"/>
    <cellStyle name="단위-&quot;*&quot;" xfId="1773" xr:uid="{00000000-0005-0000-0000-0000EB1C0000}"/>
    <cellStyle name="단위-%" xfId="1774" xr:uid="{00000000-0005-0000-0000-0000EC1C0000}"/>
    <cellStyle name="단위-kg" xfId="1775" xr:uid="{00000000-0005-0000-0000-0000ED1C0000}"/>
    <cellStyle name="단위-m" xfId="1776" xr:uid="{00000000-0005-0000-0000-0000EE1C0000}"/>
    <cellStyle name="단위-㎡" xfId="1778" xr:uid="{00000000-0005-0000-0000-0000EF1C0000}"/>
    <cellStyle name="단위-㎡/개소" xfId="1779" xr:uid="{00000000-0005-0000-0000-0000F01C0000}"/>
    <cellStyle name="단위-㎡_관보호공" xfId="1780" xr:uid="{00000000-0005-0000-0000-0000F11C0000}"/>
    <cellStyle name="단위-㎥" xfId="1777" xr:uid="{00000000-0005-0000-0000-0000F21C0000}"/>
    <cellStyle name="단위-t=" xfId="1781" xr:uid="{00000000-0005-0000-0000-0000F31C0000}"/>
    <cellStyle name="달러" xfId="1782" xr:uid="{00000000-0005-0000-0000-0000F41C0000}"/>
    <cellStyle name="대공종" xfId="1783" xr:uid="{00000000-0005-0000-0000-0000F51C0000}"/>
    <cellStyle name="돋움채" xfId="7578" xr:uid="{00000000-0005-0000-0000-0000F61C0000}"/>
    <cellStyle name="뒤에 오는 하이퍼링크" xfId="1784" xr:uid="{00000000-0005-0000-0000-0000F71C0000}"/>
    <cellStyle name="똿떓죶Ø괻 [0.00]_PRODUCT DETAIL Q1" xfId="1785" xr:uid="{00000000-0005-0000-0000-0000F81C0000}"/>
    <cellStyle name="똿떓죶Ø괻_PRODUCT DETAIL Q1" xfId="1786" xr:uid="{00000000-0005-0000-0000-0000F91C0000}"/>
    <cellStyle name="똿뗦먛귟 [0.00]_laroux" xfId="1787" xr:uid="{00000000-0005-0000-0000-0000FA1C0000}"/>
    <cellStyle name="똿뗦먛귟_laroux" xfId="1788" xr:uid="{00000000-0005-0000-0000-0000FB1C0000}"/>
    <cellStyle name="마이너스키" xfId="1789" xr:uid="{00000000-0005-0000-0000-0000FC1C0000}"/>
    <cellStyle name="매" xfId="5562" xr:uid="{00000000-0005-0000-0000-0000FD1C0000}"/>
    <cellStyle name="매_02-포장-1" xfId="5563" xr:uid="{00000000-0005-0000-0000-0000FE1C0000}"/>
    <cellStyle name="묮뎋 [0.00]_PRODUCT DETAIL Q1" xfId="1790" xr:uid="{00000000-0005-0000-0000-0000FF1C0000}"/>
    <cellStyle name="묮뎋_PRODUCT DETAIL Q1" xfId="1791" xr:uid="{00000000-0005-0000-0000-0000001D0000}"/>
    <cellStyle name="믅됞 [0.00]_laroux" xfId="1792" xr:uid="{00000000-0005-0000-0000-0000011D0000}"/>
    <cellStyle name="믅됞_laroux" xfId="1793" xr:uid="{00000000-0005-0000-0000-0000021D0000}"/>
    <cellStyle name="배분" xfId="1794" xr:uid="{00000000-0005-0000-0000-0000031D0000}"/>
    <cellStyle name="백" xfId="1795" xr:uid="{00000000-0005-0000-0000-0000041D0000}"/>
    <cellStyle name="백_구로근린공원(철거수량산출서)(2안)" xfId="1796" xr:uid="{00000000-0005-0000-0000-0000051D0000}"/>
    <cellStyle name="백분율 [△1]" xfId="1797" xr:uid="{00000000-0005-0000-0000-0000061D0000}"/>
    <cellStyle name="백분율 [△2]" xfId="1798" xr:uid="{00000000-0005-0000-0000-0000071D0000}"/>
    <cellStyle name="백분율 [0]" xfId="1799" xr:uid="{00000000-0005-0000-0000-0000081D0000}"/>
    <cellStyle name="백분율 [2]" xfId="1800" xr:uid="{00000000-0005-0000-0000-0000091D0000}"/>
    <cellStyle name="백분율 2" xfId="1801" xr:uid="{00000000-0005-0000-0000-00000A1D0000}"/>
    <cellStyle name="백분율 2 3 29" xfId="2075" xr:uid="{00000000-0005-0000-0000-00000B1D0000}"/>
    <cellStyle name="백분율 3" xfId="5564" xr:uid="{00000000-0005-0000-0000-00000C1D0000}"/>
    <cellStyle name="백분율［△1］" xfId="1802" xr:uid="{00000000-0005-0000-0000-00000D1D0000}"/>
    <cellStyle name="백분율［△2］" xfId="1803" xr:uid="{00000000-0005-0000-0000-00000E1D0000}"/>
    <cellStyle name="병합 후 가운데 맞춤" xfId="1804" xr:uid="{00000000-0005-0000-0000-00000F1D0000}"/>
    <cellStyle name="병합 후 가운데 정열" xfId="1805" xr:uid="{00000000-0005-0000-0000-0000101D0000}"/>
    <cellStyle name="분수" xfId="1806" xr:uid="{00000000-0005-0000-0000-0000111D0000}"/>
    <cellStyle name="뷭?" xfId="1807" xr:uid="{00000000-0005-0000-0000-0000121D0000}"/>
    <cellStyle name="빨간색" xfId="1808" xr:uid="{00000000-0005-0000-0000-0000131D0000}"/>
    <cellStyle name="산출식" xfId="1809" xr:uid="{00000000-0005-0000-0000-0000141D0000}"/>
    <cellStyle name="선택영역" xfId="1810" xr:uid="{00000000-0005-0000-0000-0000151D0000}"/>
    <cellStyle name="선택영역 가운데" xfId="1811" xr:uid="{00000000-0005-0000-0000-0000161D0000}"/>
    <cellStyle name="선택영역_토공수량" xfId="7579" xr:uid="{00000000-0005-0000-0000-0000171D0000}"/>
    <cellStyle name="선택영역의 가운데" xfId="1812" xr:uid="{00000000-0005-0000-0000-0000181D0000}"/>
    <cellStyle name="선택영역의 가운데로" xfId="1813" xr:uid="{00000000-0005-0000-0000-0000191D0000}"/>
    <cellStyle name="선택영영" xfId="1814" xr:uid="{00000000-0005-0000-0000-00001A1D0000}"/>
    <cellStyle name="설계서" xfId="1815" xr:uid="{00000000-0005-0000-0000-00001B1D0000}"/>
    <cellStyle name="소공종" xfId="1816" xr:uid="{00000000-0005-0000-0000-00001C1D0000}"/>
    <cellStyle name="소숫점0" xfId="7580" xr:uid="{00000000-0005-0000-0000-00001D1D0000}"/>
    <cellStyle name="소숫점3" xfId="7581" xr:uid="{00000000-0005-0000-0000-00001E1D0000}"/>
    <cellStyle name="수량" xfId="1817" xr:uid="{00000000-0005-0000-0000-00001F1D0000}"/>
    <cellStyle name="수량1" xfId="1818" xr:uid="{00000000-0005-0000-0000-0000201D0000}"/>
    <cellStyle name="수목명" xfId="1819" xr:uid="{00000000-0005-0000-0000-0000211D0000}"/>
    <cellStyle name="숫자" xfId="1820" xr:uid="{00000000-0005-0000-0000-0000221D0000}"/>
    <cellStyle name="숫자(R)" xfId="1821" xr:uid="{00000000-0005-0000-0000-0000231D0000}"/>
    <cellStyle name="숫자_관로공" xfId="1822" xr:uid="{00000000-0005-0000-0000-0000241D0000}"/>
    <cellStyle name="숫자1" xfId="1823" xr:uid="{00000000-0005-0000-0000-0000251D0000}"/>
    <cellStyle name="숫자3" xfId="1824" xr:uid="{00000000-0005-0000-0000-0000261D0000}"/>
    <cellStyle name="숫자3R" xfId="7582" xr:uid="{00000000-0005-0000-0000-0000271D0000}"/>
    <cellStyle name="숫자3자리" xfId="7583" xr:uid="{00000000-0005-0000-0000-0000281D0000}"/>
    <cellStyle name="쉼표 [0] 14" xfId="5565" xr:uid="{00000000-0005-0000-0000-0000291D0000}"/>
    <cellStyle name="쉼표 [0] 2" xfId="1825" xr:uid="{00000000-0005-0000-0000-00002A1D0000}"/>
    <cellStyle name="쉼표 [0] 2 2" xfId="2076" xr:uid="{00000000-0005-0000-0000-00002B1D0000}"/>
    <cellStyle name="쉼표 [0] 2 2 2" xfId="5566" xr:uid="{00000000-0005-0000-0000-00002C1D0000}"/>
    <cellStyle name="쉼표 [0] 2 3" xfId="2080" xr:uid="{00000000-0005-0000-0000-00002D1D0000}"/>
    <cellStyle name="쉼표 [0] 3" xfId="1826" xr:uid="{00000000-0005-0000-0000-00002E1D0000}"/>
    <cellStyle name="쉼표 [0] 3 2" xfId="5567" xr:uid="{00000000-0005-0000-0000-00002F1D0000}"/>
    <cellStyle name="쉼표 [0] 3 3" xfId="5575" xr:uid="{00000000-0005-0000-0000-0000301D0000}"/>
    <cellStyle name="쉼표 [0] 4" xfId="1827" xr:uid="{00000000-0005-0000-0000-0000311D0000}"/>
    <cellStyle name="쉼표 [0] 5" xfId="1828" xr:uid="{00000000-0005-0000-0000-0000321D0000}"/>
    <cellStyle name="쉼표 [0] 6" xfId="1829" xr:uid="{00000000-0005-0000-0000-0000331D0000}"/>
    <cellStyle name="쉼표 [0] 7" xfId="2082" xr:uid="{00000000-0005-0000-0000-0000341D0000}"/>
    <cellStyle name="쉼표 [0] 8" xfId="7584" xr:uid="{00000000-0005-0000-0000-0000351D0000}"/>
    <cellStyle name="스타일 1" xfId="1830" xr:uid="{00000000-0005-0000-0000-0000361D0000}"/>
    <cellStyle name="스타일 10" xfId="7585" xr:uid="{00000000-0005-0000-0000-0000371D0000}"/>
    <cellStyle name="스타일 2" xfId="1831" xr:uid="{00000000-0005-0000-0000-0000381D0000}"/>
    <cellStyle name="스타일 3" xfId="1832" xr:uid="{00000000-0005-0000-0000-0000391D0000}"/>
    <cellStyle name="스타일 4" xfId="1833" xr:uid="{00000000-0005-0000-0000-00003A1D0000}"/>
    <cellStyle name="스타일 5" xfId="1834" xr:uid="{00000000-0005-0000-0000-00003B1D0000}"/>
    <cellStyle name="스타일 6" xfId="1835" xr:uid="{00000000-0005-0000-0000-00003C1D0000}"/>
    <cellStyle name="스타일 7" xfId="7586" xr:uid="{00000000-0005-0000-0000-00003D1D0000}"/>
    <cellStyle name="스타일 8" xfId="7587" xr:uid="{00000000-0005-0000-0000-00003E1D0000}"/>
    <cellStyle name="스타일 9" xfId="7588" xr:uid="{00000000-0005-0000-0000-00003F1D0000}"/>
    <cellStyle name="脀" xfId="7589" xr:uid="{00000000-0005-0000-0000-0000401D0000}"/>
    <cellStyle name="안건회계법인" xfId="1836" xr:uid="{00000000-0005-0000-0000-0000411D0000}"/>
    <cellStyle name="양식-타이틀" xfId="1837" xr:uid="{00000000-0005-0000-0000-0000421D0000}"/>
    <cellStyle name="영호" xfId="1838" xr:uid="{00000000-0005-0000-0000-0000431D0000}"/>
    <cellStyle name="왼" xfId="5568" xr:uid="{00000000-0005-0000-0000-0000441D0000}"/>
    <cellStyle name="왼쪽2" xfId="1839" xr:uid="{00000000-0005-0000-0000-0000451D0000}"/>
    <cellStyle name="왼쪽5" xfId="5569" xr:uid="{00000000-0005-0000-0000-0000461D0000}"/>
    <cellStyle name="우괄호_박심배수구조물공" xfId="1840" xr:uid="{00000000-0005-0000-0000-0000471D0000}"/>
    <cellStyle name="우측양괄호" xfId="1841" xr:uid="{00000000-0005-0000-0000-0000481D0000}"/>
    <cellStyle name="원" xfId="1842" xr:uid="{00000000-0005-0000-0000-0000491D0000}"/>
    <cellStyle name="원_BID" xfId="1852" xr:uid="{00000000-0005-0000-0000-00004A1D0000}"/>
    <cellStyle name="원_견적" xfId="1843" xr:uid="{00000000-0005-0000-0000-00004B1D0000}"/>
    <cellStyle name="원_내역서-구조물" xfId="1844" xr:uid="{00000000-0005-0000-0000-00004C1D0000}"/>
    <cellStyle name="원_인흥공사비(수지예산서)" xfId="1845" xr:uid="{00000000-0005-0000-0000-00004D1D0000}"/>
    <cellStyle name="원_점리내역" xfId="1846" xr:uid="{00000000-0005-0000-0000-00004E1D0000}"/>
    <cellStyle name="원_창봉지급자재단가" xfId="1847" xr:uid="{00000000-0005-0000-0000-00004F1D0000}"/>
    <cellStyle name="원_토목투찰(대림)" xfId="1848" xr:uid="{00000000-0005-0000-0000-0000501D0000}"/>
    <cellStyle name="원_토목투찰(대림)_BID1" xfId="1849" xr:uid="{00000000-0005-0000-0000-0000511D0000}"/>
    <cellStyle name="원_풍덕천_견적" xfId="1850" xr:uid="{00000000-0005-0000-0000-0000521D0000}"/>
    <cellStyle name="원_현곡산업단지-표지판" xfId="1851" xr:uid="{00000000-0005-0000-0000-0000531D0000}"/>
    <cellStyle name="유1" xfId="1853" xr:uid="{00000000-0005-0000-0000-0000541D0000}"/>
    <cellStyle name="유영" xfId="1854" xr:uid="{00000000-0005-0000-0000-0000551D0000}"/>
    <cellStyle name="일반" xfId="1855" xr:uid="{00000000-0005-0000-0000-0000561D0000}"/>
    <cellStyle name="일위대가" xfId="1856" xr:uid="{00000000-0005-0000-0000-0000571D0000}"/>
    <cellStyle name="자리수" xfId="1857" xr:uid="{00000000-0005-0000-0000-0000581D0000}"/>
    <cellStyle name="자리수 - 유형1" xfId="1858" xr:uid="{00000000-0005-0000-0000-0000591D0000}"/>
    <cellStyle name="자리수_노후공원리모델링 내역서(최종0713)" xfId="1859" xr:uid="{00000000-0005-0000-0000-00005A1D0000}"/>
    <cellStyle name="자리수0" xfId="1860" xr:uid="{00000000-0005-0000-0000-00005B1D0000}"/>
    <cellStyle name="정렬" xfId="1861" xr:uid="{00000000-0005-0000-0000-00005C1D0000}"/>
    <cellStyle name="정렬범위" xfId="1862" xr:uid="{00000000-0005-0000-0000-00005D1D0000}"/>
    <cellStyle name="제곱" xfId="1863" xr:uid="{00000000-0005-0000-0000-00005E1D0000}"/>
    <cellStyle name="제목 1(左)" xfId="1864" xr:uid="{00000000-0005-0000-0000-00005F1D0000}"/>
    <cellStyle name="제목 1(中)" xfId="1865" xr:uid="{00000000-0005-0000-0000-0000601D0000}"/>
    <cellStyle name="제목[1 줄]" xfId="1866" xr:uid="{00000000-0005-0000-0000-0000611D0000}"/>
    <cellStyle name="제목[2줄 아래]" xfId="1867" xr:uid="{00000000-0005-0000-0000-0000621D0000}"/>
    <cellStyle name="제목[2줄 위]" xfId="1868" xr:uid="{00000000-0005-0000-0000-0000631D0000}"/>
    <cellStyle name="제목1" xfId="1869" xr:uid="{00000000-0005-0000-0000-0000641D0000}"/>
    <cellStyle name="제목2" xfId="1870" xr:uid="{00000000-0005-0000-0000-0000651D0000}"/>
    <cellStyle name="제목표준(송)" xfId="1871" xr:uid="{00000000-0005-0000-0000-0000661D0000}"/>
    <cellStyle name="좁게_구조물 BOQ" xfId="7590" xr:uid="{00000000-0005-0000-0000-0000671D0000}"/>
    <cellStyle name="좌괄호_박심배수구조물공" xfId="1872" xr:uid="{00000000-0005-0000-0000-0000681D0000}"/>
    <cellStyle name="좌측양괄호" xfId="1873" xr:uid="{00000000-0005-0000-0000-0000691D0000}"/>
    <cellStyle name="지정되지 않음" xfId="1874" xr:uid="{00000000-0005-0000-0000-00006A1D0000}"/>
    <cellStyle name="지하철정렬" xfId="1875" xr:uid="{00000000-0005-0000-0000-00006B1D0000}"/>
    <cellStyle name="콤" xfId="1876" xr:uid="{00000000-0005-0000-0000-00006C1D0000}"/>
    <cellStyle name="콤마 [" xfId="1877" xr:uid="{00000000-0005-0000-0000-00006D1D0000}"/>
    <cellStyle name="콤마 [#]" xfId="1878" xr:uid="{00000000-0005-0000-0000-00006E1D0000}"/>
    <cellStyle name="콤마 []" xfId="1879" xr:uid="{00000000-0005-0000-0000-00006F1D0000}"/>
    <cellStyle name="콤마 [0.00]" xfId="1880" xr:uid="{00000000-0005-0000-0000-0000701D0000}"/>
    <cellStyle name="콤마 [0]" xfId="1881" xr:uid="{00000000-0005-0000-0000-0000711D0000}"/>
    <cellStyle name="콤마 [0]_Book1" xfId="1882" xr:uid="{00000000-0005-0000-0000-0000721D0000}"/>
    <cellStyle name="콤마 [0]기기자재비" xfId="1883" xr:uid="{00000000-0005-0000-0000-0000731D0000}"/>
    <cellStyle name="콤마 [1]" xfId="1884" xr:uid="{00000000-0005-0000-0000-0000741D0000}"/>
    <cellStyle name="콤마 [2]" xfId="1885" xr:uid="{00000000-0005-0000-0000-0000751D0000}"/>
    <cellStyle name="콤마 [금액]" xfId="1886" xr:uid="{00000000-0005-0000-0000-0000761D0000}"/>
    <cellStyle name="콤마 [소수]" xfId="1887" xr:uid="{00000000-0005-0000-0000-0000771D0000}"/>
    <cellStyle name="콤마 [수량]" xfId="1888" xr:uid="{00000000-0005-0000-0000-0000781D0000}"/>
    <cellStyle name="콤마 1" xfId="1889" xr:uid="{00000000-0005-0000-0000-0000791D0000}"/>
    <cellStyle name="콤마[ ]" xfId="1890" xr:uid="{00000000-0005-0000-0000-00007A1D0000}"/>
    <cellStyle name="콤마[*]" xfId="1891" xr:uid="{00000000-0005-0000-0000-00007B1D0000}"/>
    <cellStyle name="콤마[.]" xfId="1892" xr:uid="{00000000-0005-0000-0000-00007C1D0000}"/>
    <cellStyle name="콤마[0]" xfId="1893" xr:uid="{00000000-0005-0000-0000-00007D1D0000}"/>
    <cellStyle name="콤마_  종  합  " xfId="1894" xr:uid="{00000000-0005-0000-0000-00007E1D0000}"/>
    <cellStyle name="타이틀" xfId="1895" xr:uid="{00000000-0005-0000-0000-00007F1D0000}"/>
    <cellStyle name="통" xfId="1896" xr:uid="{00000000-0005-0000-0000-0000801D0000}"/>
    <cellStyle name="통화 [" xfId="1897" xr:uid="{00000000-0005-0000-0000-0000811D0000}"/>
    <cellStyle name="통화 [0] 2" xfId="2074" xr:uid="{00000000-0005-0000-0000-0000821D0000}"/>
    <cellStyle name="통화 [0㉝〸" xfId="1898" xr:uid="{00000000-0005-0000-0000-0000831D0000}"/>
    <cellStyle name="퍼센트" xfId="1899" xr:uid="{00000000-0005-0000-0000-0000841D0000}"/>
    <cellStyle name="표" xfId="1900" xr:uid="{00000000-0005-0000-0000-0000851D0000}"/>
    <cellStyle name="표(가는선,가운데,중앙)" xfId="5570" xr:uid="{00000000-0005-0000-0000-0000861D0000}"/>
    <cellStyle name="표(가는선,왼쪽,중앙)" xfId="5571" xr:uid="{00000000-0005-0000-0000-0000871D0000}"/>
    <cellStyle name="표(세로쓰기)" xfId="5572" xr:uid="{00000000-0005-0000-0000-0000881D0000}"/>
    <cellStyle name="표머릿글(上)" xfId="1901" xr:uid="{00000000-0005-0000-0000-0000891D0000}"/>
    <cellStyle name="표머릿글(中)" xfId="1902" xr:uid="{00000000-0005-0000-0000-00008A1D0000}"/>
    <cellStyle name="표머릿글(下)" xfId="1903" xr:uid="{00000000-0005-0000-0000-00008B1D0000}"/>
    <cellStyle name="표준" xfId="0" builtinId="0"/>
    <cellStyle name="표준 10" xfId="7594" xr:uid="{00000000-0005-0000-0000-00008D1D0000}"/>
    <cellStyle name="표준 11" xfId="7595" xr:uid="{00000000-0005-0000-0000-00008E1D0000}"/>
    <cellStyle name="표준 12" xfId="7596" xr:uid="{00000000-0005-0000-0000-00008F1D0000}"/>
    <cellStyle name="표준 2" xfId="1904" xr:uid="{00000000-0005-0000-0000-0000901D0000}"/>
    <cellStyle name="표준 2 2" xfId="2069" xr:uid="{00000000-0005-0000-0000-0000911D0000}"/>
    <cellStyle name="표준 2 2 2" xfId="2079" xr:uid="{00000000-0005-0000-0000-0000921D0000}"/>
    <cellStyle name="표준 2 3" xfId="5573" xr:uid="{00000000-0005-0000-0000-0000931D0000}"/>
    <cellStyle name="표준 2 3 2" xfId="2070" xr:uid="{00000000-0005-0000-0000-0000941D0000}"/>
    <cellStyle name="표준 2 8" xfId="2073" xr:uid="{00000000-0005-0000-0000-0000951D0000}"/>
    <cellStyle name="표준 26" xfId="5574" xr:uid="{00000000-0005-0000-0000-0000961D0000}"/>
    <cellStyle name="표준 27" xfId="2077" xr:uid="{00000000-0005-0000-0000-0000971D0000}"/>
    <cellStyle name="표준 3" xfId="1905" xr:uid="{00000000-0005-0000-0000-0000981D0000}"/>
    <cellStyle name="표준 4" xfId="2066" xr:uid="{00000000-0005-0000-0000-0000991D0000}"/>
    <cellStyle name="표준 5" xfId="2067" xr:uid="{00000000-0005-0000-0000-00009A1D0000}"/>
    <cellStyle name="표준 5 2 2" xfId="2071" xr:uid="{00000000-0005-0000-0000-00009B1D0000}"/>
    <cellStyle name="표준 6" xfId="2068" xr:uid="{00000000-0005-0000-0000-00009C1D0000}"/>
    <cellStyle name="표준 7" xfId="2072" xr:uid="{00000000-0005-0000-0000-00009D1D0000}"/>
    <cellStyle name="표준 8" xfId="2078" xr:uid="{00000000-0005-0000-0000-00009E1D0000}"/>
    <cellStyle name="표준 9" xfId="2081" xr:uid="{00000000-0005-0000-0000-00009F1D0000}"/>
    <cellStyle name="標準_Akia(F）-8" xfId="1906" xr:uid="{00000000-0005-0000-0000-0000A01D0000}"/>
    <cellStyle name="표준_Book1" xfId="1907" xr:uid="{00000000-0005-0000-0000-0000A11D0000}"/>
    <cellStyle name="표준_매바위본공사내역" xfId="7592" xr:uid="{00000000-0005-0000-0000-0000A21D0000}"/>
    <cellStyle name="표준_설계서갑지표지" xfId="7593" xr:uid="{00000000-0005-0000-0000-0000A31D0000}"/>
    <cellStyle name="표준_신하초등 폐기물내역서 2" xfId="7598" xr:uid="{00000000-0005-0000-0000-0000A41D0000}"/>
    <cellStyle name="표준_이천시철거물량집계표 2" xfId="7597" xr:uid="{00000000-0005-0000-0000-0000A51D0000}"/>
    <cellStyle name="표준_이태원공원내역서" xfId="7591" xr:uid="{00000000-0005-0000-0000-0000A71D0000}"/>
    <cellStyle name="표준1" xfId="1908" xr:uid="{00000000-0005-0000-0000-0000A81D0000}"/>
    <cellStyle name="표준1(송)" xfId="1909" xr:uid="{00000000-0005-0000-0000-0000A91D0000}"/>
    <cellStyle name="표준1_청록일위대가2006-휴식시설" xfId="1910" xr:uid="{00000000-0005-0000-0000-0000AA1D0000}"/>
    <cellStyle name="표준2" xfId="1911" xr:uid="{00000000-0005-0000-0000-0000AB1D0000}"/>
    <cellStyle name="합산" xfId="1912" xr:uid="{00000000-0005-0000-0000-0000AC1D0000}"/>
    <cellStyle name="허윤정" xfId="1913" xr:uid="{00000000-0005-0000-0000-0000AD1D0000}"/>
    <cellStyle name="화폐기호" xfId="1914" xr:uid="{00000000-0005-0000-0000-0000AE1D0000}"/>
    <cellStyle name="화폐기호0" xfId="1915" xr:uid="{00000000-0005-0000-0000-0000AF1D0000}"/>
  </cellStyles>
  <dxfs count="0"/>
  <tableStyles count="0" defaultTableStyle="TableStyleMedium9" defaultPivotStyle="PivotStyleLight16"/>
  <colors>
    <mruColors>
      <color rgb="FFFFFFCC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ShapeType="1"/>
        </xdr:cNvSpPr>
      </xdr:nvSpPr>
      <xdr:spPr bwMode="auto">
        <a:xfrm>
          <a:off x="0" y="561975"/>
          <a:ext cx="3619500" cy="323850"/>
        </a:xfrm>
        <a:prstGeom prst="line">
          <a:avLst/>
        </a:prstGeom>
        <a:noFill/>
        <a:ln w="3175">
          <a:solidFill>
            <a:srgbClr val="25437C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9525</xdr:rowOff>
    </xdr:from>
    <xdr:to>
      <xdr:col>4</xdr:col>
      <xdr:colOff>19050</xdr:colOff>
      <xdr:row>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EE3A86B7-0FEC-4F7E-8EAE-42AB8496C26D}"/>
            </a:ext>
          </a:extLst>
        </xdr:cNvPr>
        <xdr:cNvSpPr>
          <a:spLocks noChangeShapeType="1"/>
        </xdr:cNvSpPr>
      </xdr:nvSpPr>
      <xdr:spPr bwMode="auto">
        <a:xfrm>
          <a:off x="0" y="590550"/>
          <a:ext cx="3524250" cy="314325"/>
        </a:xfrm>
        <a:prstGeom prst="line">
          <a:avLst/>
        </a:prstGeom>
        <a:noFill/>
        <a:ln w="3175">
          <a:solidFill>
            <a:srgbClr val="25437C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1"/>
  <sheetViews>
    <sheetView view="pageBreakPreview" zoomScaleNormal="100" zoomScaleSheetLayoutView="100" workbookViewId="0">
      <selection activeCell="Q14" sqref="Q14"/>
    </sheetView>
  </sheetViews>
  <sheetFormatPr defaultRowHeight="12"/>
  <cols>
    <col min="1" max="14" width="10.7109375" customWidth="1"/>
  </cols>
  <sheetData>
    <row r="1" spans="1:16" ht="24.95" customHeight="1">
      <c r="A1" s="203" t="s">
        <v>385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</row>
    <row r="2" spans="1:16" ht="24.95" customHeight="1">
      <c r="A2" s="204"/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</row>
    <row r="3" spans="1:16" s="3" customFormat="1" ht="36" customHeight="1">
      <c r="A3" s="211" t="s">
        <v>386</v>
      </c>
      <c r="B3" s="213"/>
      <c r="C3" s="213"/>
      <c r="D3" s="211" t="s">
        <v>387</v>
      </c>
      <c r="E3" s="213"/>
      <c r="F3" s="213"/>
      <c r="G3" s="211" t="s">
        <v>388</v>
      </c>
      <c r="H3" s="213"/>
      <c r="I3" s="213"/>
      <c r="J3" s="211" t="s">
        <v>389</v>
      </c>
      <c r="K3" s="213"/>
      <c r="L3" s="213"/>
      <c r="M3" s="220" t="s">
        <v>402</v>
      </c>
      <c r="N3" s="220"/>
      <c r="P3" s="4"/>
    </row>
    <row r="4" spans="1:16" s="3" customFormat="1" ht="36" customHeight="1">
      <c r="A4" s="212"/>
      <c r="B4" s="213"/>
      <c r="C4" s="213"/>
      <c r="D4" s="212"/>
      <c r="E4" s="213"/>
      <c r="F4" s="213"/>
      <c r="G4" s="212"/>
      <c r="H4" s="213"/>
      <c r="I4" s="213"/>
      <c r="J4" s="212"/>
      <c r="K4" s="213"/>
      <c r="L4" s="213"/>
      <c r="M4" s="220"/>
      <c r="N4" s="220"/>
      <c r="P4" s="4"/>
    </row>
    <row r="5" spans="1:16" s="3" customFormat="1" ht="14.25" customHeight="1">
      <c r="A5" s="94"/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6"/>
      <c r="P5" s="4"/>
    </row>
    <row r="6" spans="1:16" s="3" customFormat="1" ht="20.100000000000001" customHeight="1">
      <c r="A6" s="94"/>
      <c r="B6" s="95"/>
      <c r="C6" s="108" t="s">
        <v>390</v>
      </c>
      <c r="D6" s="95"/>
      <c r="E6" s="95"/>
      <c r="F6" s="95"/>
      <c r="G6" s="95"/>
      <c r="H6" s="95"/>
      <c r="I6" s="95"/>
      <c r="J6" s="95"/>
      <c r="K6" s="95"/>
      <c r="L6" s="95"/>
      <c r="M6" s="95"/>
      <c r="N6" s="96"/>
      <c r="P6" s="4"/>
    </row>
    <row r="7" spans="1:16" s="3" customFormat="1" ht="33" customHeight="1">
      <c r="A7" s="221" t="s">
        <v>391</v>
      </c>
      <c r="B7" s="222"/>
      <c r="C7" s="222"/>
      <c r="D7" s="222"/>
      <c r="E7" s="222"/>
      <c r="F7" s="222"/>
      <c r="G7" s="222"/>
      <c r="H7" s="222"/>
      <c r="I7" s="222"/>
      <c r="J7" s="222"/>
      <c r="K7" s="222"/>
      <c r="L7" s="222"/>
      <c r="M7" s="222"/>
      <c r="N7" s="223"/>
      <c r="P7" s="4"/>
    </row>
    <row r="8" spans="1:16" s="3" customFormat="1" ht="20.100000000000001" customHeight="1">
      <c r="A8" s="94"/>
      <c r="B8" s="95"/>
      <c r="C8" s="97"/>
      <c r="D8" s="95"/>
      <c r="E8" s="95"/>
      <c r="F8" s="95"/>
      <c r="G8" s="95"/>
      <c r="H8" s="95"/>
      <c r="I8" s="95"/>
      <c r="J8" s="95"/>
      <c r="K8" s="95"/>
      <c r="L8" s="95"/>
      <c r="M8" s="95"/>
      <c r="N8" s="96"/>
      <c r="P8" s="4"/>
    </row>
    <row r="9" spans="1:16" s="3" customFormat="1" ht="30" customHeight="1">
      <c r="A9" s="94"/>
      <c r="B9" s="95"/>
      <c r="C9" s="107" t="s">
        <v>392</v>
      </c>
      <c r="D9" s="95"/>
      <c r="E9" s="95"/>
      <c r="F9" s="95"/>
      <c r="G9" s="95"/>
      <c r="H9" s="95"/>
      <c r="I9" s="95"/>
      <c r="J9" s="95"/>
      <c r="K9" s="95"/>
      <c r="L9" s="95"/>
      <c r="M9" s="95"/>
      <c r="N9" s="96"/>
      <c r="P9" s="4"/>
    </row>
    <row r="10" spans="1:16" s="3" customFormat="1" ht="24.95" customHeight="1">
      <c r="A10" s="94"/>
      <c r="B10" s="95"/>
      <c r="C10" s="109"/>
      <c r="D10" s="109" t="s">
        <v>396</v>
      </c>
      <c r="E10" s="95"/>
      <c r="F10" s="95"/>
      <c r="G10" s="95"/>
      <c r="H10" s="95"/>
      <c r="I10" s="95"/>
      <c r="J10" s="95"/>
      <c r="K10" s="95"/>
      <c r="L10" s="95"/>
      <c r="M10" s="95"/>
      <c r="N10" s="96"/>
      <c r="P10" s="4"/>
    </row>
    <row r="11" spans="1:16" s="3" customFormat="1" ht="24.95" customHeight="1">
      <c r="A11" s="94"/>
      <c r="B11" s="95"/>
      <c r="C11" s="109"/>
      <c r="D11" s="109" t="s">
        <v>397</v>
      </c>
      <c r="E11" s="95"/>
      <c r="F11" s="95"/>
      <c r="G11" s="95"/>
      <c r="H11" s="95"/>
      <c r="I11" s="95"/>
      <c r="J11" s="95"/>
      <c r="K11" s="95"/>
      <c r="L11" s="95"/>
      <c r="M11" s="95"/>
      <c r="N11" s="96"/>
      <c r="P11" s="4"/>
    </row>
    <row r="12" spans="1:16" s="5" customFormat="1" ht="9" customHeight="1">
      <c r="A12" s="94"/>
      <c r="B12" s="95"/>
      <c r="C12" s="95" t="s">
        <v>23</v>
      </c>
      <c r="D12" s="98"/>
      <c r="E12" s="98"/>
      <c r="F12" s="98"/>
      <c r="G12" s="98"/>
      <c r="H12" s="98"/>
      <c r="I12" s="98"/>
      <c r="J12" s="98"/>
      <c r="K12" s="98"/>
      <c r="L12" s="95"/>
      <c r="M12" s="95"/>
      <c r="N12" s="96"/>
      <c r="P12" s="6"/>
    </row>
    <row r="13" spans="1:16" s="5" customFormat="1" ht="30" customHeight="1" thickBot="1">
      <c r="A13" s="94"/>
      <c r="B13" s="95"/>
      <c r="C13" s="214" t="s">
        <v>24</v>
      </c>
      <c r="D13" s="215"/>
      <c r="E13" s="215"/>
      <c r="F13" s="216" t="s">
        <v>25</v>
      </c>
      <c r="G13" s="215"/>
      <c r="H13" s="215"/>
      <c r="I13" s="215"/>
      <c r="J13" s="215"/>
      <c r="K13" s="215"/>
      <c r="L13" s="215"/>
      <c r="M13" s="18" t="s">
        <v>26</v>
      </c>
      <c r="N13" s="99"/>
      <c r="P13" s="6"/>
    </row>
    <row r="14" spans="1:16" s="5" customFormat="1" ht="30" customHeight="1" thickTop="1">
      <c r="A14" s="94"/>
      <c r="B14" s="95"/>
      <c r="C14" s="217" t="s">
        <v>27</v>
      </c>
      <c r="D14" s="218"/>
      <c r="E14" s="219"/>
      <c r="F14" s="209" t="str">
        <f t="shared" ref="F14:F19" si="0">"일금 "&amp;NUMBERSTRING(K14,1)&amp;" 원정"</f>
        <v>일금 영 원정</v>
      </c>
      <c r="G14" s="210"/>
      <c r="H14" s="210"/>
      <c r="I14" s="210"/>
      <c r="J14" s="210"/>
      <c r="K14" s="205">
        <f>K19</f>
        <v>0</v>
      </c>
      <c r="L14" s="206"/>
      <c r="M14" s="19"/>
      <c r="N14" s="99"/>
      <c r="P14" s="6"/>
    </row>
    <row r="15" spans="1:16" s="5" customFormat="1" ht="30" customHeight="1">
      <c r="A15" s="94"/>
      <c r="B15" s="100"/>
      <c r="C15" s="183" t="s">
        <v>28</v>
      </c>
      <c r="D15" s="186" t="s">
        <v>5</v>
      </c>
      <c r="E15" s="187"/>
      <c r="F15" s="199" t="str">
        <f t="shared" si="0"/>
        <v>일금 영 원정</v>
      </c>
      <c r="G15" s="200"/>
      <c r="H15" s="200"/>
      <c r="I15" s="200"/>
      <c r="J15" s="200"/>
      <c r="K15" s="207">
        <f>원가계산서!E35</f>
        <v>0</v>
      </c>
      <c r="L15" s="208"/>
      <c r="M15" s="20"/>
      <c r="N15" s="99"/>
      <c r="P15" s="6"/>
    </row>
    <row r="16" spans="1:16" s="5" customFormat="1" ht="30" customHeight="1">
      <c r="A16" s="94"/>
      <c r="B16" s="101"/>
      <c r="C16" s="184"/>
      <c r="D16" s="188" t="s">
        <v>29</v>
      </c>
      <c r="E16" s="188"/>
      <c r="F16" s="199" t="str">
        <f t="shared" si="0"/>
        <v>일금 영 원정</v>
      </c>
      <c r="G16" s="200"/>
      <c r="H16" s="200"/>
      <c r="I16" s="200"/>
      <c r="J16" s="200"/>
      <c r="K16" s="195">
        <f>원가계산서!E36</f>
        <v>0</v>
      </c>
      <c r="L16" s="196"/>
      <c r="M16" s="20"/>
      <c r="N16" s="99"/>
      <c r="P16" s="6"/>
    </row>
    <row r="17" spans="1:16" s="5" customFormat="1" ht="30" customHeight="1">
      <c r="A17" s="94"/>
      <c r="B17" s="101"/>
      <c r="C17" s="185"/>
      <c r="D17" s="224" t="s">
        <v>30</v>
      </c>
      <c r="E17" s="225"/>
      <c r="F17" s="199" t="str">
        <f t="shared" si="0"/>
        <v>일금 영 원정</v>
      </c>
      <c r="G17" s="200"/>
      <c r="H17" s="200"/>
      <c r="I17" s="200"/>
      <c r="J17" s="200"/>
      <c r="K17" s="195">
        <f>원가계산서!E37</f>
        <v>0</v>
      </c>
      <c r="L17" s="196"/>
      <c r="M17" s="21"/>
      <c r="N17" s="99"/>
      <c r="P17" s="6"/>
    </row>
    <row r="18" spans="1:16" s="5" customFormat="1" ht="30" customHeight="1">
      <c r="A18" s="94"/>
      <c r="B18" s="101"/>
      <c r="C18" s="192" t="s">
        <v>170</v>
      </c>
      <c r="D18" s="193"/>
      <c r="E18" s="194"/>
      <c r="F18" s="199" t="str">
        <f t="shared" si="0"/>
        <v>일금 영 원정</v>
      </c>
      <c r="G18" s="200"/>
      <c r="H18" s="200"/>
      <c r="I18" s="200"/>
      <c r="J18" s="200"/>
      <c r="K18" s="195">
        <f>원가계산서!E40</f>
        <v>0</v>
      </c>
      <c r="L18" s="196"/>
      <c r="M18" s="21"/>
      <c r="N18" s="99"/>
      <c r="P18" s="6"/>
    </row>
    <row r="19" spans="1:16" s="5" customFormat="1" ht="30" customHeight="1">
      <c r="A19" s="94"/>
      <c r="B19" s="101"/>
      <c r="C19" s="189" t="s">
        <v>31</v>
      </c>
      <c r="D19" s="190"/>
      <c r="E19" s="191"/>
      <c r="F19" s="201" t="str">
        <f t="shared" si="0"/>
        <v>일금 영 원정</v>
      </c>
      <c r="G19" s="202"/>
      <c r="H19" s="202"/>
      <c r="I19" s="202"/>
      <c r="J19" s="202"/>
      <c r="K19" s="197">
        <f>원가계산서!E41</f>
        <v>0</v>
      </c>
      <c r="L19" s="198"/>
      <c r="M19" s="22"/>
      <c r="N19" s="99"/>
      <c r="P19" s="6"/>
    </row>
    <row r="20" spans="1:16" s="5" customFormat="1" ht="15.75" customHeight="1">
      <c r="A20" s="94"/>
      <c r="B20" s="101"/>
      <c r="C20" s="180"/>
      <c r="D20" s="180"/>
      <c r="E20" s="180"/>
      <c r="F20" s="181"/>
      <c r="G20" s="182"/>
      <c r="H20" s="182"/>
      <c r="I20" s="182"/>
      <c r="J20" s="182"/>
      <c r="K20" s="182"/>
      <c r="L20" s="182"/>
      <c r="M20" s="102"/>
      <c r="N20" s="99"/>
      <c r="P20" s="6"/>
    </row>
    <row r="21" spans="1:16" s="3" customFormat="1" ht="19.5" customHeight="1" thickBot="1">
      <c r="A21" s="103"/>
      <c r="B21" s="104"/>
      <c r="C21" s="105"/>
      <c r="D21" s="105"/>
      <c r="E21" s="105"/>
      <c r="F21" s="105"/>
      <c r="G21" s="105"/>
      <c r="H21" s="105"/>
      <c r="I21" s="105"/>
      <c r="J21" s="105"/>
      <c r="K21" s="105"/>
      <c r="L21" s="105"/>
      <c r="M21" s="105"/>
      <c r="N21" s="106"/>
      <c r="P21" s="4"/>
    </row>
  </sheetData>
  <mergeCells count="34">
    <mergeCell ref="E3:F4"/>
    <mergeCell ref="H3:I4"/>
    <mergeCell ref="K3:L4"/>
    <mergeCell ref="A7:N7"/>
    <mergeCell ref="K17:L17"/>
    <mergeCell ref="F17:J17"/>
    <mergeCell ref="D17:E17"/>
    <mergeCell ref="A1:N2"/>
    <mergeCell ref="K14:L14"/>
    <mergeCell ref="K15:L15"/>
    <mergeCell ref="K16:L16"/>
    <mergeCell ref="F14:J14"/>
    <mergeCell ref="F15:J15"/>
    <mergeCell ref="F16:J16"/>
    <mergeCell ref="G3:G4"/>
    <mergeCell ref="A3:A4"/>
    <mergeCell ref="B3:C4"/>
    <mergeCell ref="D3:D4"/>
    <mergeCell ref="C13:E13"/>
    <mergeCell ref="F13:L13"/>
    <mergeCell ref="C14:E14"/>
    <mergeCell ref="J3:J4"/>
    <mergeCell ref="M3:N4"/>
    <mergeCell ref="C20:E20"/>
    <mergeCell ref="F20:L20"/>
    <mergeCell ref="C15:C17"/>
    <mergeCell ref="D15:E15"/>
    <mergeCell ref="D16:E16"/>
    <mergeCell ref="C19:E19"/>
    <mergeCell ref="C18:E18"/>
    <mergeCell ref="K18:L18"/>
    <mergeCell ref="K19:L19"/>
    <mergeCell ref="F18:J18"/>
    <mergeCell ref="F19:J19"/>
  </mergeCells>
  <phoneticPr fontId="6" type="noConversion"/>
  <pageMargins left="0.59055118110236227" right="0.59055118110236227" top="0.98425196850393704" bottom="0.59055118110236227" header="0.51181102362204722" footer="0.51181102362204722"/>
  <pageSetup paperSize="9" scale="9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27"/>
  <sheetViews>
    <sheetView view="pageBreakPreview" zoomScaleNormal="100" zoomScaleSheetLayoutView="100" workbookViewId="0">
      <selection activeCell="H1" sqref="H1"/>
    </sheetView>
  </sheetViews>
  <sheetFormatPr defaultRowHeight="12"/>
  <cols>
    <col min="1" max="1" width="5.140625" customWidth="1"/>
    <col min="2" max="2" width="15.7109375" customWidth="1"/>
    <col min="3" max="3" width="25.7109375" customWidth="1"/>
    <col min="4" max="4" width="28.7109375" customWidth="1"/>
    <col min="5" max="5" width="15.28515625" style="13" customWidth="1"/>
    <col min="6" max="6" width="27" customWidth="1"/>
    <col min="7" max="7" width="26.85546875" customWidth="1"/>
  </cols>
  <sheetData>
    <row r="1" spans="1:7" ht="35.1" customHeight="1">
      <c r="A1" s="232" t="s">
        <v>32</v>
      </c>
      <c r="B1" s="232"/>
      <c r="C1" s="232"/>
      <c r="D1" s="232"/>
      <c r="E1" s="232"/>
      <c r="F1" s="232"/>
      <c r="G1" s="232"/>
    </row>
    <row r="2" spans="1:7" ht="15" customHeight="1">
      <c r="A2" s="23"/>
      <c r="B2" s="24"/>
      <c r="C2" s="25"/>
      <c r="D2" s="23"/>
      <c r="E2" s="26"/>
      <c r="F2" s="23"/>
      <c r="G2" s="27"/>
    </row>
    <row r="3" spans="1:7" ht="18.75" customHeight="1">
      <c r="A3" s="23"/>
      <c r="B3" s="233" t="s">
        <v>33</v>
      </c>
      <c r="C3" s="234"/>
      <c r="D3" s="235"/>
      <c r="E3" s="235"/>
      <c r="F3" s="235"/>
      <c r="G3" s="235"/>
    </row>
    <row r="4" spans="1:7" s="7" customFormat="1" ht="21.95" customHeight="1">
      <c r="A4" s="28" t="s">
        <v>34</v>
      </c>
      <c r="B4" s="236" t="s">
        <v>171</v>
      </c>
      <c r="C4" s="237"/>
      <c r="D4" s="237"/>
      <c r="E4" s="237"/>
      <c r="F4" s="237"/>
      <c r="G4" s="237"/>
    </row>
    <row r="5" spans="1:7" ht="26.25" customHeight="1">
      <c r="A5" s="23"/>
      <c r="B5" s="238" t="s">
        <v>172</v>
      </c>
      <c r="C5" s="238"/>
      <c r="D5" s="238"/>
      <c r="E5" s="238"/>
      <c r="F5" s="238"/>
      <c r="G5" s="238"/>
    </row>
    <row r="6" spans="1:7" ht="14.25" customHeight="1">
      <c r="A6" s="23"/>
      <c r="B6" s="238" t="s">
        <v>173</v>
      </c>
      <c r="C6" s="241"/>
      <c r="D6" s="241"/>
      <c r="E6" s="241"/>
      <c r="F6" s="241"/>
      <c r="G6" s="241"/>
    </row>
    <row r="7" spans="1:7" ht="15" customHeight="1">
      <c r="A7" s="23"/>
      <c r="B7" s="239" t="s">
        <v>174</v>
      </c>
      <c r="C7" s="235"/>
      <c r="D7" s="240"/>
      <c r="E7" s="240"/>
      <c r="F7" s="240"/>
      <c r="G7" s="240"/>
    </row>
    <row r="8" spans="1:7" ht="15" customHeight="1">
      <c r="A8" s="23"/>
      <c r="B8" s="235"/>
      <c r="C8" s="235"/>
      <c r="D8" s="240"/>
      <c r="E8" s="240"/>
      <c r="F8" s="240"/>
      <c r="G8" s="240"/>
    </row>
    <row r="9" spans="1:7" ht="15" customHeight="1">
      <c r="A9" s="23"/>
      <c r="B9" s="239" t="s">
        <v>175</v>
      </c>
      <c r="C9" s="235"/>
      <c r="D9" s="240"/>
      <c r="E9" s="240"/>
      <c r="F9" s="240"/>
      <c r="G9" s="240"/>
    </row>
    <row r="10" spans="1:7" ht="15" customHeight="1">
      <c r="A10" s="23"/>
      <c r="B10" s="235"/>
      <c r="C10" s="235"/>
      <c r="D10" s="240"/>
      <c r="E10" s="240"/>
      <c r="F10" s="240"/>
      <c r="G10" s="240"/>
    </row>
    <row r="11" spans="1:7" ht="21.95" customHeight="1">
      <c r="A11" s="23"/>
      <c r="B11" s="239" t="s">
        <v>176</v>
      </c>
      <c r="C11" s="235"/>
      <c r="D11" s="240"/>
      <c r="E11" s="240"/>
      <c r="F11" s="240"/>
      <c r="G11" s="240"/>
    </row>
    <row r="12" spans="1:7" ht="9.9499999999999993" customHeight="1">
      <c r="A12" s="23"/>
      <c r="B12" s="239"/>
      <c r="C12" s="240"/>
      <c r="D12" s="240"/>
      <c r="E12" s="240"/>
      <c r="F12" s="240"/>
      <c r="G12" s="240"/>
    </row>
    <row r="13" spans="1:7" ht="20.100000000000001" customHeight="1">
      <c r="A13" s="23"/>
      <c r="B13" s="226" t="s">
        <v>35</v>
      </c>
      <c r="C13" s="240"/>
      <c r="D13" s="240"/>
      <c r="E13" s="240"/>
      <c r="F13" s="240"/>
      <c r="G13" s="240"/>
    </row>
    <row r="14" spans="1:7" ht="20.100000000000001" customHeight="1">
      <c r="A14" s="23"/>
      <c r="B14" s="229" t="s">
        <v>393</v>
      </c>
      <c r="C14" s="230"/>
      <c r="D14" s="230"/>
      <c r="E14" s="230"/>
      <c r="F14" s="230"/>
      <c r="G14" s="230"/>
    </row>
    <row r="15" spans="1:7" ht="20.100000000000001" customHeight="1">
      <c r="A15" s="23"/>
      <c r="B15" s="229" t="s">
        <v>395</v>
      </c>
      <c r="C15" s="230"/>
      <c r="D15" s="230"/>
      <c r="E15" s="230"/>
      <c r="F15" s="230"/>
      <c r="G15" s="230"/>
    </row>
    <row r="16" spans="1:7" ht="15.75" customHeight="1">
      <c r="A16" s="23"/>
      <c r="B16" s="229" t="s">
        <v>394</v>
      </c>
      <c r="C16" s="230"/>
      <c r="D16" s="230"/>
      <c r="E16" s="230"/>
      <c r="F16" s="230"/>
      <c r="G16" s="230"/>
    </row>
    <row r="17" spans="1:9" ht="20.100000000000001" customHeight="1">
      <c r="A17" s="23"/>
      <c r="B17" s="229"/>
      <c r="C17" s="230"/>
      <c r="D17" s="230"/>
      <c r="E17" s="230"/>
      <c r="F17" s="230"/>
      <c r="G17" s="230"/>
    </row>
    <row r="18" spans="1:9" ht="21.95" customHeight="1">
      <c r="A18" s="23"/>
      <c r="B18" s="226" t="s">
        <v>49</v>
      </c>
      <c r="C18" s="226"/>
      <c r="D18" s="226"/>
      <c r="E18" s="226"/>
      <c r="F18" s="226"/>
      <c r="G18" s="226"/>
    </row>
    <row r="19" spans="1:9" ht="20.100000000000001" customHeight="1">
      <c r="A19" s="23"/>
      <c r="B19" s="23" t="s">
        <v>36</v>
      </c>
      <c r="C19" s="23"/>
      <c r="D19" s="23"/>
      <c r="E19" s="26"/>
      <c r="F19" s="23"/>
      <c r="G19" s="23"/>
    </row>
    <row r="20" spans="1:9" s="8" customFormat="1" ht="20.100000000000001" customHeight="1">
      <c r="A20" s="29"/>
      <c r="B20" s="23" t="s">
        <v>37</v>
      </c>
      <c r="C20" s="29"/>
      <c r="D20" s="29"/>
      <c r="E20" s="29"/>
      <c r="F20" s="29"/>
      <c r="G20" s="29"/>
      <c r="I20" s="9"/>
    </row>
    <row r="21" spans="1:9" s="12" customFormat="1" ht="20.100000000000001" customHeight="1">
      <c r="A21" s="23"/>
      <c r="B21" s="23" t="s">
        <v>38</v>
      </c>
      <c r="C21" s="23"/>
      <c r="D21" s="23"/>
      <c r="E21" s="26"/>
      <c r="F21" s="23"/>
      <c r="G21" s="27"/>
      <c r="H21" s="10"/>
      <c r="I21" s="11"/>
    </row>
    <row r="22" spans="1:9" s="12" customFormat="1" ht="20.100000000000001" customHeight="1">
      <c r="A22" s="23"/>
      <c r="B22" s="231" t="s">
        <v>39</v>
      </c>
      <c r="C22" s="231"/>
      <c r="D22" s="231"/>
      <c r="E22" s="231"/>
      <c r="F22" s="231"/>
      <c r="G22" s="231"/>
      <c r="H22" s="10"/>
      <c r="I22" s="11"/>
    </row>
    <row r="23" spans="1:9" s="12" customFormat="1" ht="20.100000000000001" customHeight="1">
      <c r="A23" s="23"/>
      <c r="B23" s="227" t="s">
        <v>40</v>
      </c>
      <c r="C23" s="227"/>
      <c r="D23" s="227"/>
      <c r="E23" s="227"/>
      <c r="F23" s="227"/>
      <c r="G23" s="227"/>
      <c r="H23" s="10"/>
      <c r="I23" s="11"/>
    </row>
    <row r="24" spans="1:9" s="12" customFormat="1" ht="20.100000000000001" customHeight="1">
      <c r="A24" s="23"/>
      <c r="B24" s="227" t="s">
        <v>41</v>
      </c>
      <c r="C24" s="227"/>
      <c r="D24" s="227"/>
      <c r="E24" s="227"/>
      <c r="F24" s="227"/>
      <c r="G24" s="227"/>
      <c r="H24" s="10"/>
      <c r="I24" s="11"/>
    </row>
    <row r="25" spans="1:9" s="12" customFormat="1" ht="9.9499999999999993" customHeight="1">
      <c r="A25" s="23"/>
      <c r="B25" s="227"/>
      <c r="C25" s="227"/>
      <c r="D25" s="227"/>
      <c r="E25" s="227"/>
      <c r="F25" s="227"/>
      <c r="G25" s="227"/>
      <c r="H25" s="10"/>
      <c r="I25" s="11"/>
    </row>
    <row r="26" spans="1:9" s="12" customFormat="1" ht="21.95" customHeight="1">
      <c r="A26" s="23"/>
      <c r="B26" s="226" t="s">
        <v>50</v>
      </c>
      <c r="C26" s="226"/>
      <c r="D26" s="226"/>
      <c r="E26" s="226"/>
      <c r="F26" s="226"/>
      <c r="G26" s="226"/>
      <c r="H26" s="10"/>
      <c r="I26" s="11"/>
    </row>
    <row r="27" spans="1:9" s="12" customFormat="1" ht="20.100000000000001" customHeight="1">
      <c r="A27" s="23"/>
      <c r="B27" s="227" t="s">
        <v>42</v>
      </c>
      <c r="C27" s="228"/>
      <c r="D27" s="228"/>
      <c r="E27" s="228"/>
      <c r="F27" s="228"/>
      <c r="G27" s="228"/>
      <c r="H27" s="10"/>
      <c r="I27" s="11"/>
    </row>
  </sheetData>
  <mergeCells count="21">
    <mergeCell ref="B16:G16"/>
    <mergeCell ref="A1:G1"/>
    <mergeCell ref="B3:G3"/>
    <mergeCell ref="B4:G4"/>
    <mergeCell ref="B5:G5"/>
    <mergeCell ref="B7:G8"/>
    <mergeCell ref="B9:G10"/>
    <mergeCell ref="B11:G11"/>
    <mergeCell ref="B12:G12"/>
    <mergeCell ref="B13:G13"/>
    <mergeCell ref="B14:G14"/>
    <mergeCell ref="B15:G15"/>
    <mergeCell ref="B6:G6"/>
    <mergeCell ref="B26:G26"/>
    <mergeCell ref="B27:G27"/>
    <mergeCell ref="B17:G17"/>
    <mergeCell ref="B18:G18"/>
    <mergeCell ref="B22:G22"/>
    <mergeCell ref="B23:G23"/>
    <mergeCell ref="B24:G24"/>
    <mergeCell ref="B25:G25"/>
  </mergeCells>
  <phoneticPr fontId="6" type="noConversion"/>
  <pageMargins left="0.98425196850393704" right="0.39370078740157483" top="0.78740157480314965" bottom="0.59055118110236227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27"/>
  <sheetViews>
    <sheetView view="pageBreakPreview" zoomScaleNormal="93" zoomScaleSheetLayoutView="100" workbookViewId="0">
      <selection activeCell="A3" sqref="A3"/>
    </sheetView>
  </sheetViews>
  <sheetFormatPr defaultRowHeight="12"/>
  <cols>
    <col min="1" max="1" width="21.85546875" customWidth="1"/>
    <col min="2" max="19" width="6.28515625" customWidth="1"/>
    <col min="20" max="20" width="13.140625" customWidth="1"/>
  </cols>
  <sheetData>
    <row r="1" spans="1:20" s="14" customFormat="1" ht="36" customHeight="1">
      <c r="A1" s="259" t="s">
        <v>43</v>
      </c>
      <c r="B1" s="259"/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  <c r="N1" s="259"/>
      <c r="O1" s="259"/>
      <c r="P1" s="259"/>
      <c r="Q1" s="259"/>
      <c r="R1" s="259"/>
      <c r="S1" s="259"/>
      <c r="T1" s="259"/>
    </row>
    <row r="2" spans="1:20" ht="15" customHeight="1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</row>
    <row r="3" spans="1:20" s="14" customFormat="1" ht="18.75" customHeight="1" thickBot="1">
      <c r="A3" s="30" t="str">
        <f>설계서!C6</f>
        <v>2026년도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2"/>
    </row>
    <row r="4" spans="1:20" s="14" customFormat="1" ht="30.75" customHeight="1">
      <c r="A4" s="260" t="s">
        <v>44</v>
      </c>
      <c r="B4" s="257" t="s">
        <v>161</v>
      </c>
      <c r="C4" s="258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8"/>
      <c r="T4" s="262" t="s">
        <v>45</v>
      </c>
    </row>
    <row r="5" spans="1:20" s="15" customFormat="1" ht="30.75" customHeight="1">
      <c r="A5" s="261"/>
      <c r="B5" s="264" t="s">
        <v>46</v>
      </c>
      <c r="C5" s="265"/>
      <c r="D5" s="266"/>
      <c r="E5" s="264" t="s">
        <v>47</v>
      </c>
      <c r="F5" s="265"/>
      <c r="G5" s="266"/>
      <c r="H5" s="264" t="s">
        <v>162</v>
      </c>
      <c r="I5" s="265"/>
      <c r="J5" s="266"/>
      <c r="K5" s="264" t="s">
        <v>163</v>
      </c>
      <c r="L5" s="265"/>
      <c r="M5" s="266"/>
      <c r="N5" s="264" t="s">
        <v>164</v>
      </c>
      <c r="O5" s="265"/>
      <c r="P5" s="266"/>
      <c r="Q5" s="264" t="s">
        <v>165</v>
      </c>
      <c r="R5" s="265"/>
      <c r="S5" s="266"/>
      <c r="T5" s="263"/>
    </row>
    <row r="6" spans="1:20" s="15" customFormat="1" ht="14.25" customHeight="1">
      <c r="A6" s="256" t="s">
        <v>53</v>
      </c>
      <c r="B6" s="33"/>
      <c r="C6" s="34"/>
      <c r="D6" s="34"/>
      <c r="E6" s="33"/>
      <c r="F6" s="34"/>
      <c r="G6" s="59"/>
      <c r="H6" s="34"/>
      <c r="I6" s="34"/>
      <c r="J6" s="34"/>
      <c r="K6" s="33"/>
      <c r="L6" s="34"/>
      <c r="M6" s="59"/>
      <c r="N6" s="34"/>
      <c r="O6" s="34"/>
      <c r="P6" s="34"/>
      <c r="Q6" s="33"/>
      <c r="R6" s="34"/>
      <c r="S6" s="59"/>
      <c r="T6" s="245"/>
    </row>
    <row r="7" spans="1:20" s="15" customFormat="1" ht="8.1" customHeight="1">
      <c r="A7" s="255"/>
      <c r="B7" s="36"/>
      <c r="C7" s="57"/>
      <c r="D7" s="56"/>
      <c r="E7" s="37"/>
      <c r="F7" s="56"/>
      <c r="G7" s="60"/>
      <c r="H7" s="56"/>
      <c r="I7" s="56"/>
      <c r="J7" s="56"/>
      <c r="K7" s="37"/>
      <c r="L7" s="56"/>
      <c r="M7" s="60"/>
      <c r="N7" s="56"/>
      <c r="O7" s="56"/>
      <c r="P7" s="56"/>
      <c r="Q7" s="37"/>
      <c r="R7" s="56"/>
      <c r="S7" s="60"/>
      <c r="T7" s="246"/>
    </row>
    <row r="8" spans="1:20" s="15" customFormat="1" ht="17.100000000000001" customHeight="1">
      <c r="A8" s="244"/>
      <c r="B8" s="38"/>
      <c r="C8" s="39"/>
      <c r="D8" s="39"/>
      <c r="E8" s="38"/>
      <c r="F8" s="39"/>
      <c r="G8" s="61"/>
      <c r="H8" s="39"/>
      <c r="I8" s="39"/>
      <c r="J8" s="39"/>
      <c r="K8" s="38"/>
      <c r="L8" s="39"/>
      <c r="M8" s="61"/>
      <c r="N8" s="39"/>
      <c r="O8" s="39"/>
      <c r="P8" s="39"/>
      <c r="Q8" s="38"/>
      <c r="R8" s="39"/>
      <c r="S8" s="61"/>
      <c r="T8" s="247"/>
    </row>
    <row r="9" spans="1:20" s="15" customFormat="1" ht="17.100000000000001" customHeight="1">
      <c r="A9" s="255" t="s">
        <v>51</v>
      </c>
      <c r="B9" s="37"/>
      <c r="C9" s="56"/>
      <c r="D9" s="56"/>
      <c r="E9" s="37"/>
      <c r="F9" s="56"/>
      <c r="G9" s="60"/>
      <c r="H9" s="56"/>
      <c r="I9" s="56"/>
      <c r="J9" s="56"/>
      <c r="K9" s="37"/>
      <c r="L9" s="56"/>
      <c r="M9" s="60"/>
      <c r="N9" s="56"/>
      <c r="O9" s="56"/>
      <c r="P9" s="56"/>
      <c r="Q9" s="37"/>
      <c r="R9" s="56"/>
      <c r="S9" s="60"/>
      <c r="T9" s="246"/>
    </row>
    <row r="10" spans="1:20" s="15" customFormat="1" ht="8.1" customHeight="1">
      <c r="A10" s="255"/>
      <c r="B10" s="58"/>
      <c r="C10" s="57"/>
      <c r="D10" s="57"/>
      <c r="E10" s="36"/>
      <c r="F10" s="57"/>
      <c r="G10" s="35"/>
      <c r="H10" s="57"/>
      <c r="I10" s="56"/>
      <c r="J10" s="56"/>
      <c r="K10" s="37"/>
      <c r="L10" s="56"/>
      <c r="M10" s="60"/>
      <c r="N10" s="56"/>
      <c r="O10" s="56"/>
      <c r="P10" s="56"/>
      <c r="Q10" s="37"/>
      <c r="R10" s="56"/>
      <c r="S10" s="60"/>
      <c r="T10" s="246"/>
    </row>
    <row r="11" spans="1:20" s="15" customFormat="1" ht="17.100000000000001" customHeight="1">
      <c r="A11" s="243"/>
      <c r="B11" s="37"/>
      <c r="C11" s="56"/>
      <c r="D11" s="56"/>
      <c r="E11" s="37"/>
      <c r="F11" s="56"/>
      <c r="G11" s="60"/>
      <c r="H11" s="56"/>
      <c r="I11" s="56"/>
      <c r="J11" s="56"/>
      <c r="K11" s="37"/>
      <c r="L11" s="56"/>
      <c r="M11" s="60"/>
      <c r="N11" s="56"/>
      <c r="O11" s="56"/>
      <c r="P11" s="56"/>
      <c r="Q11" s="37"/>
      <c r="R11" s="56"/>
      <c r="S11" s="60"/>
      <c r="T11" s="246"/>
    </row>
    <row r="12" spans="1:20" s="15" customFormat="1" ht="17.100000000000001" customHeight="1">
      <c r="A12" s="242" t="s">
        <v>166</v>
      </c>
      <c r="B12" s="33"/>
      <c r="C12" s="34"/>
      <c r="D12" s="34"/>
      <c r="E12" s="33"/>
      <c r="F12" s="34"/>
      <c r="G12" s="59"/>
      <c r="H12" s="34"/>
      <c r="I12" s="34"/>
      <c r="J12" s="34"/>
      <c r="K12" s="33"/>
      <c r="L12" s="34"/>
      <c r="M12" s="59"/>
      <c r="N12" s="34"/>
      <c r="O12" s="34"/>
      <c r="P12" s="34"/>
      <c r="Q12" s="33"/>
      <c r="R12" s="34"/>
      <c r="S12" s="59"/>
      <c r="T12" s="245"/>
    </row>
    <row r="13" spans="1:20" s="15" customFormat="1" ht="8.1" customHeight="1">
      <c r="A13" s="243"/>
      <c r="B13" s="37"/>
      <c r="C13" s="56"/>
      <c r="D13" s="56"/>
      <c r="E13" s="37"/>
      <c r="F13" s="56"/>
      <c r="G13" s="35"/>
      <c r="H13" s="57"/>
      <c r="I13" s="57"/>
      <c r="J13" s="57"/>
      <c r="K13" s="36"/>
      <c r="L13" s="57"/>
      <c r="M13" s="35"/>
      <c r="N13" s="56"/>
      <c r="O13" s="56"/>
      <c r="P13" s="56"/>
      <c r="Q13" s="37"/>
      <c r="R13" s="56"/>
      <c r="S13" s="60"/>
      <c r="T13" s="246"/>
    </row>
    <row r="14" spans="1:20" s="15" customFormat="1" ht="17.100000000000001" customHeight="1">
      <c r="A14" s="244"/>
      <c r="B14" s="38"/>
      <c r="C14" s="39"/>
      <c r="D14" s="39"/>
      <c r="E14" s="38"/>
      <c r="F14" s="39"/>
      <c r="G14" s="61"/>
      <c r="H14" s="39"/>
      <c r="I14" s="39"/>
      <c r="J14" s="39"/>
      <c r="K14" s="38"/>
      <c r="L14" s="39"/>
      <c r="M14" s="61"/>
      <c r="N14" s="39"/>
      <c r="O14" s="39"/>
      <c r="P14" s="39"/>
      <c r="Q14" s="38"/>
      <c r="R14" s="39"/>
      <c r="S14" s="61"/>
      <c r="T14" s="247"/>
    </row>
    <row r="15" spans="1:20" s="15" customFormat="1" ht="17.100000000000001" customHeight="1">
      <c r="A15" s="243" t="s">
        <v>167</v>
      </c>
      <c r="B15" s="37"/>
      <c r="C15" s="56"/>
      <c r="D15" s="56"/>
      <c r="E15" s="37"/>
      <c r="F15" s="56"/>
      <c r="G15" s="60"/>
      <c r="H15" s="56"/>
      <c r="I15" s="56"/>
      <c r="J15" s="56"/>
      <c r="K15" s="37"/>
      <c r="L15" s="56"/>
      <c r="M15" s="60"/>
      <c r="N15" s="56"/>
      <c r="O15" s="56"/>
      <c r="P15" s="56"/>
      <c r="Q15" s="37"/>
      <c r="R15" s="56"/>
      <c r="S15" s="60"/>
      <c r="T15" s="246"/>
    </row>
    <row r="16" spans="1:20" s="15" customFormat="1" ht="15.75" customHeight="1">
      <c r="A16" s="243"/>
      <c r="B16" s="37"/>
      <c r="C16" s="56"/>
      <c r="D16" s="56"/>
      <c r="E16" s="37"/>
      <c r="F16" s="56"/>
      <c r="G16" s="60"/>
      <c r="H16" s="56"/>
      <c r="I16" s="56"/>
      <c r="J16" s="56"/>
      <c r="K16" s="36"/>
      <c r="L16" s="57"/>
      <c r="M16" s="35"/>
      <c r="N16" s="57"/>
      <c r="O16" s="57"/>
      <c r="P16" s="57"/>
      <c r="Q16" s="36"/>
      <c r="R16" s="57"/>
      <c r="S16" s="60"/>
      <c r="T16" s="246"/>
    </row>
    <row r="17" spans="1:20" s="15" customFormat="1" ht="17.100000000000001" customHeight="1">
      <c r="A17" s="243"/>
      <c r="B17" s="37"/>
      <c r="C17" s="56"/>
      <c r="D17" s="56"/>
      <c r="E17" s="37"/>
      <c r="F17" s="56"/>
      <c r="G17" s="60"/>
      <c r="H17" s="56"/>
      <c r="I17" s="56"/>
      <c r="J17" s="56"/>
      <c r="K17" s="37"/>
      <c r="L17" s="56"/>
      <c r="M17" s="60"/>
      <c r="N17" s="56"/>
      <c r="O17" s="56"/>
      <c r="P17" s="56"/>
      <c r="Q17" s="37"/>
      <c r="R17" s="56"/>
      <c r="S17" s="60"/>
      <c r="T17" s="246"/>
    </row>
    <row r="18" spans="1:20" s="15" customFormat="1" ht="17.100000000000001" customHeight="1">
      <c r="A18" s="242" t="s">
        <v>168</v>
      </c>
      <c r="B18" s="33"/>
      <c r="C18" s="34"/>
      <c r="D18" s="34"/>
      <c r="E18" s="33"/>
      <c r="F18" s="34"/>
      <c r="G18" s="59"/>
      <c r="H18" s="34"/>
      <c r="I18" s="34"/>
      <c r="J18" s="34"/>
      <c r="K18" s="33"/>
      <c r="L18" s="34"/>
      <c r="M18" s="59"/>
      <c r="N18" s="34"/>
      <c r="O18" s="34"/>
      <c r="P18" s="34"/>
      <c r="Q18" s="33"/>
      <c r="R18" s="34"/>
      <c r="S18" s="59"/>
      <c r="T18" s="245"/>
    </row>
    <row r="19" spans="1:20" s="15" customFormat="1" ht="8.1" customHeight="1">
      <c r="A19" s="243"/>
      <c r="B19" s="37"/>
      <c r="C19" s="56"/>
      <c r="D19" s="56"/>
      <c r="E19" s="37"/>
      <c r="F19" s="56"/>
      <c r="G19" s="60"/>
      <c r="H19" s="56"/>
      <c r="I19" s="56"/>
      <c r="J19" s="56"/>
      <c r="K19" s="36"/>
      <c r="L19" s="57"/>
      <c r="M19" s="35"/>
      <c r="N19" s="57"/>
      <c r="O19" s="57"/>
      <c r="P19" s="57"/>
      <c r="Q19" s="37"/>
      <c r="R19" s="56"/>
      <c r="S19" s="60"/>
      <c r="T19" s="246"/>
    </row>
    <row r="20" spans="1:20" s="15" customFormat="1" ht="17.100000000000001" customHeight="1">
      <c r="A20" s="244"/>
      <c r="B20" s="38"/>
      <c r="C20" s="39"/>
      <c r="D20" s="39"/>
      <c r="E20" s="38"/>
      <c r="F20" s="39"/>
      <c r="G20" s="61"/>
      <c r="H20" s="39"/>
      <c r="I20" s="39"/>
      <c r="J20" s="39"/>
      <c r="K20" s="38"/>
      <c r="L20" s="39"/>
      <c r="M20" s="61"/>
      <c r="N20" s="39"/>
      <c r="O20" s="39"/>
      <c r="P20" s="39"/>
      <c r="Q20" s="38"/>
      <c r="R20" s="39"/>
      <c r="S20" s="61"/>
      <c r="T20" s="247"/>
    </row>
    <row r="21" spans="1:20" s="15" customFormat="1" ht="17.100000000000001" customHeight="1">
      <c r="A21" s="248" t="s">
        <v>52</v>
      </c>
      <c r="B21" s="37"/>
      <c r="C21" s="56"/>
      <c r="D21" s="56"/>
      <c r="E21" s="37"/>
      <c r="F21" s="56"/>
      <c r="G21" s="60"/>
      <c r="H21" s="56"/>
      <c r="I21" s="56"/>
      <c r="J21" s="56"/>
      <c r="K21" s="37"/>
      <c r="L21" s="56"/>
      <c r="M21" s="60"/>
      <c r="N21" s="56"/>
      <c r="O21" s="56"/>
      <c r="P21" s="56"/>
      <c r="Q21" s="37"/>
      <c r="R21" s="56"/>
      <c r="S21" s="60"/>
      <c r="T21" s="250"/>
    </row>
    <row r="22" spans="1:20" s="15" customFormat="1" ht="8.1" customHeight="1">
      <c r="A22" s="248"/>
      <c r="B22" s="37"/>
      <c r="C22" s="56"/>
      <c r="D22" s="56"/>
      <c r="E22" s="37"/>
      <c r="F22" s="56"/>
      <c r="G22" s="60"/>
      <c r="H22" s="56"/>
      <c r="I22" s="56"/>
      <c r="J22" s="56"/>
      <c r="K22" s="37"/>
      <c r="L22" s="56"/>
      <c r="M22" s="60"/>
      <c r="N22" s="56"/>
      <c r="O22" s="56"/>
      <c r="P22" s="56"/>
      <c r="Q22" s="37"/>
      <c r="R22" s="57"/>
      <c r="S22" s="35"/>
      <c r="T22" s="250"/>
    </row>
    <row r="23" spans="1:20" s="15" customFormat="1" ht="17.100000000000001" customHeight="1">
      <c r="A23" s="249"/>
      <c r="B23" s="38"/>
      <c r="C23" s="39"/>
      <c r="D23" s="39"/>
      <c r="E23" s="38"/>
      <c r="F23" s="39"/>
      <c r="G23" s="61"/>
      <c r="H23" s="39"/>
      <c r="I23" s="39"/>
      <c r="J23" s="39"/>
      <c r="K23" s="38"/>
      <c r="L23" s="39"/>
      <c r="M23" s="61"/>
      <c r="N23" s="39"/>
      <c r="O23" s="39"/>
      <c r="P23" s="39"/>
      <c r="Q23" s="38"/>
      <c r="R23" s="39"/>
      <c r="S23" s="61"/>
      <c r="T23" s="251"/>
    </row>
    <row r="24" spans="1:20" s="16" customFormat="1" ht="43.5" customHeight="1" thickBot="1">
      <c r="A24" s="252" t="s">
        <v>48</v>
      </c>
      <c r="B24" s="253"/>
      <c r="C24" s="253"/>
      <c r="D24" s="253"/>
      <c r="E24" s="253"/>
      <c r="F24" s="253"/>
      <c r="G24" s="253"/>
      <c r="H24" s="253"/>
      <c r="I24" s="253"/>
      <c r="J24" s="253"/>
      <c r="K24" s="253"/>
      <c r="L24" s="253"/>
      <c r="M24" s="253"/>
      <c r="N24" s="253"/>
      <c r="O24" s="253"/>
      <c r="P24" s="253"/>
      <c r="Q24" s="253"/>
      <c r="R24" s="253"/>
      <c r="S24" s="253"/>
      <c r="T24" s="254"/>
    </row>
    <row r="25" spans="1:20" s="16" customFormat="1" ht="13.5"/>
    <row r="27" spans="1:20" ht="11.25" customHeight="1"/>
  </sheetData>
  <mergeCells count="23">
    <mergeCell ref="B4:S4"/>
    <mergeCell ref="A1:T1"/>
    <mergeCell ref="A4:A5"/>
    <mergeCell ref="T4:T5"/>
    <mergeCell ref="A12:A14"/>
    <mergeCell ref="T12:T14"/>
    <mergeCell ref="B5:D5"/>
    <mergeCell ref="E5:G5"/>
    <mergeCell ref="H5:J5"/>
    <mergeCell ref="K5:M5"/>
    <mergeCell ref="N5:P5"/>
    <mergeCell ref="Q5:S5"/>
    <mergeCell ref="A15:A17"/>
    <mergeCell ref="T15:T17"/>
    <mergeCell ref="A9:A11"/>
    <mergeCell ref="T9:T11"/>
    <mergeCell ref="A6:A8"/>
    <mergeCell ref="T6:T8"/>
    <mergeCell ref="A18:A20"/>
    <mergeCell ref="T18:T20"/>
    <mergeCell ref="A21:A23"/>
    <mergeCell ref="T21:T23"/>
    <mergeCell ref="A24:T24"/>
  </mergeCells>
  <phoneticPr fontId="6" type="noConversion"/>
  <printOptions horizontalCentered="1"/>
  <pageMargins left="0.39370078740157483" right="0.39370078740157483" top="0.98425196850393704" bottom="0.59055118110236227" header="0.51181102362204722" footer="0.39370078740157483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0000"/>
  </sheetPr>
  <dimension ref="A1:M48"/>
  <sheetViews>
    <sheetView tabSelected="1" view="pageBreakPreview" zoomScale="115" zoomScaleNormal="100" zoomScaleSheetLayoutView="115" workbookViewId="0">
      <selection activeCell="E6" sqref="E6"/>
    </sheetView>
  </sheetViews>
  <sheetFormatPr defaultRowHeight="11.25"/>
  <cols>
    <col min="1" max="2" width="8.7109375" style="2" customWidth="1"/>
    <col min="3" max="4" width="20.7109375" style="2" customWidth="1"/>
    <col min="5" max="5" width="25.7109375" style="2" customWidth="1"/>
    <col min="6" max="6" width="17.85546875" style="2" customWidth="1"/>
    <col min="7" max="7" width="45.7109375" style="2" customWidth="1"/>
    <col min="8" max="8" width="9.140625" style="2"/>
    <col min="9" max="9" width="9.42578125" style="2" bestFit="1" customWidth="1"/>
    <col min="10" max="256" width="9.140625" style="2"/>
    <col min="257" max="258" width="7.5703125" style="2" customWidth="1"/>
    <col min="259" max="260" width="19.5703125" style="2" customWidth="1"/>
    <col min="261" max="261" width="22.140625" style="2" customWidth="1"/>
    <col min="262" max="262" width="17.85546875" style="2" customWidth="1"/>
    <col min="263" max="263" width="47.85546875" style="2" customWidth="1"/>
    <col min="264" max="264" width="9.140625" style="2"/>
    <col min="265" max="265" width="9.42578125" style="2" bestFit="1" customWidth="1"/>
    <col min="266" max="512" width="9.140625" style="2"/>
    <col min="513" max="514" width="7.5703125" style="2" customWidth="1"/>
    <col min="515" max="516" width="19.5703125" style="2" customWidth="1"/>
    <col min="517" max="517" width="22.140625" style="2" customWidth="1"/>
    <col min="518" max="518" width="17.85546875" style="2" customWidth="1"/>
    <col min="519" max="519" width="47.85546875" style="2" customWidth="1"/>
    <col min="520" max="520" width="9.140625" style="2"/>
    <col min="521" max="521" width="9.42578125" style="2" bestFit="1" customWidth="1"/>
    <col min="522" max="768" width="9.140625" style="2"/>
    <col min="769" max="770" width="7.5703125" style="2" customWidth="1"/>
    <col min="771" max="772" width="19.5703125" style="2" customWidth="1"/>
    <col min="773" max="773" width="22.140625" style="2" customWidth="1"/>
    <col min="774" max="774" width="17.85546875" style="2" customWidth="1"/>
    <col min="775" max="775" width="47.85546875" style="2" customWidth="1"/>
    <col min="776" max="776" width="9.140625" style="2"/>
    <col min="777" max="777" width="9.42578125" style="2" bestFit="1" customWidth="1"/>
    <col min="778" max="1024" width="9.140625" style="2"/>
    <col min="1025" max="1026" width="7.5703125" style="2" customWidth="1"/>
    <col min="1027" max="1028" width="19.5703125" style="2" customWidth="1"/>
    <col min="1029" max="1029" width="22.140625" style="2" customWidth="1"/>
    <col min="1030" max="1030" width="17.85546875" style="2" customWidth="1"/>
    <col min="1031" max="1031" width="47.85546875" style="2" customWidth="1"/>
    <col min="1032" max="1032" width="9.140625" style="2"/>
    <col min="1033" max="1033" width="9.42578125" style="2" bestFit="1" customWidth="1"/>
    <col min="1034" max="1280" width="9.140625" style="2"/>
    <col min="1281" max="1282" width="7.5703125" style="2" customWidth="1"/>
    <col min="1283" max="1284" width="19.5703125" style="2" customWidth="1"/>
    <col min="1285" max="1285" width="22.140625" style="2" customWidth="1"/>
    <col min="1286" max="1286" width="17.85546875" style="2" customWidth="1"/>
    <col min="1287" max="1287" width="47.85546875" style="2" customWidth="1"/>
    <col min="1288" max="1288" width="9.140625" style="2"/>
    <col min="1289" max="1289" width="9.42578125" style="2" bestFit="1" customWidth="1"/>
    <col min="1290" max="1536" width="9.140625" style="2"/>
    <col min="1537" max="1538" width="7.5703125" style="2" customWidth="1"/>
    <col min="1539" max="1540" width="19.5703125" style="2" customWidth="1"/>
    <col min="1541" max="1541" width="22.140625" style="2" customWidth="1"/>
    <col min="1542" max="1542" width="17.85546875" style="2" customWidth="1"/>
    <col min="1543" max="1543" width="47.85546875" style="2" customWidth="1"/>
    <col min="1544" max="1544" width="9.140625" style="2"/>
    <col min="1545" max="1545" width="9.42578125" style="2" bestFit="1" customWidth="1"/>
    <col min="1546" max="1792" width="9.140625" style="2"/>
    <col min="1793" max="1794" width="7.5703125" style="2" customWidth="1"/>
    <col min="1795" max="1796" width="19.5703125" style="2" customWidth="1"/>
    <col min="1797" max="1797" width="22.140625" style="2" customWidth="1"/>
    <col min="1798" max="1798" width="17.85546875" style="2" customWidth="1"/>
    <col min="1799" max="1799" width="47.85546875" style="2" customWidth="1"/>
    <col min="1800" max="1800" width="9.140625" style="2"/>
    <col min="1801" max="1801" width="9.42578125" style="2" bestFit="1" customWidth="1"/>
    <col min="1802" max="2048" width="9.140625" style="2"/>
    <col min="2049" max="2050" width="7.5703125" style="2" customWidth="1"/>
    <col min="2051" max="2052" width="19.5703125" style="2" customWidth="1"/>
    <col min="2053" max="2053" width="22.140625" style="2" customWidth="1"/>
    <col min="2054" max="2054" width="17.85546875" style="2" customWidth="1"/>
    <col min="2055" max="2055" width="47.85546875" style="2" customWidth="1"/>
    <col min="2056" max="2056" width="9.140625" style="2"/>
    <col min="2057" max="2057" width="9.42578125" style="2" bestFit="1" customWidth="1"/>
    <col min="2058" max="2304" width="9.140625" style="2"/>
    <col min="2305" max="2306" width="7.5703125" style="2" customWidth="1"/>
    <col min="2307" max="2308" width="19.5703125" style="2" customWidth="1"/>
    <col min="2309" max="2309" width="22.140625" style="2" customWidth="1"/>
    <col min="2310" max="2310" width="17.85546875" style="2" customWidth="1"/>
    <col min="2311" max="2311" width="47.85546875" style="2" customWidth="1"/>
    <col min="2312" max="2312" width="9.140625" style="2"/>
    <col min="2313" max="2313" width="9.42578125" style="2" bestFit="1" customWidth="1"/>
    <col min="2314" max="2560" width="9.140625" style="2"/>
    <col min="2561" max="2562" width="7.5703125" style="2" customWidth="1"/>
    <col min="2563" max="2564" width="19.5703125" style="2" customWidth="1"/>
    <col min="2565" max="2565" width="22.140625" style="2" customWidth="1"/>
    <col min="2566" max="2566" width="17.85546875" style="2" customWidth="1"/>
    <col min="2567" max="2567" width="47.85546875" style="2" customWidth="1"/>
    <col min="2568" max="2568" width="9.140625" style="2"/>
    <col min="2569" max="2569" width="9.42578125" style="2" bestFit="1" customWidth="1"/>
    <col min="2570" max="2816" width="9.140625" style="2"/>
    <col min="2817" max="2818" width="7.5703125" style="2" customWidth="1"/>
    <col min="2819" max="2820" width="19.5703125" style="2" customWidth="1"/>
    <col min="2821" max="2821" width="22.140625" style="2" customWidth="1"/>
    <col min="2822" max="2822" width="17.85546875" style="2" customWidth="1"/>
    <col min="2823" max="2823" width="47.85546875" style="2" customWidth="1"/>
    <col min="2824" max="2824" width="9.140625" style="2"/>
    <col min="2825" max="2825" width="9.42578125" style="2" bestFit="1" customWidth="1"/>
    <col min="2826" max="3072" width="9.140625" style="2"/>
    <col min="3073" max="3074" width="7.5703125" style="2" customWidth="1"/>
    <col min="3075" max="3076" width="19.5703125" style="2" customWidth="1"/>
    <col min="3077" max="3077" width="22.140625" style="2" customWidth="1"/>
    <col min="3078" max="3078" width="17.85546875" style="2" customWidth="1"/>
    <col min="3079" max="3079" width="47.85546875" style="2" customWidth="1"/>
    <col min="3080" max="3080" width="9.140625" style="2"/>
    <col min="3081" max="3081" width="9.42578125" style="2" bestFit="1" customWidth="1"/>
    <col min="3082" max="3328" width="9.140625" style="2"/>
    <col min="3329" max="3330" width="7.5703125" style="2" customWidth="1"/>
    <col min="3331" max="3332" width="19.5703125" style="2" customWidth="1"/>
    <col min="3333" max="3333" width="22.140625" style="2" customWidth="1"/>
    <col min="3334" max="3334" width="17.85546875" style="2" customWidth="1"/>
    <col min="3335" max="3335" width="47.85546875" style="2" customWidth="1"/>
    <col min="3336" max="3336" width="9.140625" style="2"/>
    <col min="3337" max="3337" width="9.42578125" style="2" bestFit="1" customWidth="1"/>
    <col min="3338" max="3584" width="9.140625" style="2"/>
    <col min="3585" max="3586" width="7.5703125" style="2" customWidth="1"/>
    <col min="3587" max="3588" width="19.5703125" style="2" customWidth="1"/>
    <col min="3589" max="3589" width="22.140625" style="2" customWidth="1"/>
    <col min="3590" max="3590" width="17.85546875" style="2" customWidth="1"/>
    <col min="3591" max="3591" width="47.85546875" style="2" customWidth="1"/>
    <col min="3592" max="3592" width="9.140625" style="2"/>
    <col min="3593" max="3593" width="9.42578125" style="2" bestFit="1" customWidth="1"/>
    <col min="3594" max="3840" width="9.140625" style="2"/>
    <col min="3841" max="3842" width="7.5703125" style="2" customWidth="1"/>
    <col min="3843" max="3844" width="19.5703125" style="2" customWidth="1"/>
    <col min="3845" max="3845" width="22.140625" style="2" customWidth="1"/>
    <col min="3846" max="3846" width="17.85546875" style="2" customWidth="1"/>
    <col min="3847" max="3847" width="47.85546875" style="2" customWidth="1"/>
    <col min="3848" max="3848" width="9.140625" style="2"/>
    <col min="3849" max="3849" width="9.42578125" style="2" bestFit="1" customWidth="1"/>
    <col min="3850" max="4096" width="9.140625" style="2"/>
    <col min="4097" max="4098" width="7.5703125" style="2" customWidth="1"/>
    <col min="4099" max="4100" width="19.5703125" style="2" customWidth="1"/>
    <col min="4101" max="4101" width="22.140625" style="2" customWidth="1"/>
    <col min="4102" max="4102" width="17.85546875" style="2" customWidth="1"/>
    <col min="4103" max="4103" width="47.85546875" style="2" customWidth="1"/>
    <col min="4104" max="4104" width="9.140625" style="2"/>
    <col min="4105" max="4105" width="9.42578125" style="2" bestFit="1" customWidth="1"/>
    <col min="4106" max="4352" width="9.140625" style="2"/>
    <col min="4353" max="4354" width="7.5703125" style="2" customWidth="1"/>
    <col min="4355" max="4356" width="19.5703125" style="2" customWidth="1"/>
    <col min="4357" max="4357" width="22.140625" style="2" customWidth="1"/>
    <col min="4358" max="4358" width="17.85546875" style="2" customWidth="1"/>
    <col min="4359" max="4359" width="47.85546875" style="2" customWidth="1"/>
    <col min="4360" max="4360" width="9.140625" style="2"/>
    <col min="4361" max="4361" width="9.42578125" style="2" bestFit="1" customWidth="1"/>
    <col min="4362" max="4608" width="9.140625" style="2"/>
    <col min="4609" max="4610" width="7.5703125" style="2" customWidth="1"/>
    <col min="4611" max="4612" width="19.5703125" style="2" customWidth="1"/>
    <col min="4613" max="4613" width="22.140625" style="2" customWidth="1"/>
    <col min="4614" max="4614" width="17.85546875" style="2" customWidth="1"/>
    <col min="4615" max="4615" width="47.85546875" style="2" customWidth="1"/>
    <col min="4616" max="4616" width="9.140625" style="2"/>
    <col min="4617" max="4617" width="9.42578125" style="2" bestFit="1" customWidth="1"/>
    <col min="4618" max="4864" width="9.140625" style="2"/>
    <col min="4865" max="4866" width="7.5703125" style="2" customWidth="1"/>
    <col min="4867" max="4868" width="19.5703125" style="2" customWidth="1"/>
    <col min="4869" max="4869" width="22.140625" style="2" customWidth="1"/>
    <col min="4870" max="4870" width="17.85546875" style="2" customWidth="1"/>
    <col min="4871" max="4871" width="47.85546875" style="2" customWidth="1"/>
    <col min="4872" max="4872" width="9.140625" style="2"/>
    <col min="4873" max="4873" width="9.42578125" style="2" bestFit="1" customWidth="1"/>
    <col min="4874" max="5120" width="9.140625" style="2"/>
    <col min="5121" max="5122" width="7.5703125" style="2" customWidth="1"/>
    <col min="5123" max="5124" width="19.5703125" style="2" customWidth="1"/>
    <col min="5125" max="5125" width="22.140625" style="2" customWidth="1"/>
    <col min="5126" max="5126" width="17.85546875" style="2" customWidth="1"/>
    <col min="5127" max="5127" width="47.85546875" style="2" customWidth="1"/>
    <col min="5128" max="5128" width="9.140625" style="2"/>
    <col min="5129" max="5129" width="9.42578125" style="2" bestFit="1" customWidth="1"/>
    <col min="5130" max="5376" width="9.140625" style="2"/>
    <col min="5377" max="5378" width="7.5703125" style="2" customWidth="1"/>
    <col min="5379" max="5380" width="19.5703125" style="2" customWidth="1"/>
    <col min="5381" max="5381" width="22.140625" style="2" customWidth="1"/>
    <col min="5382" max="5382" width="17.85546875" style="2" customWidth="1"/>
    <col min="5383" max="5383" width="47.85546875" style="2" customWidth="1"/>
    <col min="5384" max="5384" width="9.140625" style="2"/>
    <col min="5385" max="5385" width="9.42578125" style="2" bestFit="1" customWidth="1"/>
    <col min="5386" max="5632" width="9.140625" style="2"/>
    <col min="5633" max="5634" width="7.5703125" style="2" customWidth="1"/>
    <col min="5635" max="5636" width="19.5703125" style="2" customWidth="1"/>
    <col min="5637" max="5637" width="22.140625" style="2" customWidth="1"/>
    <col min="5638" max="5638" width="17.85546875" style="2" customWidth="1"/>
    <col min="5639" max="5639" width="47.85546875" style="2" customWidth="1"/>
    <col min="5640" max="5640" width="9.140625" style="2"/>
    <col min="5641" max="5641" width="9.42578125" style="2" bestFit="1" customWidth="1"/>
    <col min="5642" max="5888" width="9.140625" style="2"/>
    <col min="5889" max="5890" width="7.5703125" style="2" customWidth="1"/>
    <col min="5891" max="5892" width="19.5703125" style="2" customWidth="1"/>
    <col min="5893" max="5893" width="22.140625" style="2" customWidth="1"/>
    <col min="5894" max="5894" width="17.85546875" style="2" customWidth="1"/>
    <col min="5895" max="5895" width="47.85546875" style="2" customWidth="1"/>
    <col min="5896" max="5896" width="9.140625" style="2"/>
    <col min="5897" max="5897" width="9.42578125" style="2" bestFit="1" customWidth="1"/>
    <col min="5898" max="6144" width="9.140625" style="2"/>
    <col min="6145" max="6146" width="7.5703125" style="2" customWidth="1"/>
    <col min="6147" max="6148" width="19.5703125" style="2" customWidth="1"/>
    <col min="6149" max="6149" width="22.140625" style="2" customWidth="1"/>
    <col min="6150" max="6150" width="17.85546875" style="2" customWidth="1"/>
    <col min="6151" max="6151" width="47.85546875" style="2" customWidth="1"/>
    <col min="6152" max="6152" width="9.140625" style="2"/>
    <col min="6153" max="6153" width="9.42578125" style="2" bestFit="1" customWidth="1"/>
    <col min="6154" max="6400" width="9.140625" style="2"/>
    <col min="6401" max="6402" width="7.5703125" style="2" customWidth="1"/>
    <col min="6403" max="6404" width="19.5703125" style="2" customWidth="1"/>
    <col min="6405" max="6405" width="22.140625" style="2" customWidth="1"/>
    <col min="6406" max="6406" width="17.85546875" style="2" customWidth="1"/>
    <col min="6407" max="6407" width="47.85546875" style="2" customWidth="1"/>
    <col min="6408" max="6408" width="9.140625" style="2"/>
    <col min="6409" max="6409" width="9.42578125" style="2" bestFit="1" customWidth="1"/>
    <col min="6410" max="6656" width="9.140625" style="2"/>
    <col min="6657" max="6658" width="7.5703125" style="2" customWidth="1"/>
    <col min="6659" max="6660" width="19.5703125" style="2" customWidth="1"/>
    <col min="6661" max="6661" width="22.140625" style="2" customWidth="1"/>
    <col min="6662" max="6662" width="17.85546875" style="2" customWidth="1"/>
    <col min="6663" max="6663" width="47.85546875" style="2" customWidth="1"/>
    <col min="6664" max="6664" width="9.140625" style="2"/>
    <col min="6665" max="6665" width="9.42578125" style="2" bestFit="1" customWidth="1"/>
    <col min="6666" max="6912" width="9.140625" style="2"/>
    <col min="6913" max="6914" width="7.5703125" style="2" customWidth="1"/>
    <col min="6915" max="6916" width="19.5703125" style="2" customWidth="1"/>
    <col min="6917" max="6917" width="22.140625" style="2" customWidth="1"/>
    <col min="6918" max="6918" width="17.85546875" style="2" customWidth="1"/>
    <col min="6919" max="6919" width="47.85546875" style="2" customWidth="1"/>
    <col min="6920" max="6920" width="9.140625" style="2"/>
    <col min="6921" max="6921" width="9.42578125" style="2" bestFit="1" customWidth="1"/>
    <col min="6922" max="7168" width="9.140625" style="2"/>
    <col min="7169" max="7170" width="7.5703125" style="2" customWidth="1"/>
    <col min="7171" max="7172" width="19.5703125" style="2" customWidth="1"/>
    <col min="7173" max="7173" width="22.140625" style="2" customWidth="1"/>
    <col min="7174" max="7174" width="17.85546875" style="2" customWidth="1"/>
    <col min="7175" max="7175" width="47.85546875" style="2" customWidth="1"/>
    <col min="7176" max="7176" width="9.140625" style="2"/>
    <col min="7177" max="7177" width="9.42578125" style="2" bestFit="1" customWidth="1"/>
    <col min="7178" max="7424" width="9.140625" style="2"/>
    <col min="7425" max="7426" width="7.5703125" style="2" customWidth="1"/>
    <col min="7427" max="7428" width="19.5703125" style="2" customWidth="1"/>
    <col min="7429" max="7429" width="22.140625" style="2" customWidth="1"/>
    <col min="7430" max="7430" width="17.85546875" style="2" customWidth="1"/>
    <col min="7431" max="7431" width="47.85546875" style="2" customWidth="1"/>
    <col min="7432" max="7432" width="9.140625" style="2"/>
    <col min="7433" max="7433" width="9.42578125" style="2" bestFit="1" customWidth="1"/>
    <col min="7434" max="7680" width="9.140625" style="2"/>
    <col min="7681" max="7682" width="7.5703125" style="2" customWidth="1"/>
    <col min="7683" max="7684" width="19.5703125" style="2" customWidth="1"/>
    <col min="7685" max="7685" width="22.140625" style="2" customWidth="1"/>
    <col min="7686" max="7686" width="17.85546875" style="2" customWidth="1"/>
    <col min="7687" max="7687" width="47.85546875" style="2" customWidth="1"/>
    <col min="7688" max="7688" width="9.140625" style="2"/>
    <col min="7689" max="7689" width="9.42578125" style="2" bestFit="1" customWidth="1"/>
    <col min="7690" max="7936" width="9.140625" style="2"/>
    <col min="7937" max="7938" width="7.5703125" style="2" customWidth="1"/>
    <col min="7939" max="7940" width="19.5703125" style="2" customWidth="1"/>
    <col min="7941" max="7941" width="22.140625" style="2" customWidth="1"/>
    <col min="7942" max="7942" width="17.85546875" style="2" customWidth="1"/>
    <col min="7943" max="7943" width="47.85546875" style="2" customWidth="1"/>
    <col min="7944" max="7944" width="9.140625" style="2"/>
    <col min="7945" max="7945" width="9.42578125" style="2" bestFit="1" customWidth="1"/>
    <col min="7946" max="8192" width="9.140625" style="2"/>
    <col min="8193" max="8194" width="7.5703125" style="2" customWidth="1"/>
    <col min="8195" max="8196" width="19.5703125" style="2" customWidth="1"/>
    <col min="8197" max="8197" width="22.140625" style="2" customWidth="1"/>
    <col min="8198" max="8198" width="17.85546875" style="2" customWidth="1"/>
    <col min="8199" max="8199" width="47.85546875" style="2" customWidth="1"/>
    <col min="8200" max="8200" width="9.140625" style="2"/>
    <col min="8201" max="8201" width="9.42578125" style="2" bestFit="1" customWidth="1"/>
    <col min="8202" max="8448" width="9.140625" style="2"/>
    <col min="8449" max="8450" width="7.5703125" style="2" customWidth="1"/>
    <col min="8451" max="8452" width="19.5703125" style="2" customWidth="1"/>
    <col min="8453" max="8453" width="22.140625" style="2" customWidth="1"/>
    <col min="8454" max="8454" width="17.85546875" style="2" customWidth="1"/>
    <col min="8455" max="8455" width="47.85546875" style="2" customWidth="1"/>
    <col min="8456" max="8456" width="9.140625" style="2"/>
    <col min="8457" max="8457" width="9.42578125" style="2" bestFit="1" customWidth="1"/>
    <col min="8458" max="8704" width="9.140625" style="2"/>
    <col min="8705" max="8706" width="7.5703125" style="2" customWidth="1"/>
    <col min="8707" max="8708" width="19.5703125" style="2" customWidth="1"/>
    <col min="8709" max="8709" width="22.140625" style="2" customWidth="1"/>
    <col min="8710" max="8710" width="17.85546875" style="2" customWidth="1"/>
    <col min="8711" max="8711" width="47.85546875" style="2" customWidth="1"/>
    <col min="8712" max="8712" width="9.140625" style="2"/>
    <col min="8713" max="8713" width="9.42578125" style="2" bestFit="1" customWidth="1"/>
    <col min="8714" max="8960" width="9.140625" style="2"/>
    <col min="8961" max="8962" width="7.5703125" style="2" customWidth="1"/>
    <col min="8963" max="8964" width="19.5703125" style="2" customWidth="1"/>
    <col min="8965" max="8965" width="22.140625" style="2" customWidth="1"/>
    <col min="8966" max="8966" width="17.85546875" style="2" customWidth="1"/>
    <col min="8967" max="8967" width="47.85546875" style="2" customWidth="1"/>
    <col min="8968" max="8968" width="9.140625" style="2"/>
    <col min="8969" max="8969" width="9.42578125" style="2" bestFit="1" customWidth="1"/>
    <col min="8970" max="9216" width="9.140625" style="2"/>
    <col min="9217" max="9218" width="7.5703125" style="2" customWidth="1"/>
    <col min="9219" max="9220" width="19.5703125" style="2" customWidth="1"/>
    <col min="9221" max="9221" width="22.140625" style="2" customWidth="1"/>
    <col min="9222" max="9222" width="17.85546875" style="2" customWidth="1"/>
    <col min="9223" max="9223" width="47.85546875" style="2" customWidth="1"/>
    <col min="9224" max="9224" width="9.140625" style="2"/>
    <col min="9225" max="9225" width="9.42578125" style="2" bestFit="1" customWidth="1"/>
    <col min="9226" max="9472" width="9.140625" style="2"/>
    <col min="9473" max="9474" width="7.5703125" style="2" customWidth="1"/>
    <col min="9475" max="9476" width="19.5703125" style="2" customWidth="1"/>
    <col min="9477" max="9477" width="22.140625" style="2" customWidth="1"/>
    <col min="9478" max="9478" width="17.85546875" style="2" customWidth="1"/>
    <col min="9479" max="9479" width="47.85546875" style="2" customWidth="1"/>
    <col min="9480" max="9480" width="9.140625" style="2"/>
    <col min="9481" max="9481" width="9.42578125" style="2" bestFit="1" customWidth="1"/>
    <col min="9482" max="9728" width="9.140625" style="2"/>
    <col min="9729" max="9730" width="7.5703125" style="2" customWidth="1"/>
    <col min="9731" max="9732" width="19.5703125" style="2" customWidth="1"/>
    <col min="9733" max="9733" width="22.140625" style="2" customWidth="1"/>
    <col min="9734" max="9734" width="17.85546875" style="2" customWidth="1"/>
    <col min="9735" max="9735" width="47.85546875" style="2" customWidth="1"/>
    <col min="9736" max="9736" width="9.140625" style="2"/>
    <col min="9737" max="9737" width="9.42578125" style="2" bestFit="1" customWidth="1"/>
    <col min="9738" max="9984" width="9.140625" style="2"/>
    <col min="9985" max="9986" width="7.5703125" style="2" customWidth="1"/>
    <col min="9987" max="9988" width="19.5703125" style="2" customWidth="1"/>
    <col min="9989" max="9989" width="22.140625" style="2" customWidth="1"/>
    <col min="9990" max="9990" width="17.85546875" style="2" customWidth="1"/>
    <col min="9991" max="9991" width="47.85546875" style="2" customWidth="1"/>
    <col min="9992" max="9992" width="9.140625" style="2"/>
    <col min="9993" max="9993" width="9.42578125" style="2" bestFit="1" customWidth="1"/>
    <col min="9994" max="10240" width="9.140625" style="2"/>
    <col min="10241" max="10242" width="7.5703125" style="2" customWidth="1"/>
    <col min="10243" max="10244" width="19.5703125" style="2" customWidth="1"/>
    <col min="10245" max="10245" width="22.140625" style="2" customWidth="1"/>
    <col min="10246" max="10246" width="17.85546875" style="2" customWidth="1"/>
    <col min="10247" max="10247" width="47.85546875" style="2" customWidth="1"/>
    <col min="10248" max="10248" width="9.140625" style="2"/>
    <col min="10249" max="10249" width="9.42578125" style="2" bestFit="1" customWidth="1"/>
    <col min="10250" max="10496" width="9.140625" style="2"/>
    <col min="10497" max="10498" width="7.5703125" style="2" customWidth="1"/>
    <col min="10499" max="10500" width="19.5703125" style="2" customWidth="1"/>
    <col min="10501" max="10501" width="22.140625" style="2" customWidth="1"/>
    <col min="10502" max="10502" width="17.85546875" style="2" customWidth="1"/>
    <col min="10503" max="10503" width="47.85546875" style="2" customWidth="1"/>
    <col min="10504" max="10504" width="9.140625" style="2"/>
    <col min="10505" max="10505" width="9.42578125" style="2" bestFit="1" customWidth="1"/>
    <col min="10506" max="10752" width="9.140625" style="2"/>
    <col min="10753" max="10754" width="7.5703125" style="2" customWidth="1"/>
    <col min="10755" max="10756" width="19.5703125" style="2" customWidth="1"/>
    <col min="10757" max="10757" width="22.140625" style="2" customWidth="1"/>
    <col min="10758" max="10758" width="17.85546875" style="2" customWidth="1"/>
    <col min="10759" max="10759" width="47.85546875" style="2" customWidth="1"/>
    <col min="10760" max="10760" width="9.140625" style="2"/>
    <col min="10761" max="10761" width="9.42578125" style="2" bestFit="1" customWidth="1"/>
    <col min="10762" max="11008" width="9.140625" style="2"/>
    <col min="11009" max="11010" width="7.5703125" style="2" customWidth="1"/>
    <col min="11011" max="11012" width="19.5703125" style="2" customWidth="1"/>
    <col min="11013" max="11013" width="22.140625" style="2" customWidth="1"/>
    <col min="11014" max="11014" width="17.85546875" style="2" customWidth="1"/>
    <col min="11015" max="11015" width="47.85546875" style="2" customWidth="1"/>
    <col min="11016" max="11016" width="9.140625" style="2"/>
    <col min="11017" max="11017" width="9.42578125" style="2" bestFit="1" customWidth="1"/>
    <col min="11018" max="11264" width="9.140625" style="2"/>
    <col min="11265" max="11266" width="7.5703125" style="2" customWidth="1"/>
    <col min="11267" max="11268" width="19.5703125" style="2" customWidth="1"/>
    <col min="11269" max="11269" width="22.140625" style="2" customWidth="1"/>
    <col min="11270" max="11270" width="17.85546875" style="2" customWidth="1"/>
    <col min="11271" max="11271" width="47.85546875" style="2" customWidth="1"/>
    <col min="11272" max="11272" width="9.140625" style="2"/>
    <col min="11273" max="11273" width="9.42578125" style="2" bestFit="1" customWidth="1"/>
    <col min="11274" max="11520" width="9.140625" style="2"/>
    <col min="11521" max="11522" width="7.5703125" style="2" customWidth="1"/>
    <col min="11523" max="11524" width="19.5703125" style="2" customWidth="1"/>
    <col min="11525" max="11525" width="22.140625" style="2" customWidth="1"/>
    <col min="11526" max="11526" width="17.85546875" style="2" customWidth="1"/>
    <col min="11527" max="11527" width="47.85546875" style="2" customWidth="1"/>
    <col min="11528" max="11528" width="9.140625" style="2"/>
    <col min="11529" max="11529" width="9.42578125" style="2" bestFit="1" customWidth="1"/>
    <col min="11530" max="11776" width="9.140625" style="2"/>
    <col min="11777" max="11778" width="7.5703125" style="2" customWidth="1"/>
    <col min="11779" max="11780" width="19.5703125" style="2" customWidth="1"/>
    <col min="11781" max="11781" width="22.140625" style="2" customWidth="1"/>
    <col min="11782" max="11782" width="17.85546875" style="2" customWidth="1"/>
    <col min="11783" max="11783" width="47.85546875" style="2" customWidth="1"/>
    <col min="11784" max="11784" width="9.140625" style="2"/>
    <col min="11785" max="11785" width="9.42578125" style="2" bestFit="1" customWidth="1"/>
    <col min="11786" max="12032" width="9.140625" style="2"/>
    <col min="12033" max="12034" width="7.5703125" style="2" customWidth="1"/>
    <col min="12035" max="12036" width="19.5703125" style="2" customWidth="1"/>
    <col min="12037" max="12037" width="22.140625" style="2" customWidth="1"/>
    <col min="12038" max="12038" width="17.85546875" style="2" customWidth="1"/>
    <col min="12039" max="12039" width="47.85546875" style="2" customWidth="1"/>
    <col min="12040" max="12040" width="9.140625" style="2"/>
    <col min="12041" max="12041" width="9.42578125" style="2" bestFit="1" customWidth="1"/>
    <col min="12042" max="12288" width="9.140625" style="2"/>
    <col min="12289" max="12290" width="7.5703125" style="2" customWidth="1"/>
    <col min="12291" max="12292" width="19.5703125" style="2" customWidth="1"/>
    <col min="12293" max="12293" width="22.140625" style="2" customWidth="1"/>
    <col min="12294" max="12294" width="17.85546875" style="2" customWidth="1"/>
    <col min="12295" max="12295" width="47.85546875" style="2" customWidth="1"/>
    <col min="12296" max="12296" width="9.140625" style="2"/>
    <col min="12297" max="12297" width="9.42578125" style="2" bestFit="1" customWidth="1"/>
    <col min="12298" max="12544" width="9.140625" style="2"/>
    <col min="12545" max="12546" width="7.5703125" style="2" customWidth="1"/>
    <col min="12547" max="12548" width="19.5703125" style="2" customWidth="1"/>
    <col min="12549" max="12549" width="22.140625" style="2" customWidth="1"/>
    <col min="12550" max="12550" width="17.85546875" style="2" customWidth="1"/>
    <col min="12551" max="12551" width="47.85546875" style="2" customWidth="1"/>
    <col min="12552" max="12552" width="9.140625" style="2"/>
    <col min="12553" max="12553" width="9.42578125" style="2" bestFit="1" customWidth="1"/>
    <col min="12554" max="12800" width="9.140625" style="2"/>
    <col min="12801" max="12802" width="7.5703125" style="2" customWidth="1"/>
    <col min="12803" max="12804" width="19.5703125" style="2" customWidth="1"/>
    <col min="12805" max="12805" width="22.140625" style="2" customWidth="1"/>
    <col min="12806" max="12806" width="17.85546875" style="2" customWidth="1"/>
    <col min="12807" max="12807" width="47.85546875" style="2" customWidth="1"/>
    <col min="12808" max="12808" width="9.140625" style="2"/>
    <col min="12809" max="12809" width="9.42578125" style="2" bestFit="1" customWidth="1"/>
    <col min="12810" max="13056" width="9.140625" style="2"/>
    <col min="13057" max="13058" width="7.5703125" style="2" customWidth="1"/>
    <col min="13059" max="13060" width="19.5703125" style="2" customWidth="1"/>
    <col min="13061" max="13061" width="22.140625" style="2" customWidth="1"/>
    <col min="13062" max="13062" width="17.85546875" style="2" customWidth="1"/>
    <col min="13063" max="13063" width="47.85546875" style="2" customWidth="1"/>
    <col min="13064" max="13064" width="9.140625" style="2"/>
    <col min="13065" max="13065" width="9.42578125" style="2" bestFit="1" customWidth="1"/>
    <col min="13066" max="13312" width="9.140625" style="2"/>
    <col min="13313" max="13314" width="7.5703125" style="2" customWidth="1"/>
    <col min="13315" max="13316" width="19.5703125" style="2" customWidth="1"/>
    <col min="13317" max="13317" width="22.140625" style="2" customWidth="1"/>
    <col min="13318" max="13318" width="17.85546875" style="2" customWidth="1"/>
    <col min="13319" max="13319" width="47.85546875" style="2" customWidth="1"/>
    <col min="13320" max="13320" width="9.140625" style="2"/>
    <col min="13321" max="13321" width="9.42578125" style="2" bestFit="1" customWidth="1"/>
    <col min="13322" max="13568" width="9.140625" style="2"/>
    <col min="13569" max="13570" width="7.5703125" style="2" customWidth="1"/>
    <col min="13571" max="13572" width="19.5703125" style="2" customWidth="1"/>
    <col min="13573" max="13573" width="22.140625" style="2" customWidth="1"/>
    <col min="13574" max="13574" width="17.85546875" style="2" customWidth="1"/>
    <col min="13575" max="13575" width="47.85546875" style="2" customWidth="1"/>
    <col min="13576" max="13576" width="9.140625" style="2"/>
    <col min="13577" max="13577" width="9.42578125" style="2" bestFit="1" customWidth="1"/>
    <col min="13578" max="13824" width="9.140625" style="2"/>
    <col min="13825" max="13826" width="7.5703125" style="2" customWidth="1"/>
    <col min="13827" max="13828" width="19.5703125" style="2" customWidth="1"/>
    <col min="13829" max="13829" width="22.140625" style="2" customWidth="1"/>
    <col min="13830" max="13830" width="17.85546875" style="2" customWidth="1"/>
    <col min="13831" max="13831" width="47.85546875" style="2" customWidth="1"/>
    <col min="13832" max="13832" width="9.140625" style="2"/>
    <col min="13833" max="13833" width="9.42578125" style="2" bestFit="1" customWidth="1"/>
    <col min="13834" max="14080" width="9.140625" style="2"/>
    <col min="14081" max="14082" width="7.5703125" style="2" customWidth="1"/>
    <col min="14083" max="14084" width="19.5703125" style="2" customWidth="1"/>
    <col min="14085" max="14085" width="22.140625" style="2" customWidth="1"/>
    <col min="14086" max="14086" width="17.85546875" style="2" customWidth="1"/>
    <col min="14087" max="14087" width="47.85546875" style="2" customWidth="1"/>
    <col min="14088" max="14088" width="9.140625" style="2"/>
    <col min="14089" max="14089" width="9.42578125" style="2" bestFit="1" customWidth="1"/>
    <col min="14090" max="14336" width="9.140625" style="2"/>
    <col min="14337" max="14338" width="7.5703125" style="2" customWidth="1"/>
    <col min="14339" max="14340" width="19.5703125" style="2" customWidth="1"/>
    <col min="14341" max="14341" width="22.140625" style="2" customWidth="1"/>
    <col min="14342" max="14342" width="17.85546875" style="2" customWidth="1"/>
    <col min="14343" max="14343" width="47.85546875" style="2" customWidth="1"/>
    <col min="14344" max="14344" width="9.140625" style="2"/>
    <col min="14345" max="14345" width="9.42578125" style="2" bestFit="1" customWidth="1"/>
    <col min="14346" max="14592" width="9.140625" style="2"/>
    <col min="14593" max="14594" width="7.5703125" style="2" customWidth="1"/>
    <col min="14595" max="14596" width="19.5703125" style="2" customWidth="1"/>
    <col min="14597" max="14597" width="22.140625" style="2" customWidth="1"/>
    <col min="14598" max="14598" width="17.85546875" style="2" customWidth="1"/>
    <col min="14599" max="14599" width="47.85546875" style="2" customWidth="1"/>
    <col min="14600" max="14600" width="9.140625" style="2"/>
    <col min="14601" max="14601" width="9.42578125" style="2" bestFit="1" customWidth="1"/>
    <col min="14602" max="14848" width="9.140625" style="2"/>
    <col min="14849" max="14850" width="7.5703125" style="2" customWidth="1"/>
    <col min="14851" max="14852" width="19.5703125" style="2" customWidth="1"/>
    <col min="14853" max="14853" width="22.140625" style="2" customWidth="1"/>
    <col min="14854" max="14854" width="17.85546875" style="2" customWidth="1"/>
    <col min="14855" max="14855" width="47.85546875" style="2" customWidth="1"/>
    <col min="14856" max="14856" width="9.140625" style="2"/>
    <col min="14857" max="14857" width="9.42578125" style="2" bestFit="1" customWidth="1"/>
    <col min="14858" max="15104" width="9.140625" style="2"/>
    <col min="15105" max="15106" width="7.5703125" style="2" customWidth="1"/>
    <col min="15107" max="15108" width="19.5703125" style="2" customWidth="1"/>
    <col min="15109" max="15109" width="22.140625" style="2" customWidth="1"/>
    <col min="15110" max="15110" width="17.85546875" style="2" customWidth="1"/>
    <col min="15111" max="15111" width="47.85546875" style="2" customWidth="1"/>
    <col min="15112" max="15112" width="9.140625" style="2"/>
    <col min="15113" max="15113" width="9.42578125" style="2" bestFit="1" customWidth="1"/>
    <col min="15114" max="15360" width="9.140625" style="2"/>
    <col min="15361" max="15362" width="7.5703125" style="2" customWidth="1"/>
    <col min="15363" max="15364" width="19.5703125" style="2" customWidth="1"/>
    <col min="15365" max="15365" width="22.140625" style="2" customWidth="1"/>
    <col min="15366" max="15366" width="17.85546875" style="2" customWidth="1"/>
    <col min="15367" max="15367" width="47.85546875" style="2" customWidth="1"/>
    <col min="15368" max="15368" width="9.140625" style="2"/>
    <col min="15369" max="15369" width="9.42578125" style="2" bestFit="1" customWidth="1"/>
    <col min="15370" max="15616" width="9.140625" style="2"/>
    <col min="15617" max="15618" width="7.5703125" style="2" customWidth="1"/>
    <col min="15619" max="15620" width="19.5703125" style="2" customWidth="1"/>
    <col min="15621" max="15621" width="22.140625" style="2" customWidth="1"/>
    <col min="15622" max="15622" width="17.85546875" style="2" customWidth="1"/>
    <col min="15623" max="15623" width="47.85546875" style="2" customWidth="1"/>
    <col min="15624" max="15624" width="9.140625" style="2"/>
    <col min="15625" max="15625" width="9.42578125" style="2" bestFit="1" customWidth="1"/>
    <col min="15626" max="15872" width="9.140625" style="2"/>
    <col min="15873" max="15874" width="7.5703125" style="2" customWidth="1"/>
    <col min="15875" max="15876" width="19.5703125" style="2" customWidth="1"/>
    <col min="15877" max="15877" width="22.140625" style="2" customWidth="1"/>
    <col min="15878" max="15878" width="17.85546875" style="2" customWidth="1"/>
    <col min="15879" max="15879" width="47.85546875" style="2" customWidth="1"/>
    <col min="15880" max="15880" width="9.140625" style="2"/>
    <col min="15881" max="15881" width="9.42578125" style="2" bestFit="1" customWidth="1"/>
    <col min="15882" max="16128" width="9.140625" style="2"/>
    <col min="16129" max="16130" width="7.5703125" style="2" customWidth="1"/>
    <col min="16131" max="16132" width="19.5703125" style="2" customWidth="1"/>
    <col min="16133" max="16133" width="22.140625" style="2" customWidth="1"/>
    <col min="16134" max="16134" width="17.85546875" style="2" customWidth="1"/>
    <col min="16135" max="16135" width="47.85546875" style="2" customWidth="1"/>
    <col min="16136" max="16136" width="9.140625" style="2"/>
    <col min="16137" max="16137" width="9.42578125" style="2" bestFit="1" customWidth="1"/>
    <col min="16138" max="16384" width="9.140625" style="2"/>
  </cols>
  <sheetData>
    <row r="1" spans="1:7" ht="24.95" customHeight="1">
      <c r="A1" s="273" t="s">
        <v>6</v>
      </c>
      <c r="B1" s="273"/>
      <c r="C1" s="273"/>
      <c r="D1" s="273"/>
      <c r="E1" s="273"/>
      <c r="F1" s="273"/>
      <c r="G1" s="273"/>
    </row>
    <row r="2" spans="1:7" ht="6.75" customHeight="1">
      <c r="A2" s="40"/>
      <c r="B2" s="40"/>
      <c r="C2" s="40"/>
      <c r="D2" s="40"/>
      <c r="E2" s="40"/>
      <c r="F2" s="41"/>
      <c r="G2" s="40"/>
    </row>
    <row r="3" spans="1:7" ht="18.75" customHeight="1">
      <c r="A3" s="42" t="s">
        <v>169</v>
      </c>
      <c r="B3" s="43"/>
      <c r="C3" s="43"/>
      <c r="D3" s="43"/>
      <c r="E3" s="44"/>
      <c r="F3" s="45"/>
      <c r="G3" s="46"/>
    </row>
    <row r="4" spans="1:7" ht="15.95" customHeight="1">
      <c r="A4" s="51"/>
      <c r="B4" s="52"/>
      <c r="C4" s="52"/>
      <c r="D4" s="53" t="s">
        <v>151</v>
      </c>
      <c r="E4" s="271" t="s">
        <v>152</v>
      </c>
      <c r="F4" s="271" t="s">
        <v>153</v>
      </c>
      <c r="G4" s="271" t="s">
        <v>154</v>
      </c>
    </row>
    <row r="5" spans="1:7" ht="15.95" customHeight="1">
      <c r="A5" s="269" t="s">
        <v>155</v>
      </c>
      <c r="B5" s="270"/>
      <c r="C5" s="54"/>
      <c r="D5" s="55"/>
      <c r="E5" s="272"/>
      <c r="F5" s="272"/>
      <c r="G5" s="272"/>
    </row>
    <row r="6" spans="1:7" ht="15.95" customHeight="1">
      <c r="A6" s="274" t="s">
        <v>156</v>
      </c>
      <c r="B6" s="277" t="s">
        <v>157</v>
      </c>
      <c r="C6" s="280" t="s">
        <v>7</v>
      </c>
      <c r="D6" s="281"/>
      <c r="E6" s="177"/>
      <c r="F6" s="62"/>
      <c r="G6" s="63"/>
    </row>
    <row r="7" spans="1:7" ht="15.95" customHeight="1">
      <c r="A7" s="275"/>
      <c r="B7" s="278"/>
      <c r="C7" s="267" t="s">
        <v>8</v>
      </c>
      <c r="D7" s="268"/>
      <c r="E7" s="93"/>
      <c r="F7" s="64"/>
      <c r="G7" s="65"/>
    </row>
    <row r="8" spans="1:7" ht="15.95" customHeight="1">
      <c r="A8" s="275"/>
      <c r="B8" s="278"/>
      <c r="C8" s="282" t="s">
        <v>9</v>
      </c>
      <c r="D8" s="283"/>
      <c r="E8" s="93"/>
      <c r="F8" s="64"/>
      <c r="G8" s="65"/>
    </row>
    <row r="9" spans="1:7" ht="15.95" customHeight="1">
      <c r="A9" s="275"/>
      <c r="B9" s="279"/>
      <c r="C9" s="267" t="s">
        <v>0</v>
      </c>
      <c r="D9" s="268"/>
      <c r="E9" s="93"/>
      <c r="F9" s="66"/>
      <c r="G9" s="65"/>
    </row>
    <row r="10" spans="1:7" ht="15.95" customHeight="1">
      <c r="A10" s="275"/>
      <c r="B10" s="284" t="s">
        <v>158</v>
      </c>
      <c r="C10" s="267" t="s">
        <v>10</v>
      </c>
      <c r="D10" s="268"/>
      <c r="E10" s="93"/>
      <c r="F10" s="66"/>
      <c r="G10" s="65"/>
    </row>
    <row r="11" spans="1:7" ht="15.95" customHeight="1">
      <c r="A11" s="275"/>
      <c r="B11" s="278"/>
      <c r="C11" s="267" t="s">
        <v>11</v>
      </c>
      <c r="D11" s="268"/>
      <c r="E11" s="93"/>
      <c r="F11" s="66"/>
      <c r="G11" s="67"/>
    </row>
    <row r="12" spans="1:7" ht="15.95" customHeight="1">
      <c r="A12" s="275"/>
      <c r="B12" s="279"/>
      <c r="C12" s="267" t="s">
        <v>0</v>
      </c>
      <c r="D12" s="268"/>
      <c r="E12" s="93"/>
      <c r="F12" s="66"/>
      <c r="G12" s="67"/>
    </row>
    <row r="13" spans="1:7" ht="15.95" customHeight="1">
      <c r="A13" s="275"/>
      <c r="B13" s="284" t="s">
        <v>159</v>
      </c>
      <c r="C13" s="267" t="s">
        <v>160</v>
      </c>
      <c r="D13" s="268"/>
      <c r="E13" s="93"/>
      <c r="F13" s="66"/>
      <c r="G13" s="68"/>
    </row>
    <row r="14" spans="1:7" ht="15.95" customHeight="1">
      <c r="A14" s="275"/>
      <c r="B14" s="278"/>
      <c r="C14" s="267" t="s">
        <v>12</v>
      </c>
      <c r="D14" s="268"/>
      <c r="E14" s="93"/>
      <c r="F14" s="66"/>
      <c r="G14" s="67"/>
    </row>
    <row r="15" spans="1:7" ht="15.95" customHeight="1">
      <c r="A15" s="275"/>
      <c r="B15" s="278"/>
      <c r="C15" s="267" t="s">
        <v>13</v>
      </c>
      <c r="D15" s="268"/>
      <c r="E15" s="93"/>
      <c r="F15" s="66"/>
      <c r="G15" s="67"/>
    </row>
    <row r="16" spans="1:7" ht="15.95" customHeight="1">
      <c r="A16" s="275"/>
      <c r="B16" s="278"/>
      <c r="C16" s="267" t="s">
        <v>177</v>
      </c>
      <c r="D16" s="268"/>
      <c r="E16" s="93"/>
      <c r="F16" s="66"/>
      <c r="G16" s="67"/>
    </row>
    <row r="17" spans="1:13" ht="15.95" customHeight="1">
      <c r="A17" s="275"/>
      <c r="B17" s="278"/>
      <c r="C17" s="267" t="s">
        <v>178</v>
      </c>
      <c r="D17" s="268"/>
      <c r="E17" s="93"/>
      <c r="F17" s="66"/>
      <c r="G17" s="67"/>
    </row>
    <row r="18" spans="1:13" ht="15.95" customHeight="1">
      <c r="A18" s="275"/>
      <c r="B18" s="278"/>
      <c r="C18" s="267" t="s">
        <v>14</v>
      </c>
      <c r="D18" s="268"/>
      <c r="E18" s="93"/>
      <c r="F18" s="66"/>
      <c r="G18" s="67"/>
    </row>
    <row r="19" spans="1:13" ht="15.95" customHeight="1">
      <c r="A19" s="275"/>
      <c r="B19" s="278"/>
      <c r="C19" s="267" t="s">
        <v>15</v>
      </c>
      <c r="D19" s="268"/>
      <c r="E19" s="93"/>
      <c r="F19" s="66"/>
      <c r="G19" s="67"/>
    </row>
    <row r="20" spans="1:13" ht="15.95" customHeight="1">
      <c r="A20" s="275"/>
      <c r="B20" s="278"/>
      <c r="C20" s="267" t="s">
        <v>1</v>
      </c>
      <c r="D20" s="268"/>
      <c r="E20" s="93"/>
      <c r="F20" s="66"/>
      <c r="G20" s="67"/>
    </row>
    <row r="21" spans="1:13" ht="15.95" customHeight="1">
      <c r="A21" s="275"/>
      <c r="B21" s="278"/>
      <c r="C21" s="267" t="s">
        <v>22</v>
      </c>
      <c r="D21" s="268"/>
      <c r="E21" s="93"/>
      <c r="F21" s="66"/>
      <c r="G21" s="67"/>
    </row>
    <row r="22" spans="1:13" ht="15.95" customHeight="1">
      <c r="A22" s="275"/>
      <c r="B22" s="278"/>
      <c r="C22" s="267" t="s">
        <v>16</v>
      </c>
      <c r="D22" s="268"/>
      <c r="E22" s="93"/>
      <c r="F22" s="66"/>
      <c r="G22" s="69"/>
      <c r="I22" s="1"/>
      <c r="J22" s="1"/>
    </row>
    <row r="23" spans="1:13" ht="15.95" customHeight="1">
      <c r="A23" s="275"/>
      <c r="B23" s="278"/>
      <c r="C23" s="267" t="s">
        <v>179</v>
      </c>
      <c r="D23" s="268"/>
      <c r="E23" s="93"/>
      <c r="F23" s="66"/>
      <c r="G23" s="69"/>
      <c r="I23" s="1"/>
      <c r="J23" s="1"/>
    </row>
    <row r="24" spans="1:13" ht="15.95" customHeight="1">
      <c r="A24" s="275"/>
      <c r="B24" s="278"/>
      <c r="C24" s="267" t="s">
        <v>180</v>
      </c>
      <c r="D24" s="268"/>
      <c r="E24" s="93"/>
      <c r="F24" s="66"/>
      <c r="G24" s="69"/>
      <c r="I24" s="1"/>
      <c r="J24" s="1"/>
    </row>
    <row r="25" spans="1:13" ht="15.95" customHeight="1">
      <c r="A25" s="275"/>
      <c r="B25" s="278"/>
      <c r="C25" s="267" t="s">
        <v>17</v>
      </c>
      <c r="D25" s="268"/>
      <c r="E25" s="93"/>
      <c r="F25" s="66"/>
      <c r="G25" s="67"/>
      <c r="K25" s="117"/>
    </row>
    <row r="26" spans="1:13" ht="15.95" customHeight="1">
      <c r="A26" s="275"/>
      <c r="B26" s="278"/>
      <c r="C26" s="267" t="s">
        <v>2</v>
      </c>
      <c r="D26" s="268"/>
      <c r="E26" s="93"/>
      <c r="F26" s="66"/>
      <c r="G26" s="67"/>
    </row>
    <row r="27" spans="1:13" ht="15.95" customHeight="1">
      <c r="A27" s="275"/>
      <c r="B27" s="278"/>
      <c r="C27" s="305" t="s">
        <v>384</v>
      </c>
      <c r="D27" s="304"/>
      <c r="E27" s="93"/>
      <c r="F27" s="66"/>
      <c r="G27" s="67"/>
      <c r="L27" s="297"/>
      <c r="M27" s="298"/>
    </row>
    <row r="28" spans="1:13" ht="15.95" customHeight="1">
      <c r="A28" s="275"/>
      <c r="B28" s="278"/>
      <c r="C28" s="305" t="s">
        <v>383</v>
      </c>
      <c r="D28" s="304"/>
      <c r="E28" s="93"/>
      <c r="F28" s="66"/>
      <c r="G28" s="67"/>
      <c r="H28" s="179"/>
      <c r="L28" s="297"/>
      <c r="M28" s="298"/>
    </row>
    <row r="29" spans="1:13" ht="15.95" customHeight="1">
      <c r="A29" s="276"/>
      <c r="B29" s="279"/>
      <c r="C29" s="267" t="s">
        <v>0</v>
      </c>
      <c r="D29" s="268"/>
      <c r="E29" s="93"/>
      <c r="F29" s="66"/>
      <c r="G29" s="67"/>
    </row>
    <row r="30" spans="1:13" ht="15.95" customHeight="1">
      <c r="A30" s="302" t="s">
        <v>18</v>
      </c>
      <c r="B30" s="303"/>
      <c r="C30" s="303"/>
      <c r="D30" s="304"/>
      <c r="E30" s="93"/>
      <c r="F30" s="66"/>
      <c r="G30" s="67"/>
    </row>
    <row r="31" spans="1:13" ht="15.95" customHeight="1">
      <c r="A31" s="288" t="s">
        <v>19</v>
      </c>
      <c r="B31" s="289"/>
      <c r="C31" s="289"/>
      <c r="D31" s="290"/>
      <c r="E31" s="93"/>
      <c r="F31" s="66"/>
      <c r="G31" s="67"/>
    </row>
    <row r="32" spans="1:13" ht="15.95" customHeight="1">
      <c r="A32" s="288" t="s">
        <v>0</v>
      </c>
      <c r="B32" s="289"/>
      <c r="C32" s="289"/>
      <c r="D32" s="290"/>
      <c r="E32" s="93"/>
      <c r="F32" s="66"/>
      <c r="G32" s="67"/>
    </row>
    <row r="33" spans="1:7" ht="15.95" customHeight="1">
      <c r="A33" s="288" t="s">
        <v>20</v>
      </c>
      <c r="B33" s="289"/>
      <c r="C33" s="289"/>
      <c r="D33" s="290"/>
      <c r="E33" s="93"/>
      <c r="F33" s="66"/>
      <c r="G33" s="67"/>
    </row>
    <row r="34" spans="1:7" ht="15.95" customHeight="1">
      <c r="A34" s="288" t="s">
        <v>401</v>
      </c>
      <c r="B34" s="289"/>
      <c r="C34" s="289"/>
      <c r="D34" s="290"/>
      <c r="E34" s="93"/>
      <c r="F34" s="66"/>
      <c r="G34" s="67"/>
    </row>
    <row r="35" spans="1:7" ht="15.95" customHeight="1">
      <c r="A35" s="288" t="s">
        <v>5</v>
      </c>
      <c r="B35" s="289"/>
      <c r="C35" s="289"/>
      <c r="D35" s="290"/>
      <c r="E35" s="93"/>
      <c r="F35" s="66"/>
      <c r="G35" s="67"/>
    </row>
    <row r="36" spans="1:7" ht="15.95" customHeight="1">
      <c r="A36" s="288" t="s">
        <v>21</v>
      </c>
      <c r="B36" s="289"/>
      <c r="C36" s="289"/>
      <c r="D36" s="290"/>
      <c r="E36" s="93"/>
      <c r="F36" s="64"/>
      <c r="G36" s="67"/>
    </row>
    <row r="37" spans="1:7" ht="15.95" customHeight="1">
      <c r="A37" s="294" t="s">
        <v>3</v>
      </c>
      <c r="B37" s="295"/>
      <c r="C37" s="295"/>
      <c r="D37" s="296"/>
      <c r="E37" s="178"/>
      <c r="F37" s="71"/>
      <c r="G37" s="72"/>
    </row>
    <row r="38" spans="1:7" ht="15.95" customHeight="1">
      <c r="A38" s="291" t="s">
        <v>181</v>
      </c>
      <c r="B38" s="292"/>
      <c r="C38" s="292"/>
      <c r="D38" s="293"/>
      <c r="E38" s="70"/>
      <c r="F38" s="71"/>
      <c r="G38" s="73"/>
    </row>
    <row r="39" spans="1:7" ht="15.95" customHeight="1">
      <c r="A39" s="291" t="s">
        <v>182</v>
      </c>
      <c r="B39" s="292"/>
      <c r="C39" s="292"/>
      <c r="D39" s="293"/>
      <c r="E39" s="70"/>
      <c r="F39" s="64"/>
      <c r="G39" s="73"/>
    </row>
    <row r="40" spans="1:7" ht="15.95" customHeight="1">
      <c r="A40" s="299" t="s">
        <v>183</v>
      </c>
      <c r="B40" s="300"/>
      <c r="C40" s="300"/>
      <c r="D40" s="301"/>
      <c r="E40" s="77"/>
      <c r="F40" s="78"/>
      <c r="G40" s="73"/>
    </row>
    <row r="41" spans="1:7" ht="15.95" customHeight="1">
      <c r="A41" s="285" t="s">
        <v>4</v>
      </c>
      <c r="B41" s="286"/>
      <c r="C41" s="286"/>
      <c r="D41" s="287"/>
      <c r="E41" s="74"/>
      <c r="F41" s="75"/>
      <c r="G41" s="76"/>
    </row>
    <row r="42" spans="1:7" ht="17.100000000000001" customHeight="1"/>
    <row r="43" spans="1:7" ht="17.100000000000001" customHeight="1"/>
    <row r="44" spans="1:7" ht="17.100000000000001" customHeight="1"/>
    <row r="45" spans="1:7" ht="17.100000000000001" customHeight="1"/>
    <row r="46" spans="1:7" ht="17.100000000000001" customHeight="1"/>
    <row r="47" spans="1:7" ht="17.100000000000001" customHeight="1"/>
    <row r="48" spans="1:7" ht="17.100000000000001" customHeight="1"/>
  </sheetData>
  <mergeCells count="47">
    <mergeCell ref="L27:M27"/>
    <mergeCell ref="L28:M28"/>
    <mergeCell ref="C17:D17"/>
    <mergeCell ref="A40:D40"/>
    <mergeCell ref="C18:D18"/>
    <mergeCell ref="C19:D19"/>
    <mergeCell ref="C20:D20"/>
    <mergeCell ref="C22:D22"/>
    <mergeCell ref="C21:D21"/>
    <mergeCell ref="C23:D23"/>
    <mergeCell ref="C24:D24"/>
    <mergeCell ref="A30:D30"/>
    <mergeCell ref="A31:D31"/>
    <mergeCell ref="C25:D25"/>
    <mergeCell ref="C27:D27"/>
    <mergeCell ref="C28:D28"/>
    <mergeCell ref="A41:D41"/>
    <mergeCell ref="A32:D32"/>
    <mergeCell ref="A33:D33"/>
    <mergeCell ref="A35:D35"/>
    <mergeCell ref="A36:D36"/>
    <mergeCell ref="A39:D39"/>
    <mergeCell ref="A38:D38"/>
    <mergeCell ref="A37:D37"/>
    <mergeCell ref="A34:D34"/>
    <mergeCell ref="A1:G1"/>
    <mergeCell ref="A6:A29"/>
    <mergeCell ref="B6:B9"/>
    <mergeCell ref="C6:D6"/>
    <mergeCell ref="C7:D7"/>
    <mergeCell ref="C8:D8"/>
    <mergeCell ref="C26:D26"/>
    <mergeCell ref="C9:D9"/>
    <mergeCell ref="B10:B12"/>
    <mergeCell ref="C10:D10"/>
    <mergeCell ref="C11:D11"/>
    <mergeCell ref="C12:D12"/>
    <mergeCell ref="C29:D29"/>
    <mergeCell ref="B13:B29"/>
    <mergeCell ref="C13:D13"/>
    <mergeCell ref="C16:D16"/>
    <mergeCell ref="C15:D15"/>
    <mergeCell ref="A5:B5"/>
    <mergeCell ref="G4:G5"/>
    <mergeCell ref="F4:F5"/>
    <mergeCell ref="E4:E5"/>
    <mergeCell ref="C14:D14"/>
  </mergeCells>
  <phoneticPr fontId="6" type="noConversion"/>
  <printOptions horizontalCentered="1"/>
  <pageMargins left="0.59055118110236227" right="0.59055118110236227" top="0.39370078740157483" bottom="0.39370078740157483" header="0.31496062992125984" footer="0.31496062992125984"/>
  <pageSetup paperSize="9" scale="86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I73"/>
  <sheetViews>
    <sheetView view="pageBreakPreview" zoomScaleNormal="100" zoomScaleSheetLayoutView="100" workbookViewId="0">
      <selection activeCell="L6" sqref="L6"/>
    </sheetView>
  </sheetViews>
  <sheetFormatPr defaultRowHeight="18.399999999999999" customHeight="1"/>
  <cols>
    <col min="1" max="1" width="21.42578125" style="79" customWidth="1"/>
    <col min="2" max="2" width="17.140625" style="79" customWidth="1"/>
    <col min="3" max="3" width="6.85546875" style="79" customWidth="1"/>
    <col min="4" max="4" width="4.28515625" style="79" customWidth="1"/>
    <col min="5" max="12" width="11.140625" style="79" customWidth="1"/>
    <col min="13" max="13" width="8.5703125" style="79" customWidth="1"/>
    <col min="14" max="59" width="0" style="79" hidden="1" customWidth="1"/>
    <col min="60" max="256" width="9.140625" style="79"/>
    <col min="257" max="257" width="21.42578125" style="79" customWidth="1"/>
    <col min="258" max="258" width="17.140625" style="79" customWidth="1"/>
    <col min="259" max="259" width="6.85546875" style="79" customWidth="1"/>
    <col min="260" max="260" width="4.28515625" style="79" customWidth="1"/>
    <col min="261" max="268" width="11.140625" style="79" customWidth="1"/>
    <col min="269" max="269" width="8.5703125" style="79" customWidth="1"/>
    <col min="270" max="315" width="0" style="79" hidden="1" customWidth="1"/>
    <col min="316" max="512" width="9.140625" style="79"/>
    <col min="513" max="513" width="21.42578125" style="79" customWidth="1"/>
    <col min="514" max="514" width="17.140625" style="79" customWidth="1"/>
    <col min="515" max="515" width="6.85546875" style="79" customWidth="1"/>
    <col min="516" max="516" width="4.28515625" style="79" customWidth="1"/>
    <col min="517" max="524" width="11.140625" style="79" customWidth="1"/>
    <col min="525" max="525" width="8.5703125" style="79" customWidth="1"/>
    <col min="526" max="571" width="0" style="79" hidden="1" customWidth="1"/>
    <col min="572" max="768" width="9.140625" style="79"/>
    <col min="769" max="769" width="21.42578125" style="79" customWidth="1"/>
    <col min="770" max="770" width="17.140625" style="79" customWidth="1"/>
    <col min="771" max="771" width="6.85546875" style="79" customWidth="1"/>
    <col min="772" max="772" width="4.28515625" style="79" customWidth="1"/>
    <col min="773" max="780" width="11.140625" style="79" customWidth="1"/>
    <col min="781" max="781" width="8.5703125" style="79" customWidth="1"/>
    <col min="782" max="827" width="0" style="79" hidden="1" customWidth="1"/>
    <col min="828" max="1024" width="9.140625" style="79"/>
    <col min="1025" max="1025" width="21.42578125" style="79" customWidth="1"/>
    <col min="1026" max="1026" width="17.140625" style="79" customWidth="1"/>
    <col min="1027" max="1027" width="6.85546875" style="79" customWidth="1"/>
    <col min="1028" max="1028" width="4.28515625" style="79" customWidth="1"/>
    <col min="1029" max="1036" width="11.140625" style="79" customWidth="1"/>
    <col min="1037" max="1037" width="8.5703125" style="79" customWidth="1"/>
    <col min="1038" max="1083" width="0" style="79" hidden="1" customWidth="1"/>
    <col min="1084" max="1280" width="9.140625" style="79"/>
    <col min="1281" max="1281" width="21.42578125" style="79" customWidth="1"/>
    <col min="1282" max="1282" width="17.140625" style="79" customWidth="1"/>
    <col min="1283" max="1283" width="6.85546875" style="79" customWidth="1"/>
    <col min="1284" max="1284" width="4.28515625" style="79" customWidth="1"/>
    <col min="1285" max="1292" width="11.140625" style="79" customWidth="1"/>
    <col min="1293" max="1293" width="8.5703125" style="79" customWidth="1"/>
    <col min="1294" max="1339" width="0" style="79" hidden="1" customWidth="1"/>
    <col min="1340" max="1536" width="9.140625" style="79"/>
    <col min="1537" max="1537" width="21.42578125" style="79" customWidth="1"/>
    <col min="1538" max="1538" width="17.140625" style="79" customWidth="1"/>
    <col min="1539" max="1539" width="6.85546875" style="79" customWidth="1"/>
    <col min="1540" max="1540" width="4.28515625" style="79" customWidth="1"/>
    <col min="1541" max="1548" width="11.140625" style="79" customWidth="1"/>
    <col min="1549" max="1549" width="8.5703125" style="79" customWidth="1"/>
    <col min="1550" max="1595" width="0" style="79" hidden="1" customWidth="1"/>
    <col min="1596" max="1792" width="9.140625" style="79"/>
    <col min="1793" max="1793" width="21.42578125" style="79" customWidth="1"/>
    <col min="1794" max="1794" width="17.140625" style="79" customWidth="1"/>
    <col min="1795" max="1795" width="6.85546875" style="79" customWidth="1"/>
    <col min="1796" max="1796" width="4.28515625" style="79" customWidth="1"/>
    <col min="1797" max="1804" width="11.140625" style="79" customWidth="1"/>
    <col min="1805" max="1805" width="8.5703125" style="79" customWidth="1"/>
    <col min="1806" max="1851" width="0" style="79" hidden="1" customWidth="1"/>
    <col min="1852" max="2048" width="9.140625" style="79"/>
    <col min="2049" max="2049" width="21.42578125" style="79" customWidth="1"/>
    <col min="2050" max="2050" width="17.140625" style="79" customWidth="1"/>
    <col min="2051" max="2051" width="6.85546875" style="79" customWidth="1"/>
    <col min="2052" max="2052" width="4.28515625" style="79" customWidth="1"/>
    <col min="2053" max="2060" width="11.140625" style="79" customWidth="1"/>
    <col min="2061" max="2061" width="8.5703125" style="79" customWidth="1"/>
    <col min="2062" max="2107" width="0" style="79" hidden="1" customWidth="1"/>
    <col min="2108" max="2304" width="9.140625" style="79"/>
    <col min="2305" max="2305" width="21.42578125" style="79" customWidth="1"/>
    <col min="2306" max="2306" width="17.140625" style="79" customWidth="1"/>
    <col min="2307" max="2307" width="6.85546875" style="79" customWidth="1"/>
    <col min="2308" max="2308" width="4.28515625" style="79" customWidth="1"/>
    <col min="2309" max="2316" width="11.140625" style="79" customWidth="1"/>
    <col min="2317" max="2317" width="8.5703125" style="79" customWidth="1"/>
    <col min="2318" max="2363" width="0" style="79" hidden="1" customWidth="1"/>
    <col min="2364" max="2560" width="9.140625" style="79"/>
    <col min="2561" max="2561" width="21.42578125" style="79" customWidth="1"/>
    <col min="2562" max="2562" width="17.140625" style="79" customWidth="1"/>
    <col min="2563" max="2563" width="6.85546875" style="79" customWidth="1"/>
    <col min="2564" max="2564" width="4.28515625" style="79" customWidth="1"/>
    <col min="2565" max="2572" width="11.140625" style="79" customWidth="1"/>
    <col min="2573" max="2573" width="8.5703125" style="79" customWidth="1"/>
    <col min="2574" max="2619" width="0" style="79" hidden="1" customWidth="1"/>
    <col min="2620" max="2816" width="9.140625" style="79"/>
    <col min="2817" max="2817" width="21.42578125" style="79" customWidth="1"/>
    <col min="2818" max="2818" width="17.140625" style="79" customWidth="1"/>
    <col min="2819" max="2819" width="6.85546875" style="79" customWidth="1"/>
    <col min="2820" max="2820" width="4.28515625" style="79" customWidth="1"/>
    <col min="2821" max="2828" width="11.140625" style="79" customWidth="1"/>
    <col min="2829" max="2829" width="8.5703125" style="79" customWidth="1"/>
    <col min="2830" max="2875" width="0" style="79" hidden="1" customWidth="1"/>
    <col min="2876" max="3072" width="9.140625" style="79"/>
    <col min="3073" max="3073" width="21.42578125" style="79" customWidth="1"/>
    <col min="3074" max="3074" width="17.140625" style="79" customWidth="1"/>
    <col min="3075" max="3075" width="6.85546875" style="79" customWidth="1"/>
    <col min="3076" max="3076" width="4.28515625" style="79" customWidth="1"/>
    <col min="3077" max="3084" width="11.140625" style="79" customWidth="1"/>
    <col min="3085" max="3085" width="8.5703125" style="79" customWidth="1"/>
    <col min="3086" max="3131" width="0" style="79" hidden="1" customWidth="1"/>
    <col min="3132" max="3328" width="9.140625" style="79"/>
    <col min="3329" max="3329" width="21.42578125" style="79" customWidth="1"/>
    <col min="3330" max="3330" width="17.140625" style="79" customWidth="1"/>
    <col min="3331" max="3331" width="6.85546875" style="79" customWidth="1"/>
    <col min="3332" max="3332" width="4.28515625" style="79" customWidth="1"/>
    <col min="3333" max="3340" width="11.140625" style="79" customWidth="1"/>
    <col min="3341" max="3341" width="8.5703125" style="79" customWidth="1"/>
    <col min="3342" max="3387" width="0" style="79" hidden="1" customWidth="1"/>
    <col min="3388" max="3584" width="9.140625" style="79"/>
    <col min="3585" max="3585" width="21.42578125" style="79" customWidth="1"/>
    <col min="3586" max="3586" width="17.140625" style="79" customWidth="1"/>
    <col min="3587" max="3587" width="6.85546875" style="79" customWidth="1"/>
    <col min="3588" max="3588" width="4.28515625" style="79" customWidth="1"/>
    <col min="3589" max="3596" width="11.140625" style="79" customWidth="1"/>
    <col min="3597" max="3597" width="8.5703125" style="79" customWidth="1"/>
    <col min="3598" max="3643" width="0" style="79" hidden="1" customWidth="1"/>
    <col min="3644" max="3840" width="9.140625" style="79"/>
    <col min="3841" max="3841" width="21.42578125" style="79" customWidth="1"/>
    <col min="3842" max="3842" width="17.140625" style="79" customWidth="1"/>
    <col min="3843" max="3843" width="6.85546875" style="79" customWidth="1"/>
    <col min="3844" max="3844" width="4.28515625" style="79" customWidth="1"/>
    <col min="3845" max="3852" width="11.140625" style="79" customWidth="1"/>
    <col min="3853" max="3853" width="8.5703125" style="79" customWidth="1"/>
    <col min="3854" max="3899" width="0" style="79" hidden="1" customWidth="1"/>
    <col min="3900" max="4096" width="9.140625" style="79"/>
    <col min="4097" max="4097" width="21.42578125" style="79" customWidth="1"/>
    <col min="4098" max="4098" width="17.140625" style="79" customWidth="1"/>
    <col min="4099" max="4099" width="6.85546875" style="79" customWidth="1"/>
    <col min="4100" max="4100" width="4.28515625" style="79" customWidth="1"/>
    <col min="4101" max="4108" width="11.140625" style="79" customWidth="1"/>
    <col min="4109" max="4109" width="8.5703125" style="79" customWidth="1"/>
    <col min="4110" max="4155" width="0" style="79" hidden="1" customWidth="1"/>
    <col min="4156" max="4352" width="9.140625" style="79"/>
    <col min="4353" max="4353" width="21.42578125" style="79" customWidth="1"/>
    <col min="4354" max="4354" width="17.140625" style="79" customWidth="1"/>
    <col min="4355" max="4355" width="6.85546875" style="79" customWidth="1"/>
    <col min="4356" max="4356" width="4.28515625" style="79" customWidth="1"/>
    <col min="4357" max="4364" width="11.140625" style="79" customWidth="1"/>
    <col min="4365" max="4365" width="8.5703125" style="79" customWidth="1"/>
    <col min="4366" max="4411" width="0" style="79" hidden="1" customWidth="1"/>
    <col min="4412" max="4608" width="9.140625" style="79"/>
    <col min="4609" max="4609" width="21.42578125" style="79" customWidth="1"/>
    <col min="4610" max="4610" width="17.140625" style="79" customWidth="1"/>
    <col min="4611" max="4611" width="6.85546875" style="79" customWidth="1"/>
    <col min="4612" max="4612" width="4.28515625" style="79" customWidth="1"/>
    <col min="4613" max="4620" width="11.140625" style="79" customWidth="1"/>
    <col min="4621" max="4621" width="8.5703125" style="79" customWidth="1"/>
    <col min="4622" max="4667" width="0" style="79" hidden="1" customWidth="1"/>
    <col min="4668" max="4864" width="9.140625" style="79"/>
    <col min="4865" max="4865" width="21.42578125" style="79" customWidth="1"/>
    <col min="4866" max="4866" width="17.140625" style="79" customWidth="1"/>
    <col min="4867" max="4867" width="6.85546875" style="79" customWidth="1"/>
    <col min="4868" max="4868" width="4.28515625" style="79" customWidth="1"/>
    <col min="4869" max="4876" width="11.140625" style="79" customWidth="1"/>
    <col min="4877" max="4877" width="8.5703125" style="79" customWidth="1"/>
    <col min="4878" max="4923" width="0" style="79" hidden="1" customWidth="1"/>
    <col min="4924" max="5120" width="9.140625" style="79"/>
    <col min="5121" max="5121" width="21.42578125" style="79" customWidth="1"/>
    <col min="5122" max="5122" width="17.140625" style="79" customWidth="1"/>
    <col min="5123" max="5123" width="6.85546875" style="79" customWidth="1"/>
    <col min="5124" max="5124" width="4.28515625" style="79" customWidth="1"/>
    <col min="5125" max="5132" width="11.140625" style="79" customWidth="1"/>
    <col min="5133" max="5133" width="8.5703125" style="79" customWidth="1"/>
    <col min="5134" max="5179" width="0" style="79" hidden="1" customWidth="1"/>
    <col min="5180" max="5376" width="9.140625" style="79"/>
    <col min="5377" max="5377" width="21.42578125" style="79" customWidth="1"/>
    <col min="5378" max="5378" width="17.140625" style="79" customWidth="1"/>
    <col min="5379" max="5379" width="6.85546875" style="79" customWidth="1"/>
    <col min="5380" max="5380" width="4.28515625" style="79" customWidth="1"/>
    <col min="5381" max="5388" width="11.140625" style="79" customWidth="1"/>
    <col min="5389" max="5389" width="8.5703125" style="79" customWidth="1"/>
    <col min="5390" max="5435" width="0" style="79" hidden="1" customWidth="1"/>
    <col min="5436" max="5632" width="9.140625" style="79"/>
    <col min="5633" max="5633" width="21.42578125" style="79" customWidth="1"/>
    <col min="5634" max="5634" width="17.140625" style="79" customWidth="1"/>
    <col min="5635" max="5635" width="6.85546875" style="79" customWidth="1"/>
    <col min="5636" max="5636" width="4.28515625" style="79" customWidth="1"/>
    <col min="5637" max="5644" width="11.140625" style="79" customWidth="1"/>
    <col min="5645" max="5645" width="8.5703125" style="79" customWidth="1"/>
    <col min="5646" max="5691" width="0" style="79" hidden="1" customWidth="1"/>
    <col min="5692" max="5888" width="9.140625" style="79"/>
    <col min="5889" max="5889" width="21.42578125" style="79" customWidth="1"/>
    <col min="5890" max="5890" width="17.140625" style="79" customWidth="1"/>
    <col min="5891" max="5891" width="6.85546875" style="79" customWidth="1"/>
    <col min="5892" max="5892" width="4.28515625" style="79" customWidth="1"/>
    <col min="5893" max="5900" width="11.140625" style="79" customWidth="1"/>
    <col min="5901" max="5901" width="8.5703125" style="79" customWidth="1"/>
    <col min="5902" max="5947" width="0" style="79" hidden="1" customWidth="1"/>
    <col min="5948" max="6144" width="9.140625" style="79"/>
    <col min="6145" max="6145" width="21.42578125" style="79" customWidth="1"/>
    <col min="6146" max="6146" width="17.140625" style="79" customWidth="1"/>
    <col min="6147" max="6147" width="6.85546875" style="79" customWidth="1"/>
    <col min="6148" max="6148" width="4.28515625" style="79" customWidth="1"/>
    <col min="6149" max="6156" width="11.140625" style="79" customWidth="1"/>
    <col min="6157" max="6157" width="8.5703125" style="79" customWidth="1"/>
    <col min="6158" max="6203" width="0" style="79" hidden="1" customWidth="1"/>
    <col min="6204" max="6400" width="9.140625" style="79"/>
    <col min="6401" max="6401" width="21.42578125" style="79" customWidth="1"/>
    <col min="6402" max="6402" width="17.140625" style="79" customWidth="1"/>
    <col min="6403" max="6403" width="6.85546875" style="79" customWidth="1"/>
    <col min="6404" max="6404" width="4.28515625" style="79" customWidth="1"/>
    <col min="6405" max="6412" width="11.140625" style="79" customWidth="1"/>
    <col min="6413" max="6413" width="8.5703125" style="79" customWidth="1"/>
    <col min="6414" max="6459" width="0" style="79" hidden="1" customWidth="1"/>
    <col min="6460" max="6656" width="9.140625" style="79"/>
    <col min="6657" max="6657" width="21.42578125" style="79" customWidth="1"/>
    <col min="6658" max="6658" width="17.140625" style="79" customWidth="1"/>
    <col min="6659" max="6659" width="6.85546875" style="79" customWidth="1"/>
    <col min="6660" max="6660" width="4.28515625" style="79" customWidth="1"/>
    <col min="6661" max="6668" width="11.140625" style="79" customWidth="1"/>
    <col min="6669" max="6669" width="8.5703125" style="79" customWidth="1"/>
    <col min="6670" max="6715" width="0" style="79" hidden="1" customWidth="1"/>
    <col min="6716" max="6912" width="9.140625" style="79"/>
    <col min="6913" max="6913" width="21.42578125" style="79" customWidth="1"/>
    <col min="6914" max="6914" width="17.140625" style="79" customWidth="1"/>
    <col min="6915" max="6915" width="6.85546875" style="79" customWidth="1"/>
    <col min="6916" max="6916" width="4.28515625" style="79" customWidth="1"/>
    <col min="6917" max="6924" width="11.140625" style="79" customWidth="1"/>
    <col min="6925" max="6925" width="8.5703125" style="79" customWidth="1"/>
    <col min="6926" max="6971" width="0" style="79" hidden="1" customWidth="1"/>
    <col min="6972" max="7168" width="9.140625" style="79"/>
    <col min="7169" max="7169" width="21.42578125" style="79" customWidth="1"/>
    <col min="7170" max="7170" width="17.140625" style="79" customWidth="1"/>
    <col min="7171" max="7171" width="6.85546875" style="79" customWidth="1"/>
    <col min="7172" max="7172" width="4.28515625" style="79" customWidth="1"/>
    <col min="7173" max="7180" width="11.140625" style="79" customWidth="1"/>
    <col min="7181" max="7181" width="8.5703125" style="79" customWidth="1"/>
    <col min="7182" max="7227" width="0" style="79" hidden="1" customWidth="1"/>
    <col min="7228" max="7424" width="9.140625" style="79"/>
    <col min="7425" max="7425" width="21.42578125" style="79" customWidth="1"/>
    <col min="7426" max="7426" width="17.140625" style="79" customWidth="1"/>
    <col min="7427" max="7427" width="6.85546875" style="79" customWidth="1"/>
    <col min="7428" max="7428" width="4.28515625" style="79" customWidth="1"/>
    <col min="7429" max="7436" width="11.140625" style="79" customWidth="1"/>
    <col min="7437" max="7437" width="8.5703125" style="79" customWidth="1"/>
    <col min="7438" max="7483" width="0" style="79" hidden="1" customWidth="1"/>
    <col min="7484" max="7680" width="9.140625" style="79"/>
    <col min="7681" max="7681" width="21.42578125" style="79" customWidth="1"/>
    <col min="7682" max="7682" width="17.140625" style="79" customWidth="1"/>
    <col min="7683" max="7683" width="6.85546875" style="79" customWidth="1"/>
    <col min="7684" max="7684" width="4.28515625" style="79" customWidth="1"/>
    <col min="7685" max="7692" width="11.140625" style="79" customWidth="1"/>
    <col min="7693" max="7693" width="8.5703125" style="79" customWidth="1"/>
    <col min="7694" max="7739" width="0" style="79" hidden="1" customWidth="1"/>
    <col min="7740" max="7936" width="9.140625" style="79"/>
    <col min="7937" max="7937" width="21.42578125" style="79" customWidth="1"/>
    <col min="7938" max="7938" width="17.140625" style="79" customWidth="1"/>
    <col min="7939" max="7939" width="6.85546875" style="79" customWidth="1"/>
    <col min="7940" max="7940" width="4.28515625" style="79" customWidth="1"/>
    <col min="7941" max="7948" width="11.140625" style="79" customWidth="1"/>
    <col min="7949" max="7949" width="8.5703125" style="79" customWidth="1"/>
    <col min="7950" max="7995" width="0" style="79" hidden="1" customWidth="1"/>
    <col min="7996" max="8192" width="9.140625" style="79"/>
    <col min="8193" max="8193" width="21.42578125" style="79" customWidth="1"/>
    <col min="8194" max="8194" width="17.140625" style="79" customWidth="1"/>
    <col min="8195" max="8195" width="6.85546875" style="79" customWidth="1"/>
    <col min="8196" max="8196" width="4.28515625" style="79" customWidth="1"/>
    <col min="8197" max="8204" width="11.140625" style="79" customWidth="1"/>
    <col min="8205" max="8205" width="8.5703125" style="79" customWidth="1"/>
    <col min="8206" max="8251" width="0" style="79" hidden="1" customWidth="1"/>
    <col min="8252" max="8448" width="9.140625" style="79"/>
    <col min="8449" max="8449" width="21.42578125" style="79" customWidth="1"/>
    <col min="8450" max="8450" width="17.140625" style="79" customWidth="1"/>
    <col min="8451" max="8451" width="6.85546875" style="79" customWidth="1"/>
    <col min="8452" max="8452" width="4.28515625" style="79" customWidth="1"/>
    <col min="8453" max="8460" width="11.140625" style="79" customWidth="1"/>
    <col min="8461" max="8461" width="8.5703125" style="79" customWidth="1"/>
    <col min="8462" max="8507" width="0" style="79" hidden="1" customWidth="1"/>
    <col min="8508" max="8704" width="9.140625" style="79"/>
    <col min="8705" max="8705" width="21.42578125" style="79" customWidth="1"/>
    <col min="8706" max="8706" width="17.140625" style="79" customWidth="1"/>
    <col min="8707" max="8707" width="6.85546875" style="79" customWidth="1"/>
    <col min="8708" max="8708" width="4.28515625" style="79" customWidth="1"/>
    <col min="8709" max="8716" width="11.140625" style="79" customWidth="1"/>
    <col min="8717" max="8717" width="8.5703125" style="79" customWidth="1"/>
    <col min="8718" max="8763" width="0" style="79" hidden="1" customWidth="1"/>
    <col min="8764" max="8960" width="9.140625" style="79"/>
    <col min="8961" max="8961" width="21.42578125" style="79" customWidth="1"/>
    <col min="8962" max="8962" width="17.140625" style="79" customWidth="1"/>
    <col min="8963" max="8963" width="6.85546875" style="79" customWidth="1"/>
    <col min="8964" max="8964" width="4.28515625" style="79" customWidth="1"/>
    <col min="8965" max="8972" width="11.140625" style="79" customWidth="1"/>
    <col min="8973" max="8973" width="8.5703125" style="79" customWidth="1"/>
    <col min="8974" max="9019" width="0" style="79" hidden="1" customWidth="1"/>
    <col min="9020" max="9216" width="9.140625" style="79"/>
    <col min="9217" max="9217" width="21.42578125" style="79" customWidth="1"/>
    <col min="9218" max="9218" width="17.140625" style="79" customWidth="1"/>
    <col min="9219" max="9219" width="6.85546875" style="79" customWidth="1"/>
    <col min="9220" max="9220" width="4.28515625" style="79" customWidth="1"/>
    <col min="9221" max="9228" width="11.140625" style="79" customWidth="1"/>
    <col min="9229" max="9229" width="8.5703125" style="79" customWidth="1"/>
    <col min="9230" max="9275" width="0" style="79" hidden="1" customWidth="1"/>
    <col min="9276" max="9472" width="9.140625" style="79"/>
    <col min="9473" max="9473" width="21.42578125" style="79" customWidth="1"/>
    <col min="9474" max="9474" width="17.140625" style="79" customWidth="1"/>
    <col min="9475" max="9475" width="6.85546875" style="79" customWidth="1"/>
    <col min="9476" max="9476" width="4.28515625" style="79" customWidth="1"/>
    <col min="9477" max="9484" width="11.140625" style="79" customWidth="1"/>
    <col min="9485" max="9485" width="8.5703125" style="79" customWidth="1"/>
    <col min="9486" max="9531" width="0" style="79" hidden="1" customWidth="1"/>
    <col min="9532" max="9728" width="9.140625" style="79"/>
    <col min="9729" max="9729" width="21.42578125" style="79" customWidth="1"/>
    <col min="9730" max="9730" width="17.140625" style="79" customWidth="1"/>
    <col min="9731" max="9731" width="6.85546875" style="79" customWidth="1"/>
    <col min="9732" max="9732" width="4.28515625" style="79" customWidth="1"/>
    <col min="9733" max="9740" width="11.140625" style="79" customWidth="1"/>
    <col min="9741" max="9741" width="8.5703125" style="79" customWidth="1"/>
    <col min="9742" max="9787" width="0" style="79" hidden="1" customWidth="1"/>
    <col min="9788" max="9984" width="9.140625" style="79"/>
    <col min="9985" max="9985" width="21.42578125" style="79" customWidth="1"/>
    <col min="9986" max="9986" width="17.140625" style="79" customWidth="1"/>
    <col min="9987" max="9987" width="6.85546875" style="79" customWidth="1"/>
    <col min="9988" max="9988" width="4.28515625" style="79" customWidth="1"/>
    <col min="9989" max="9996" width="11.140625" style="79" customWidth="1"/>
    <col min="9997" max="9997" width="8.5703125" style="79" customWidth="1"/>
    <col min="9998" max="10043" width="0" style="79" hidden="1" customWidth="1"/>
    <col min="10044" max="10240" width="9.140625" style="79"/>
    <col min="10241" max="10241" width="21.42578125" style="79" customWidth="1"/>
    <col min="10242" max="10242" width="17.140625" style="79" customWidth="1"/>
    <col min="10243" max="10243" width="6.85546875" style="79" customWidth="1"/>
    <col min="10244" max="10244" width="4.28515625" style="79" customWidth="1"/>
    <col min="10245" max="10252" width="11.140625" style="79" customWidth="1"/>
    <col min="10253" max="10253" width="8.5703125" style="79" customWidth="1"/>
    <col min="10254" max="10299" width="0" style="79" hidden="1" customWidth="1"/>
    <col min="10300" max="10496" width="9.140625" style="79"/>
    <col min="10497" max="10497" width="21.42578125" style="79" customWidth="1"/>
    <col min="10498" max="10498" width="17.140625" style="79" customWidth="1"/>
    <col min="10499" max="10499" width="6.85546875" style="79" customWidth="1"/>
    <col min="10500" max="10500" width="4.28515625" style="79" customWidth="1"/>
    <col min="10501" max="10508" width="11.140625" style="79" customWidth="1"/>
    <col min="10509" max="10509" width="8.5703125" style="79" customWidth="1"/>
    <col min="10510" max="10555" width="0" style="79" hidden="1" customWidth="1"/>
    <col min="10556" max="10752" width="9.140625" style="79"/>
    <col min="10753" max="10753" width="21.42578125" style="79" customWidth="1"/>
    <col min="10754" max="10754" width="17.140625" style="79" customWidth="1"/>
    <col min="10755" max="10755" width="6.85546875" style="79" customWidth="1"/>
    <col min="10756" max="10756" width="4.28515625" style="79" customWidth="1"/>
    <col min="10757" max="10764" width="11.140625" style="79" customWidth="1"/>
    <col min="10765" max="10765" width="8.5703125" style="79" customWidth="1"/>
    <col min="10766" max="10811" width="0" style="79" hidden="1" customWidth="1"/>
    <col min="10812" max="11008" width="9.140625" style="79"/>
    <col min="11009" max="11009" width="21.42578125" style="79" customWidth="1"/>
    <col min="11010" max="11010" width="17.140625" style="79" customWidth="1"/>
    <col min="11011" max="11011" width="6.85546875" style="79" customWidth="1"/>
    <col min="11012" max="11012" width="4.28515625" style="79" customWidth="1"/>
    <col min="11013" max="11020" width="11.140625" style="79" customWidth="1"/>
    <col min="11021" max="11021" width="8.5703125" style="79" customWidth="1"/>
    <col min="11022" max="11067" width="0" style="79" hidden="1" customWidth="1"/>
    <col min="11068" max="11264" width="9.140625" style="79"/>
    <col min="11265" max="11265" width="21.42578125" style="79" customWidth="1"/>
    <col min="11266" max="11266" width="17.140625" style="79" customWidth="1"/>
    <col min="11267" max="11267" width="6.85546875" style="79" customWidth="1"/>
    <col min="11268" max="11268" width="4.28515625" style="79" customWidth="1"/>
    <col min="11269" max="11276" width="11.140625" style="79" customWidth="1"/>
    <col min="11277" max="11277" width="8.5703125" style="79" customWidth="1"/>
    <col min="11278" max="11323" width="0" style="79" hidden="1" customWidth="1"/>
    <col min="11324" max="11520" width="9.140625" style="79"/>
    <col min="11521" max="11521" width="21.42578125" style="79" customWidth="1"/>
    <col min="11522" max="11522" width="17.140625" style="79" customWidth="1"/>
    <col min="11523" max="11523" width="6.85546875" style="79" customWidth="1"/>
    <col min="11524" max="11524" width="4.28515625" style="79" customWidth="1"/>
    <col min="11525" max="11532" width="11.140625" style="79" customWidth="1"/>
    <col min="11533" max="11533" width="8.5703125" style="79" customWidth="1"/>
    <col min="11534" max="11579" width="0" style="79" hidden="1" customWidth="1"/>
    <col min="11580" max="11776" width="9.140625" style="79"/>
    <col min="11777" max="11777" width="21.42578125" style="79" customWidth="1"/>
    <col min="11778" max="11778" width="17.140625" style="79" customWidth="1"/>
    <col min="11779" max="11779" width="6.85546875" style="79" customWidth="1"/>
    <col min="11780" max="11780" width="4.28515625" style="79" customWidth="1"/>
    <col min="11781" max="11788" width="11.140625" style="79" customWidth="1"/>
    <col min="11789" max="11789" width="8.5703125" style="79" customWidth="1"/>
    <col min="11790" max="11835" width="0" style="79" hidden="1" customWidth="1"/>
    <col min="11836" max="12032" width="9.140625" style="79"/>
    <col min="12033" max="12033" width="21.42578125" style="79" customWidth="1"/>
    <col min="12034" max="12034" width="17.140625" style="79" customWidth="1"/>
    <col min="12035" max="12035" width="6.85546875" style="79" customWidth="1"/>
    <col min="12036" max="12036" width="4.28515625" style="79" customWidth="1"/>
    <col min="12037" max="12044" width="11.140625" style="79" customWidth="1"/>
    <col min="12045" max="12045" width="8.5703125" style="79" customWidth="1"/>
    <col min="12046" max="12091" width="0" style="79" hidden="1" customWidth="1"/>
    <col min="12092" max="12288" width="9.140625" style="79"/>
    <col min="12289" max="12289" width="21.42578125" style="79" customWidth="1"/>
    <col min="12290" max="12290" width="17.140625" style="79" customWidth="1"/>
    <col min="12291" max="12291" width="6.85546875" style="79" customWidth="1"/>
    <col min="12292" max="12292" width="4.28515625" style="79" customWidth="1"/>
    <col min="12293" max="12300" width="11.140625" style="79" customWidth="1"/>
    <col min="12301" max="12301" width="8.5703125" style="79" customWidth="1"/>
    <col min="12302" max="12347" width="0" style="79" hidden="1" customWidth="1"/>
    <col min="12348" max="12544" width="9.140625" style="79"/>
    <col min="12545" max="12545" width="21.42578125" style="79" customWidth="1"/>
    <col min="12546" max="12546" width="17.140625" style="79" customWidth="1"/>
    <col min="12547" max="12547" width="6.85546875" style="79" customWidth="1"/>
    <col min="12548" max="12548" width="4.28515625" style="79" customWidth="1"/>
    <col min="12549" max="12556" width="11.140625" style="79" customWidth="1"/>
    <col min="12557" max="12557" width="8.5703125" style="79" customWidth="1"/>
    <col min="12558" max="12603" width="0" style="79" hidden="1" customWidth="1"/>
    <col min="12604" max="12800" width="9.140625" style="79"/>
    <col min="12801" max="12801" width="21.42578125" style="79" customWidth="1"/>
    <col min="12802" max="12802" width="17.140625" style="79" customWidth="1"/>
    <col min="12803" max="12803" width="6.85546875" style="79" customWidth="1"/>
    <col min="12804" max="12804" width="4.28515625" style="79" customWidth="1"/>
    <col min="12805" max="12812" width="11.140625" style="79" customWidth="1"/>
    <col min="12813" max="12813" width="8.5703125" style="79" customWidth="1"/>
    <col min="12814" max="12859" width="0" style="79" hidden="1" customWidth="1"/>
    <col min="12860" max="13056" width="9.140625" style="79"/>
    <col min="13057" max="13057" width="21.42578125" style="79" customWidth="1"/>
    <col min="13058" max="13058" width="17.140625" style="79" customWidth="1"/>
    <col min="13059" max="13059" width="6.85546875" style="79" customWidth="1"/>
    <col min="13060" max="13060" width="4.28515625" style="79" customWidth="1"/>
    <col min="13061" max="13068" width="11.140625" style="79" customWidth="1"/>
    <col min="13069" max="13069" width="8.5703125" style="79" customWidth="1"/>
    <col min="13070" max="13115" width="0" style="79" hidden="1" customWidth="1"/>
    <col min="13116" max="13312" width="9.140625" style="79"/>
    <col min="13313" max="13313" width="21.42578125" style="79" customWidth="1"/>
    <col min="13314" max="13314" width="17.140625" style="79" customWidth="1"/>
    <col min="13315" max="13315" width="6.85546875" style="79" customWidth="1"/>
    <col min="13316" max="13316" width="4.28515625" style="79" customWidth="1"/>
    <col min="13317" max="13324" width="11.140625" style="79" customWidth="1"/>
    <col min="13325" max="13325" width="8.5703125" style="79" customWidth="1"/>
    <col min="13326" max="13371" width="0" style="79" hidden="1" customWidth="1"/>
    <col min="13372" max="13568" width="9.140625" style="79"/>
    <col min="13569" max="13569" width="21.42578125" style="79" customWidth="1"/>
    <col min="13570" max="13570" width="17.140625" style="79" customWidth="1"/>
    <col min="13571" max="13571" width="6.85546875" style="79" customWidth="1"/>
    <col min="13572" max="13572" width="4.28515625" style="79" customWidth="1"/>
    <col min="13573" max="13580" width="11.140625" style="79" customWidth="1"/>
    <col min="13581" max="13581" width="8.5703125" style="79" customWidth="1"/>
    <col min="13582" max="13627" width="0" style="79" hidden="1" customWidth="1"/>
    <col min="13628" max="13824" width="9.140625" style="79"/>
    <col min="13825" max="13825" width="21.42578125" style="79" customWidth="1"/>
    <col min="13826" max="13826" width="17.140625" style="79" customWidth="1"/>
    <col min="13827" max="13827" width="6.85546875" style="79" customWidth="1"/>
    <col min="13828" max="13828" width="4.28515625" style="79" customWidth="1"/>
    <col min="13829" max="13836" width="11.140625" style="79" customWidth="1"/>
    <col min="13837" max="13837" width="8.5703125" style="79" customWidth="1"/>
    <col min="13838" max="13883" width="0" style="79" hidden="1" customWidth="1"/>
    <col min="13884" max="14080" width="9.140625" style="79"/>
    <col min="14081" max="14081" width="21.42578125" style="79" customWidth="1"/>
    <col min="14082" max="14082" width="17.140625" style="79" customWidth="1"/>
    <col min="14083" max="14083" width="6.85546875" style="79" customWidth="1"/>
    <col min="14084" max="14084" width="4.28515625" style="79" customWidth="1"/>
    <col min="14085" max="14092" width="11.140625" style="79" customWidth="1"/>
    <col min="14093" max="14093" width="8.5703125" style="79" customWidth="1"/>
    <col min="14094" max="14139" width="0" style="79" hidden="1" customWidth="1"/>
    <col min="14140" max="14336" width="9.140625" style="79"/>
    <col min="14337" max="14337" width="21.42578125" style="79" customWidth="1"/>
    <col min="14338" max="14338" width="17.140625" style="79" customWidth="1"/>
    <col min="14339" max="14339" width="6.85546875" style="79" customWidth="1"/>
    <col min="14340" max="14340" width="4.28515625" style="79" customWidth="1"/>
    <col min="14341" max="14348" width="11.140625" style="79" customWidth="1"/>
    <col min="14349" max="14349" width="8.5703125" style="79" customWidth="1"/>
    <col min="14350" max="14395" width="0" style="79" hidden="1" customWidth="1"/>
    <col min="14396" max="14592" width="9.140625" style="79"/>
    <col min="14593" max="14593" width="21.42578125" style="79" customWidth="1"/>
    <col min="14594" max="14594" width="17.140625" style="79" customWidth="1"/>
    <col min="14595" max="14595" width="6.85546875" style="79" customWidth="1"/>
    <col min="14596" max="14596" width="4.28515625" style="79" customWidth="1"/>
    <col min="14597" max="14604" width="11.140625" style="79" customWidth="1"/>
    <col min="14605" max="14605" width="8.5703125" style="79" customWidth="1"/>
    <col min="14606" max="14651" width="0" style="79" hidden="1" customWidth="1"/>
    <col min="14652" max="14848" width="9.140625" style="79"/>
    <col min="14849" max="14849" width="21.42578125" style="79" customWidth="1"/>
    <col min="14850" max="14850" width="17.140625" style="79" customWidth="1"/>
    <col min="14851" max="14851" width="6.85546875" style="79" customWidth="1"/>
    <col min="14852" max="14852" width="4.28515625" style="79" customWidth="1"/>
    <col min="14853" max="14860" width="11.140625" style="79" customWidth="1"/>
    <col min="14861" max="14861" width="8.5703125" style="79" customWidth="1"/>
    <col min="14862" max="14907" width="0" style="79" hidden="1" customWidth="1"/>
    <col min="14908" max="15104" width="9.140625" style="79"/>
    <col min="15105" max="15105" width="21.42578125" style="79" customWidth="1"/>
    <col min="15106" max="15106" width="17.140625" style="79" customWidth="1"/>
    <col min="15107" max="15107" width="6.85546875" style="79" customWidth="1"/>
    <col min="15108" max="15108" width="4.28515625" style="79" customWidth="1"/>
    <col min="15109" max="15116" width="11.140625" style="79" customWidth="1"/>
    <col min="15117" max="15117" width="8.5703125" style="79" customWidth="1"/>
    <col min="15118" max="15163" width="0" style="79" hidden="1" customWidth="1"/>
    <col min="15164" max="15360" width="9.140625" style="79"/>
    <col min="15361" max="15361" width="21.42578125" style="79" customWidth="1"/>
    <col min="15362" max="15362" width="17.140625" style="79" customWidth="1"/>
    <col min="15363" max="15363" width="6.85546875" style="79" customWidth="1"/>
    <col min="15364" max="15364" width="4.28515625" style="79" customWidth="1"/>
    <col min="15365" max="15372" width="11.140625" style="79" customWidth="1"/>
    <col min="15373" max="15373" width="8.5703125" style="79" customWidth="1"/>
    <col min="15374" max="15419" width="0" style="79" hidden="1" customWidth="1"/>
    <col min="15420" max="15616" width="9.140625" style="79"/>
    <col min="15617" max="15617" width="21.42578125" style="79" customWidth="1"/>
    <col min="15618" max="15618" width="17.140625" style="79" customWidth="1"/>
    <col min="15619" max="15619" width="6.85546875" style="79" customWidth="1"/>
    <col min="15620" max="15620" width="4.28515625" style="79" customWidth="1"/>
    <col min="15621" max="15628" width="11.140625" style="79" customWidth="1"/>
    <col min="15629" max="15629" width="8.5703125" style="79" customWidth="1"/>
    <col min="15630" max="15675" width="0" style="79" hidden="1" customWidth="1"/>
    <col min="15676" max="15872" width="9.140625" style="79"/>
    <col min="15873" max="15873" width="21.42578125" style="79" customWidth="1"/>
    <col min="15874" max="15874" width="17.140625" style="79" customWidth="1"/>
    <col min="15875" max="15875" width="6.85546875" style="79" customWidth="1"/>
    <col min="15876" max="15876" width="4.28515625" style="79" customWidth="1"/>
    <col min="15877" max="15884" width="11.140625" style="79" customWidth="1"/>
    <col min="15885" max="15885" width="8.5703125" style="79" customWidth="1"/>
    <col min="15886" max="15931" width="0" style="79" hidden="1" customWidth="1"/>
    <col min="15932" max="16128" width="9.140625" style="79"/>
    <col min="16129" max="16129" width="21.42578125" style="79" customWidth="1"/>
    <col min="16130" max="16130" width="17.140625" style="79" customWidth="1"/>
    <col min="16131" max="16131" width="6.85546875" style="79" customWidth="1"/>
    <col min="16132" max="16132" width="4.28515625" style="79" customWidth="1"/>
    <col min="16133" max="16140" width="11.140625" style="79" customWidth="1"/>
    <col min="16141" max="16141" width="8.5703125" style="79" customWidth="1"/>
    <col min="16142" max="16187" width="0" style="79" hidden="1" customWidth="1"/>
    <col min="16188" max="16384" width="9.140625" style="79"/>
  </cols>
  <sheetData>
    <row r="1" spans="1:61" ht="18.399999999999999" customHeight="1" thickBot="1">
      <c r="A1" s="79" t="s">
        <v>184</v>
      </c>
    </row>
    <row r="2" spans="1:61" ht="18.399999999999999" customHeight="1">
      <c r="A2" s="309" t="s">
        <v>185</v>
      </c>
      <c r="B2" s="306" t="s">
        <v>186</v>
      </c>
      <c r="C2" s="306" t="s">
        <v>187</v>
      </c>
      <c r="D2" s="306" t="s">
        <v>188</v>
      </c>
      <c r="E2" s="306" t="s">
        <v>189</v>
      </c>
      <c r="F2" s="306" t="s">
        <v>54</v>
      </c>
      <c r="G2" s="306" t="s">
        <v>190</v>
      </c>
      <c r="H2" s="306" t="s">
        <v>54</v>
      </c>
      <c r="I2" s="306" t="s">
        <v>191</v>
      </c>
      <c r="J2" s="306" t="s">
        <v>54</v>
      </c>
      <c r="K2" s="306" t="s">
        <v>192</v>
      </c>
      <c r="L2" s="306" t="s">
        <v>54</v>
      </c>
      <c r="M2" s="307" t="s">
        <v>193</v>
      </c>
    </row>
    <row r="3" spans="1:61" ht="18.399999999999999" customHeight="1" thickBot="1">
      <c r="A3" s="310" t="s">
        <v>54</v>
      </c>
      <c r="B3" s="311" t="s">
        <v>54</v>
      </c>
      <c r="C3" s="311" t="s">
        <v>54</v>
      </c>
      <c r="D3" s="311" t="s">
        <v>54</v>
      </c>
      <c r="E3" s="80" t="s">
        <v>194</v>
      </c>
      <c r="F3" s="80" t="s">
        <v>195</v>
      </c>
      <c r="G3" s="80" t="s">
        <v>194</v>
      </c>
      <c r="H3" s="80" t="s">
        <v>195</v>
      </c>
      <c r="I3" s="80" t="s">
        <v>194</v>
      </c>
      <c r="J3" s="80" t="s">
        <v>195</v>
      </c>
      <c r="K3" s="80" t="s">
        <v>194</v>
      </c>
      <c r="L3" s="80" t="s">
        <v>195</v>
      </c>
      <c r="M3" s="308" t="s">
        <v>54</v>
      </c>
      <c r="S3" s="81" t="s">
        <v>196</v>
      </c>
      <c r="T3" s="81" t="s">
        <v>197</v>
      </c>
      <c r="U3" s="81" t="s">
        <v>198</v>
      </c>
      <c r="V3" s="81" t="s">
        <v>199</v>
      </c>
      <c r="W3" s="81" t="s">
        <v>200</v>
      </c>
      <c r="X3" s="81" t="s">
        <v>201</v>
      </c>
      <c r="Y3" s="81" t="s">
        <v>202</v>
      </c>
    </row>
    <row r="4" spans="1:61" ht="18.399999999999999" customHeight="1">
      <c r="A4" s="82" t="s">
        <v>203</v>
      </c>
      <c r="B4" s="83" t="s">
        <v>54</v>
      </c>
      <c r="C4" s="83">
        <v>1</v>
      </c>
      <c r="D4" s="83" t="s">
        <v>204</v>
      </c>
      <c r="F4" s="84"/>
      <c r="H4" s="84"/>
      <c r="J4" s="84"/>
      <c r="L4" s="84"/>
      <c r="M4" s="85" t="s">
        <v>54</v>
      </c>
      <c r="N4" s="79" t="s">
        <v>54</v>
      </c>
      <c r="O4" s="79" t="s">
        <v>205</v>
      </c>
    </row>
    <row r="5" spans="1:61" ht="18.399999999999999" customHeight="1">
      <c r="A5" s="82" t="s">
        <v>206</v>
      </c>
      <c r="B5" s="83" t="s">
        <v>54</v>
      </c>
      <c r="C5" s="83">
        <v>1</v>
      </c>
      <c r="D5" s="83" t="s">
        <v>204</v>
      </c>
      <c r="E5" s="84"/>
      <c r="F5" s="84"/>
      <c r="G5" s="84"/>
      <c r="H5" s="84"/>
      <c r="I5" s="84"/>
      <c r="J5" s="84"/>
      <c r="K5" s="84"/>
      <c r="L5" s="84"/>
      <c r="M5" s="85" t="s">
        <v>54</v>
      </c>
      <c r="N5" s="79" t="s">
        <v>54</v>
      </c>
      <c r="P5" s="79" t="s">
        <v>207</v>
      </c>
      <c r="Q5" s="79" t="s">
        <v>54</v>
      </c>
      <c r="R5" s="79" t="s">
        <v>208</v>
      </c>
      <c r="BI5" s="86" t="str">
        <f>HYPERLINK("#내역서!A12","A0100 →")</f>
        <v>A0100 →</v>
      </c>
    </row>
    <row r="6" spans="1:61" ht="18.399999999999999" customHeight="1">
      <c r="A6" s="82" t="s">
        <v>209</v>
      </c>
      <c r="B6" s="83" t="s">
        <v>54</v>
      </c>
      <c r="C6" s="83">
        <v>1</v>
      </c>
      <c r="D6" s="83" t="s">
        <v>204</v>
      </c>
      <c r="E6" s="84"/>
      <c r="F6" s="84"/>
      <c r="G6" s="84"/>
      <c r="H6" s="84"/>
      <c r="I6" s="84"/>
      <c r="J6" s="84"/>
      <c r="K6" s="84"/>
      <c r="L6" s="84"/>
      <c r="M6" s="85" t="s">
        <v>54</v>
      </c>
      <c r="N6" s="79" t="s">
        <v>54</v>
      </c>
      <c r="P6" s="79" t="s">
        <v>210</v>
      </c>
      <c r="Q6" s="79" t="s">
        <v>54</v>
      </c>
      <c r="R6" s="79" t="s">
        <v>211</v>
      </c>
      <c r="BI6" s="86" t="str">
        <f>HYPERLINK("#내역서!A45","A0200 →")</f>
        <v>A0200 →</v>
      </c>
    </row>
    <row r="7" spans="1:61" ht="18.399999999999999" customHeight="1">
      <c r="A7" s="82" t="s">
        <v>212</v>
      </c>
      <c r="B7" s="83" t="s">
        <v>54</v>
      </c>
      <c r="C7" s="83"/>
      <c r="D7" s="83" t="s">
        <v>54</v>
      </c>
      <c r="E7" s="84"/>
      <c r="F7" s="84"/>
      <c r="G7" s="81"/>
      <c r="H7" s="84"/>
      <c r="I7" s="81"/>
      <c r="J7" s="84"/>
      <c r="K7" s="81"/>
      <c r="L7" s="84"/>
      <c r="M7" s="85" t="s">
        <v>54</v>
      </c>
      <c r="N7" s="79" t="s">
        <v>54</v>
      </c>
      <c r="P7" s="79" t="s">
        <v>213</v>
      </c>
      <c r="Q7" s="79" t="s">
        <v>54</v>
      </c>
      <c r="R7" s="79" t="s">
        <v>54</v>
      </c>
    </row>
    <row r="8" spans="1:61" ht="18.399999999999999" customHeight="1">
      <c r="A8" s="82" t="s">
        <v>214</v>
      </c>
      <c r="B8" s="83" t="s">
        <v>54</v>
      </c>
      <c r="C8" s="83"/>
      <c r="D8" s="83" t="s">
        <v>54</v>
      </c>
      <c r="E8" s="84"/>
      <c r="F8" s="84"/>
      <c r="G8" s="81"/>
      <c r="H8" s="84"/>
      <c r="I8" s="81"/>
      <c r="J8" s="84"/>
      <c r="K8" s="81"/>
      <c r="L8" s="84"/>
      <c r="M8" s="85" t="s">
        <v>54</v>
      </c>
      <c r="N8" s="79" t="s">
        <v>54</v>
      </c>
      <c r="P8" s="79" t="s">
        <v>215</v>
      </c>
      <c r="Q8" s="79" t="s">
        <v>54</v>
      </c>
      <c r="R8" s="79" t="s">
        <v>54</v>
      </c>
    </row>
    <row r="9" spans="1:61" ht="18.399999999999999" customHeight="1">
      <c r="A9" s="82" t="s">
        <v>216</v>
      </c>
      <c r="B9" s="83" t="s">
        <v>54</v>
      </c>
      <c r="C9" s="83">
        <v>1</v>
      </c>
      <c r="D9" s="83" t="s">
        <v>204</v>
      </c>
      <c r="E9" s="84"/>
      <c r="F9" s="84"/>
      <c r="G9" s="84"/>
      <c r="H9" s="84"/>
      <c r="I9" s="84"/>
      <c r="J9" s="84"/>
      <c r="K9" s="84"/>
      <c r="L9" s="84"/>
      <c r="M9" s="85" t="s">
        <v>54</v>
      </c>
      <c r="N9" s="79" t="s">
        <v>54</v>
      </c>
      <c r="P9" s="79" t="s">
        <v>217</v>
      </c>
      <c r="Q9" s="79" t="s">
        <v>218</v>
      </c>
      <c r="R9" s="79" t="s">
        <v>219</v>
      </c>
      <c r="BI9" s="86" t="str">
        <f>HYPERLINK("#내역서!A58","B0100 →")</f>
        <v>B0100 →</v>
      </c>
    </row>
    <row r="10" spans="1:61" ht="18.399999999999999" customHeight="1">
      <c r="A10" s="82" t="s">
        <v>214</v>
      </c>
      <c r="B10" s="83" t="s">
        <v>54</v>
      </c>
      <c r="C10" s="83"/>
      <c r="D10" s="83" t="s">
        <v>54</v>
      </c>
      <c r="E10" s="84"/>
      <c r="F10" s="84"/>
      <c r="G10" s="81"/>
      <c r="H10" s="84"/>
      <c r="I10" s="81"/>
      <c r="J10" s="84"/>
      <c r="K10" s="81"/>
      <c r="L10" s="84"/>
      <c r="M10" s="85" t="s">
        <v>54</v>
      </c>
      <c r="N10" s="79" t="s">
        <v>54</v>
      </c>
      <c r="P10" s="79" t="s">
        <v>220</v>
      </c>
      <c r="Q10" s="79" t="s">
        <v>54</v>
      </c>
      <c r="R10" s="79" t="s">
        <v>54</v>
      </c>
    </row>
    <row r="11" spans="1:61" ht="18.399999999999999" customHeight="1">
      <c r="A11" s="82" t="s">
        <v>214</v>
      </c>
      <c r="B11" s="83" t="s">
        <v>54</v>
      </c>
      <c r="C11" s="83"/>
      <c r="D11" s="83" t="s">
        <v>54</v>
      </c>
      <c r="E11" s="84"/>
      <c r="F11" s="84"/>
      <c r="G11" s="81"/>
      <c r="H11" s="84"/>
      <c r="I11" s="81"/>
      <c r="J11" s="84"/>
      <c r="K11" s="81"/>
      <c r="L11" s="84"/>
      <c r="M11" s="85" t="s">
        <v>54</v>
      </c>
      <c r="N11" s="79" t="s">
        <v>54</v>
      </c>
      <c r="P11" s="79" t="s">
        <v>221</v>
      </c>
      <c r="Q11" s="79" t="s">
        <v>54</v>
      </c>
      <c r="R11" s="79" t="s">
        <v>54</v>
      </c>
    </row>
    <row r="12" spans="1:61" ht="18.399999999999999" customHeight="1">
      <c r="A12" s="82" t="s">
        <v>222</v>
      </c>
      <c r="B12" s="83" t="s">
        <v>54</v>
      </c>
      <c r="C12" s="83">
        <v>1</v>
      </c>
      <c r="D12" s="83" t="s">
        <v>204</v>
      </c>
      <c r="E12" s="81"/>
      <c r="F12" s="84"/>
      <c r="G12" s="81"/>
      <c r="H12" s="84"/>
      <c r="I12" s="81"/>
      <c r="J12" s="84"/>
      <c r="K12" s="81"/>
      <c r="L12" s="84"/>
      <c r="M12" s="85" t="s">
        <v>54</v>
      </c>
      <c r="N12" s="79" t="s">
        <v>54</v>
      </c>
      <c r="O12" s="79" t="s">
        <v>208</v>
      </c>
    </row>
    <row r="13" spans="1:61" ht="18.399999999999999" customHeight="1">
      <c r="A13" s="82" t="s">
        <v>223</v>
      </c>
      <c r="B13" s="83" t="s">
        <v>54</v>
      </c>
      <c r="C13" s="83"/>
      <c r="D13" s="83" t="s">
        <v>54</v>
      </c>
      <c r="E13" s="84"/>
      <c r="F13" s="84"/>
      <c r="G13" s="81"/>
      <c r="H13" s="84"/>
      <c r="I13" s="81"/>
      <c r="J13" s="84"/>
      <c r="K13" s="81"/>
      <c r="L13" s="84"/>
      <c r="M13" s="85" t="s">
        <v>54</v>
      </c>
      <c r="N13" s="79" t="s">
        <v>54</v>
      </c>
      <c r="P13" s="79" t="s">
        <v>224</v>
      </c>
      <c r="Q13" s="79" t="s">
        <v>54</v>
      </c>
      <c r="R13" s="79" t="s">
        <v>54</v>
      </c>
    </row>
    <row r="14" spans="1:61" ht="18.399999999999999" customHeight="1">
      <c r="A14" s="82" t="s">
        <v>225</v>
      </c>
      <c r="B14" s="83" t="s">
        <v>54</v>
      </c>
      <c r="C14" s="83">
        <v>2</v>
      </c>
      <c r="D14" s="83" t="s">
        <v>226</v>
      </c>
      <c r="E14" s="84"/>
      <c r="F14" s="84"/>
      <c r="G14" s="84"/>
      <c r="H14" s="84"/>
      <c r="I14" s="84"/>
      <c r="J14" s="84"/>
      <c r="K14" s="84"/>
      <c r="L14" s="84"/>
      <c r="M14" s="85" t="s">
        <v>54</v>
      </c>
      <c r="N14" s="79" t="s">
        <v>54</v>
      </c>
      <c r="P14" s="79" t="s">
        <v>227</v>
      </c>
      <c r="Q14" s="79" t="s">
        <v>54</v>
      </c>
      <c r="R14" s="79" t="s">
        <v>228</v>
      </c>
      <c r="T14" s="79" t="s">
        <v>229</v>
      </c>
      <c r="BI14" s="86" t="str">
        <f>HYPERLINK("#일위대가목록!A7","XE-100-1 →")</f>
        <v>XE-100-1 →</v>
      </c>
    </row>
    <row r="15" spans="1:61" ht="18.399999999999999" customHeight="1">
      <c r="A15" s="82" t="s">
        <v>230</v>
      </c>
      <c r="B15" s="83" t="s">
        <v>54</v>
      </c>
      <c r="C15" s="83">
        <v>2</v>
      </c>
      <c r="D15" s="83" t="s">
        <v>226</v>
      </c>
      <c r="E15" s="84"/>
      <c r="F15" s="84"/>
      <c r="G15" s="84"/>
      <c r="H15" s="84"/>
      <c r="I15" s="84"/>
      <c r="J15" s="84"/>
      <c r="K15" s="84"/>
      <c r="L15" s="84"/>
      <c r="M15" s="85" t="s">
        <v>54</v>
      </c>
      <c r="N15" s="79" t="s">
        <v>54</v>
      </c>
      <c r="P15" s="79" t="s">
        <v>231</v>
      </c>
      <c r="Q15" s="79" t="s">
        <v>54</v>
      </c>
      <c r="R15" s="79" t="s">
        <v>232</v>
      </c>
      <c r="T15" s="79" t="s">
        <v>229</v>
      </c>
      <c r="BI15" s="86" t="str">
        <f>HYPERLINK("#일위대가목록!A8","XE-100-2 →")</f>
        <v>XE-100-2 →</v>
      </c>
    </row>
    <row r="16" spans="1:61" ht="18.399999999999999" customHeight="1">
      <c r="A16" s="82" t="s">
        <v>233</v>
      </c>
      <c r="B16" s="83" t="s">
        <v>234</v>
      </c>
      <c r="C16" s="83">
        <v>3</v>
      </c>
      <c r="D16" s="83" t="s">
        <v>226</v>
      </c>
      <c r="E16" s="84"/>
      <c r="F16" s="84"/>
      <c r="G16" s="84"/>
      <c r="H16" s="84"/>
      <c r="I16" s="84"/>
      <c r="J16" s="84"/>
      <c r="K16" s="84"/>
      <c r="L16" s="84"/>
      <c r="M16" s="85" t="s">
        <v>54</v>
      </c>
      <c r="N16" s="79" t="s">
        <v>54</v>
      </c>
      <c r="P16" s="79" t="s">
        <v>235</v>
      </c>
      <c r="Q16" s="79" t="s">
        <v>54</v>
      </c>
      <c r="R16" s="79" t="s">
        <v>236</v>
      </c>
      <c r="T16" s="79" t="s">
        <v>229</v>
      </c>
      <c r="BI16" s="86" t="str">
        <f>HYPERLINK("#일위대가목록!A9","XE-100-3 →")</f>
        <v>XE-100-3 →</v>
      </c>
    </row>
    <row r="17" spans="1:61" ht="18.399999999999999" customHeight="1">
      <c r="A17" s="82" t="s">
        <v>237</v>
      </c>
      <c r="B17" s="83" t="s">
        <v>54</v>
      </c>
      <c r="C17" s="83">
        <v>160</v>
      </c>
      <c r="D17" s="83" t="s">
        <v>238</v>
      </c>
      <c r="E17" s="84"/>
      <c r="F17" s="84"/>
      <c r="G17" s="84"/>
      <c r="H17" s="84"/>
      <c r="I17" s="84"/>
      <c r="J17" s="84"/>
      <c r="K17" s="84"/>
      <c r="L17" s="84"/>
      <c r="M17" s="85" t="s">
        <v>54</v>
      </c>
      <c r="N17" s="79" t="s">
        <v>54</v>
      </c>
      <c r="P17" s="79" t="s">
        <v>221</v>
      </c>
      <c r="Q17" s="79" t="s">
        <v>54</v>
      </c>
      <c r="R17" s="79" t="s">
        <v>239</v>
      </c>
      <c r="T17" s="79" t="s">
        <v>229</v>
      </c>
      <c r="BI17" s="86" t="str">
        <f>HYPERLINK("#일위대가목록!A10","XE-100-4 →")</f>
        <v>XE-100-4 →</v>
      </c>
    </row>
    <row r="18" spans="1:61" ht="18.399999999999999" customHeight="1">
      <c r="A18" s="82" t="s">
        <v>240</v>
      </c>
      <c r="B18" s="83" t="s">
        <v>54</v>
      </c>
      <c r="C18" s="83">
        <v>240</v>
      </c>
      <c r="D18" s="83" t="s">
        <v>238</v>
      </c>
      <c r="E18" s="84"/>
      <c r="F18" s="84"/>
      <c r="G18" s="84"/>
      <c r="H18" s="84"/>
      <c r="I18" s="84"/>
      <c r="J18" s="84"/>
      <c r="K18" s="84"/>
      <c r="L18" s="84"/>
      <c r="M18" s="85" t="s">
        <v>54</v>
      </c>
      <c r="N18" s="79" t="s">
        <v>54</v>
      </c>
      <c r="P18" s="79" t="s">
        <v>241</v>
      </c>
      <c r="Q18" s="79" t="s">
        <v>54</v>
      </c>
      <c r="R18" s="79" t="s">
        <v>242</v>
      </c>
      <c r="T18" s="79" t="s">
        <v>229</v>
      </c>
      <c r="BI18" s="86" t="str">
        <f>HYPERLINK("#일위대가목록!A11","XE-100-41 →")</f>
        <v>XE-100-41 →</v>
      </c>
    </row>
    <row r="19" spans="1:61" ht="18.399999999999999" customHeight="1">
      <c r="A19" s="82" t="s">
        <v>243</v>
      </c>
      <c r="B19" s="83" t="s">
        <v>54</v>
      </c>
      <c r="C19" s="83">
        <v>1709</v>
      </c>
      <c r="D19" s="83" t="s">
        <v>244</v>
      </c>
      <c r="E19" s="84"/>
      <c r="F19" s="84"/>
      <c r="G19" s="84"/>
      <c r="H19" s="84"/>
      <c r="I19" s="84"/>
      <c r="J19" s="84"/>
      <c r="K19" s="84"/>
      <c r="L19" s="84"/>
      <c r="M19" s="85" t="s">
        <v>54</v>
      </c>
      <c r="N19" s="79" t="s">
        <v>54</v>
      </c>
      <c r="P19" s="79" t="s">
        <v>245</v>
      </c>
      <c r="Q19" s="79" t="s">
        <v>54</v>
      </c>
      <c r="R19" s="79" t="s">
        <v>246</v>
      </c>
      <c r="T19" s="79" t="s">
        <v>229</v>
      </c>
      <c r="BI19" s="86" t="str">
        <f>HYPERLINK("#일위대가목록!A12","XE-100-5 →")</f>
        <v>XE-100-5 →</v>
      </c>
    </row>
    <row r="20" spans="1:61" ht="18.399999999999999" customHeight="1">
      <c r="A20" s="82" t="s">
        <v>247</v>
      </c>
      <c r="B20" s="83" t="s">
        <v>54</v>
      </c>
      <c r="C20" s="83">
        <v>280</v>
      </c>
      <c r="D20" s="83" t="s">
        <v>244</v>
      </c>
      <c r="E20" s="84"/>
      <c r="F20" s="84"/>
      <c r="G20" s="84"/>
      <c r="H20" s="84"/>
      <c r="I20" s="84"/>
      <c r="J20" s="84"/>
      <c r="K20" s="84"/>
      <c r="L20" s="84"/>
      <c r="M20" s="85" t="s">
        <v>54</v>
      </c>
      <c r="N20" s="79" t="s">
        <v>54</v>
      </c>
      <c r="P20" s="79" t="s">
        <v>248</v>
      </c>
      <c r="Q20" s="79" t="s">
        <v>54</v>
      </c>
      <c r="R20" s="79" t="s">
        <v>249</v>
      </c>
      <c r="T20" s="79" t="s">
        <v>229</v>
      </c>
      <c r="BI20" s="86" t="str">
        <f>HYPERLINK("#일위대가목록!A13","XE-100-6 →")</f>
        <v>XE-100-6 →</v>
      </c>
    </row>
    <row r="21" spans="1:61" ht="18.399999999999999" customHeight="1">
      <c r="A21" s="82" t="s">
        <v>214</v>
      </c>
      <c r="B21" s="83" t="s">
        <v>54</v>
      </c>
      <c r="C21" s="83"/>
      <c r="D21" s="83" t="s">
        <v>54</v>
      </c>
      <c r="E21" s="84"/>
      <c r="F21" s="84"/>
      <c r="G21" s="81"/>
      <c r="H21" s="84"/>
      <c r="I21" s="81"/>
      <c r="J21" s="84"/>
      <c r="K21" s="81"/>
      <c r="L21" s="84"/>
      <c r="M21" s="85" t="s">
        <v>54</v>
      </c>
      <c r="N21" s="79" t="s">
        <v>54</v>
      </c>
      <c r="P21" s="79" t="s">
        <v>250</v>
      </c>
      <c r="Q21" s="79" t="s">
        <v>54</v>
      </c>
      <c r="R21" s="79" t="s">
        <v>54</v>
      </c>
    </row>
    <row r="22" spans="1:61" ht="18.399999999999999" customHeight="1">
      <c r="A22" s="82" t="s">
        <v>251</v>
      </c>
      <c r="B22" s="83" t="s">
        <v>54</v>
      </c>
      <c r="C22" s="83"/>
      <c r="D22" s="83" t="s">
        <v>54</v>
      </c>
      <c r="E22" s="84"/>
      <c r="F22" s="84"/>
      <c r="G22" s="81"/>
      <c r="H22" s="84"/>
      <c r="I22" s="81"/>
      <c r="J22" s="84"/>
      <c r="K22" s="81"/>
      <c r="L22" s="84"/>
      <c r="M22" s="85" t="s">
        <v>54</v>
      </c>
      <c r="N22" s="79" t="s">
        <v>54</v>
      </c>
      <c r="P22" s="79" t="s">
        <v>252</v>
      </c>
      <c r="Q22" s="79" t="s">
        <v>54</v>
      </c>
      <c r="R22" s="79" t="s">
        <v>54</v>
      </c>
    </row>
    <row r="23" spans="1:61" ht="18.399999999999999" customHeight="1">
      <c r="A23" s="82" t="s">
        <v>253</v>
      </c>
      <c r="B23" s="83" t="s">
        <v>254</v>
      </c>
      <c r="C23" s="83">
        <v>0.22</v>
      </c>
      <c r="D23" s="83" t="s">
        <v>255</v>
      </c>
      <c r="E23" s="84"/>
      <c r="F23" s="84"/>
      <c r="G23" s="84"/>
      <c r="H23" s="84"/>
      <c r="I23" s="84"/>
      <c r="J23" s="84"/>
      <c r="K23" s="84"/>
      <c r="L23" s="84"/>
      <c r="M23" s="85" t="s">
        <v>54</v>
      </c>
      <c r="N23" s="79" t="s">
        <v>54</v>
      </c>
      <c r="P23" s="79" t="s">
        <v>257</v>
      </c>
      <c r="Q23" s="79" t="s">
        <v>54</v>
      </c>
      <c r="R23" s="79" t="s">
        <v>256</v>
      </c>
      <c r="BI23" s="86" t="str">
        <f>HYPERLINK("#경비!A5","G004 →")</f>
        <v>G004 →</v>
      </c>
    </row>
    <row r="24" spans="1:61" ht="18.399999999999999" customHeight="1">
      <c r="A24" s="82" t="s">
        <v>253</v>
      </c>
      <c r="B24" s="83" t="s">
        <v>258</v>
      </c>
      <c r="C24" s="83">
        <v>17.86</v>
      </c>
      <c r="D24" s="83" t="s">
        <v>255</v>
      </c>
      <c r="E24" s="84"/>
      <c r="F24" s="84"/>
      <c r="G24" s="84"/>
      <c r="H24" s="84"/>
      <c r="I24" s="84"/>
      <c r="J24" s="84"/>
      <c r="K24" s="84"/>
      <c r="L24" s="84"/>
      <c r="M24" s="85" t="s">
        <v>54</v>
      </c>
      <c r="N24" s="79" t="s">
        <v>54</v>
      </c>
      <c r="P24" s="79" t="s">
        <v>260</v>
      </c>
      <c r="Q24" s="79" t="s">
        <v>54</v>
      </c>
      <c r="R24" s="79" t="s">
        <v>259</v>
      </c>
      <c r="BI24" s="86" t="str">
        <f>HYPERLINK("#경비!A3","G001 →")</f>
        <v>G001 →</v>
      </c>
    </row>
    <row r="25" spans="1:61" ht="18.399999999999999" customHeight="1">
      <c r="A25" s="82" t="s">
        <v>261</v>
      </c>
      <c r="B25" s="83" t="s">
        <v>54</v>
      </c>
      <c r="C25" s="83">
        <v>24.98</v>
      </c>
      <c r="D25" s="83" t="s">
        <v>262</v>
      </c>
      <c r="E25" s="84"/>
      <c r="F25" s="84"/>
      <c r="G25" s="84"/>
      <c r="H25" s="84"/>
      <c r="I25" s="84"/>
      <c r="J25" s="84"/>
      <c r="K25" s="84"/>
      <c r="L25" s="84"/>
      <c r="M25" s="85" t="s">
        <v>54</v>
      </c>
      <c r="N25" s="79" t="s">
        <v>54</v>
      </c>
      <c r="P25" s="79" t="s">
        <v>264</v>
      </c>
      <c r="Q25" s="79" t="s">
        <v>54</v>
      </c>
      <c r="R25" s="79" t="s">
        <v>263</v>
      </c>
      <c r="BI25" s="86" t="str">
        <f>HYPERLINK("#경비!A4","G003 →")</f>
        <v>G003 →</v>
      </c>
    </row>
    <row r="26" spans="1:61" ht="18.399999999999999" customHeight="1">
      <c r="A26" s="82" t="s">
        <v>265</v>
      </c>
      <c r="B26" s="83" t="s">
        <v>266</v>
      </c>
      <c r="C26" s="83">
        <v>1709</v>
      </c>
      <c r="D26" s="83" t="s">
        <v>244</v>
      </c>
      <c r="E26" s="84"/>
      <c r="F26" s="84"/>
      <c r="G26" s="84"/>
      <c r="H26" s="84"/>
      <c r="I26" s="84"/>
      <c r="J26" s="84"/>
      <c r="K26" s="84"/>
      <c r="L26" s="84"/>
      <c r="M26" s="85" t="s">
        <v>54</v>
      </c>
      <c r="N26" s="79" t="s">
        <v>54</v>
      </c>
      <c r="P26" s="79" t="s">
        <v>268</v>
      </c>
      <c r="Q26" s="79" t="s">
        <v>54</v>
      </c>
      <c r="R26" s="79" t="s">
        <v>267</v>
      </c>
      <c r="BI26" s="86" t="str">
        <f>HYPERLINK("#경비!A8","G009 →")</f>
        <v>G009 →</v>
      </c>
    </row>
    <row r="27" spans="1:61" ht="18.399999999999999" customHeight="1">
      <c r="A27" s="82" t="s">
        <v>269</v>
      </c>
      <c r="B27" s="83" t="s">
        <v>266</v>
      </c>
      <c r="C27" s="83">
        <v>180</v>
      </c>
      <c r="D27" s="83" t="s">
        <v>244</v>
      </c>
      <c r="E27" s="84"/>
      <c r="F27" s="84"/>
      <c r="G27" s="84"/>
      <c r="H27" s="84"/>
      <c r="I27" s="84"/>
      <c r="J27" s="84"/>
      <c r="K27" s="84"/>
      <c r="L27" s="84"/>
      <c r="M27" s="85" t="s">
        <v>54</v>
      </c>
      <c r="N27" s="79" t="s">
        <v>54</v>
      </c>
      <c r="P27" s="79" t="s">
        <v>271</v>
      </c>
      <c r="Q27" s="79" t="s">
        <v>54</v>
      </c>
      <c r="R27" s="79" t="s">
        <v>270</v>
      </c>
      <c r="BI27" s="86" t="str">
        <f>HYPERLINK("#경비!A9","G010 →")</f>
        <v>G010 →</v>
      </c>
    </row>
    <row r="28" spans="1:61" ht="18.399999999999999" customHeight="1">
      <c r="A28" s="82" t="s">
        <v>272</v>
      </c>
      <c r="B28" s="83" t="s">
        <v>54</v>
      </c>
      <c r="C28" s="83"/>
      <c r="D28" s="83" t="s">
        <v>54</v>
      </c>
      <c r="E28" s="84"/>
      <c r="F28" s="84"/>
      <c r="G28" s="81"/>
      <c r="H28" s="84"/>
      <c r="I28" s="81"/>
      <c r="J28" s="84"/>
      <c r="K28" s="81"/>
      <c r="L28" s="84"/>
      <c r="M28" s="85" t="s">
        <v>54</v>
      </c>
      <c r="N28" s="79" t="s">
        <v>54</v>
      </c>
      <c r="P28" s="79" t="s">
        <v>273</v>
      </c>
      <c r="Q28" s="79" t="s">
        <v>54</v>
      </c>
      <c r="R28" s="79" t="s">
        <v>54</v>
      </c>
    </row>
    <row r="29" spans="1:61" ht="18.399999999999999" customHeight="1">
      <c r="A29" s="82" t="s">
        <v>214</v>
      </c>
      <c r="B29" s="83" t="s">
        <v>54</v>
      </c>
      <c r="C29" s="83"/>
      <c r="D29" s="83" t="s">
        <v>54</v>
      </c>
      <c r="E29" s="84"/>
      <c r="F29" s="84"/>
      <c r="G29" s="81"/>
      <c r="H29" s="84"/>
      <c r="I29" s="81"/>
      <c r="J29" s="84"/>
      <c r="K29" s="81"/>
      <c r="L29" s="84"/>
      <c r="M29" s="85" t="s">
        <v>54</v>
      </c>
      <c r="N29" s="79" t="s">
        <v>54</v>
      </c>
      <c r="P29" s="79" t="s">
        <v>274</v>
      </c>
      <c r="Q29" s="79" t="s">
        <v>54</v>
      </c>
      <c r="R29" s="79" t="s">
        <v>54</v>
      </c>
    </row>
    <row r="30" spans="1:61" ht="18.399999999999999" customHeight="1">
      <c r="A30" s="82" t="s">
        <v>275</v>
      </c>
      <c r="B30" s="83" t="s">
        <v>54</v>
      </c>
      <c r="C30" s="83"/>
      <c r="D30" s="83" t="s">
        <v>54</v>
      </c>
      <c r="E30" s="84"/>
      <c r="F30" s="84"/>
      <c r="G30" s="81"/>
      <c r="H30" s="84"/>
      <c r="I30" s="81"/>
      <c r="J30" s="84"/>
      <c r="K30" s="81"/>
      <c r="L30" s="84"/>
      <c r="M30" s="85" t="s">
        <v>54</v>
      </c>
      <c r="N30" s="79" t="s">
        <v>54</v>
      </c>
      <c r="P30" s="79" t="s">
        <v>276</v>
      </c>
      <c r="Q30" s="79" t="s">
        <v>54</v>
      </c>
      <c r="R30" s="79" t="s">
        <v>54</v>
      </c>
    </row>
    <row r="31" spans="1:61" ht="18.399999999999999" customHeight="1">
      <c r="A31" s="82" t="s">
        <v>277</v>
      </c>
      <c r="B31" s="83" t="s">
        <v>278</v>
      </c>
      <c r="C31" s="83">
        <v>360</v>
      </c>
      <c r="D31" s="83" t="s">
        <v>244</v>
      </c>
      <c r="E31" s="84"/>
      <c r="F31" s="84"/>
      <c r="G31" s="84"/>
      <c r="H31" s="84"/>
      <c r="I31" s="84"/>
      <c r="J31" s="84"/>
      <c r="K31" s="84"/>
      <c r="L31" s="84"/>
      <c r="M31" s="85" t="s">
        <v>54</v>
      </c>
      <c r="N31" s="79" t="s">
        <v>54</v>
      </c>
      <c r="P31" s="79" t="s">
        <v>279</v>
      </c>
      <c r="Q31" s="79" t="s">
        <v>54</v>
      </c>
      <c r="R31" s="79" t="s">
        <v>280</v>
      </c>
      <c r="T31" s="79" t="s">
        <v>229</v>
      </c>
      <c r="BI31" s="86" t="str">
        <f>HYPERLINK("#일위대가목록!A14","PA-507-4 →")</f>
        <v>PA-507-4 →</v>
      </c>
    </row>
    <row r="32" spans="1:61" ht="18.399999999999999" customHeight="1">
      <c r="A32" s="82" t="s">
        <v>281</v>
      </c>
      <c r="B32" s="83" t="s">
        <v>278</v>
      </c>
      <c r="C32" s="83">
        <v>3</v>
      </c>
      <c r="D32" s="83" t="s">
        <v>226</v>
      </c>
      <c r="E32" s="84"/>
      <c r="F32" s="84"/>
      <c r="G32" s="84"/>
      <c r="H32" s="84"/>
      <c r="I32" s="84"/>
      <c r="J32" s="84"/>
      <c r="K32" s="84"/>
      <c r="L32" s="84"/>
      <c r="M32" s="85" t="s">
        <v>54</v>
      </c>
      <c r="N32" s="79" t="s">
        <v>54</v>
      </c>
      <c r="P32" s="79" t="s">
        <v>283</v>
      </c>
      <c r="Q32" s="79" t="s">
        <v>54</v>
      </c>
      <c r="R32" s="79" t="s">
        <v>282</v>
      </c>
      <c r="BI32" s="86" t="str">
        <f>HYPERLINK("#자재조서!A4","M100-003 →")</f>
        <v>M100-003 →</v>
      </c>
    </row>
    <row r="33" spans="1:61" ht="18.399999999999999" customHeight="1">
      <c r="A33" s="82" t="s">
        <v>284</v>
      </c>
      <c r="B33" s="83" t="s">
        <v>278</v>
      </c>
      <c r="C33" s="83">
        <v>3</v>
      </c>
      <c r="D33" s="83" t="s">
        <v>226</v>
      </c>
      <c r="E33" s="84"/>
      <c r="F33" s="84"/>
      <c r="G33" s="84"/>
      <c r="H33" s="84"/>
      <c r="I33" s="84"/>
      <c r="J33" s="84"/>
      <c r="K33" s="84"/>
      <c r="L33" s="84"/>
      <c r="M33" s="85" t="s">
        <v>54</v>
      </c>
      <c r="N33" s="79" t="s">
        <v>54</v>
      </c>
      <c r="P33" s="79" t="s">
        <v>286</v>
      </c>
      <c r="Q33" s="79" t="s">
        <v>54</v>
      </c>
      <c r="R33" s="79" t="s">
        <v>285</v>
      </c>
      <c r="BI33" s="86" t="str">
        <f>HYPERLINK("#자재조서!A7","M200-007 →")</f>
        <v>M200-007 →</v>
      </c>
    </row>
    <row r="34" spans="1:61" ht="18.399999999999999" customHeight="1">
      <c r="A34" s="82" t="s">
        <v>287</v>
      </c>
      <c r="B34" s="83" t="s">
        <v>278</v>
      </c>
      <c r="C34" s="83">
        <v>6</v>
      </c>
      <c r="D34" s="83" t="s">
        <v>226</v>
      </c>
      <c r="E34" s="84"/>
      <c r="F34" s="84"/>
      <c r="G34" s="84"/>
      <c r="H34" s="84"/>
      <c r="I34" s="84"/>
      <c r="J34" s="84"/>
      <c r="K34" s="84"/>
      <c r="L34" s="84"/>
      <c r="M34" s="85" t="s">
        <v>54</v>
      </c>
      <c r="N34" s="79" t="s">
        <v>54</v>
      </c>
      <c r="P34" s="79" t="s">
        <v>289</v>
      </c>
      <c r="Q34" s="79" t="s">
        <v>54</v>
      </c>
      <c r="R34" s="79" t="s">
        <v>288</v>
      </c>
      <c r="BI34" s="86" t="str">
        <f>HYPERLINK("#자재조서!A8","M200-008 →")</f>
        <v>M200-008 →</v>
      </c>
    </row>
    <row r="35" spans="1:61" ht="18.399999999999999" customHeight="1">
      <c r="A35" s="82" t="s">
        <v>290</v>
      </c>
      <c r="B35" s="83" t="s">
        <v>278</v>
      </c>
      <c r="C35" s="83">
        <v>1</v>
      </c>
      <c r="D35" s="83" t="s">
        <v>226</v>
      </c>
      <c r="E35" s="84"/>
      <c r="F35" s="84"/>
      <c r="G35" s="84"/>
      <c r="H35" s="84"/>
      <c r="I35" s="84"/>
      <c r="J35" s="84"/>
      <c r="K35" s="84"/>
      <c r="L35" s="84"/>
      <c r="M35" s="85" t="s">
        <v>54</v>
      </c>
      <c r="N35" s="79" t="s">
        <v>54</v>
      </c>
      <c r="P35" s="79" t="s">
        <v>292</v>
      </c>
      <c r="Q35" s="79" t="s">
        <v>54</v>
      </c>
      <c r="R35" s="79" t="s">
        <v>291</v>
      </c>
      <c r="BI35" s="86" t="str">
        <f>HYPERLINK("#자재조서!A5","M200-005 →")</f>
        <v>M200-005 →</v>
      </c>
    </row>
    <row r="36" spans="1:61" ht="18.399999999999999" customHeight="1">
      <c r="A36" s="82" t="s">
        <v>293</v>
      </c>
      <c r="B36" s="83" t="s">
        <v>278</v>
      </c>
      <c r="C36" s="83">
        <v>2</v>
      </c>
      <c r="D36" s="83" t="s">
        <v>226</v>
      </c>
      <c r="E36" s="84"/>
      <c r="F36" s="84"/>
      <c r="G36" s="84"/>
      <c r="H36" s="84"/>
      <c r="I36" s="84"/>
      <c r="J36" s="84"/>
      <c r="K36" s="84"/>
      <c r="L36" s="84"/>
      <c r="M36" s="85" t="s">
        <v>54</v>
      </c>
      <c r="N36" s="79" t="s">
        <v>54</v>
      </c>
      <c r="P36" s="79" t="s">
        <v>295</v>
      </c>
      <c r="Q36" s="79" t="s">
        <v>54</v>
      </c>
      <c r="R36" s="79" t="s">
        <v>294</v>
      </c>
      <c r="BI36" s="86" t="str">
        <f>HYPERLINK("#자재조서!A6","M200-006 →")</f>
        <v>M200-006 →</v>
      </c>
    </row>
    <row r="37" spans="1:61" ht="18.399999999999999" customHeight="1">
      <c r="A37" s="82" t="s">
        <v>296</v>
      </c>
      <c r="B37" s="83" t="s">
        <v>54</v>
      </c>
      <c r="C37" s="83"/>
      <c r="D37" s="83" t="s">
        <v>54</v>
      </c>
      <c r="E37" s="84"/>
      <c r="F37" s="84"/>
      <c r="G37" s="81"/>
      <c r="H37" s="84"/>
      <c r="I37" s="81"/>
      <c r="J37" s="84"/>
      <c r="K37" s="81"/>
      <c r="L37" s="84"/>
      <c r="M37" s="85" t="s">
        <v>54</v>
      </c>
      <c r="N37" s="79" t="s">
        <v>54</v>
      </c>
      <c r="P37" s="79" t="s">
        <v>297</v>
      </c>
      <c r="Q37" s="79" t="s">
        <v>54</v>
      </c>
      <c r="R37" s="79" t="s">
        <v>54</v>
      </c>
    </row>
    <row r="38" spans="1:61" ht="18.399999999999999" customHeight="1">
      <c r="A38" s="82" t="s">
        <v>214</v>
      </c>
      <c r="B38" s="83" t="s">
        <v>54</v>
      </c>
      <c r="C38" s="83"/>
      <c r="D38" s="83" t="s">
        <v>54</v>
      </c>
      <c r="E38" s="84"/>
      <c r="F38" s="84"/>
      <c r="G38" s="81"/>
      <c r="H38" s="84"/>
      <c r="I38" s="81"/>
      <c r="J38" s="84"/>
      <c r="K38" s="81"/>
      <c r="L38" s="84"/>
      <c r="M38" s="85" t="s">
        <v>54</v>
      </c>
      <c r="N38" s="79" t="s">
        <v>54</v>
      </c>
      <c r="P38" s="79" t="s">
        <v>298</v>
      </c>
      <c r="Q38" s="79" t="s">
        <v>54</v>
      </c>
      <c r="R38" s="79" t="s">
        <v>54</v>
      </c>
    </row>
    <row r="39" spans="1:61" ht="18.399999999999999" customHeight="1">
      <c r="A39" s="82" t="s">
        <v>299</v>
      </c>
      <c r="B39" s="83" t="s">
        <v>54</v>
      </c>
      <c r="C39" s="83"/>
      <c r="D39" s="83" t="s">
        <v>54</v>
      </c>
      <c r="E39" s="84"/>
      <c r="F39" s="84"/>
      <c r="G39" s="81"/>
      <c r="H39" s="84"/>
      <c r="I39" s="81"/>
      <c r="J39" s="84"/>
      <c r="K39" s="81"/>
      <c r="L39" s="84"/>
      <c r="M39" s="85" t="s">
        <v>54</v>
      </c>
      <c r="N39" s="79" t="s">
        <v>54</v>
      </c>
      <c r="P39" s="79" t="s">
        <v>300</v>
      </c>
      <c r="Q39" s="79" t="s">
        <v>54</v>
      </c>
      <c r="R39" s="79" t="s">
        <v>54</v>
      </c>
    </row>
    <row r="40" spans="1:61" ht="18.399999999999999" customHeight="1">
      <c r="A40" s="82" t="s">
        <v>301</v>
      </c>
      <c r="B40" s="83" t="s">
        <v>302</v>
      </c>
      <c r="C40" s="83">
        <v>1709</v>
      </c>
      <c r="D40" s="83" t="s">
        <v>244</v>
      </c>
      <c r="E40" s="84"/>
      <c r="F40" s="84"/>
      <c r="G40" s="84"/>
      <c r="H40" s="84"/>
      <c r="I40" s="84"/>
      <c r="J40" s="84"/>
      <c r="K40" s="84"/>
      <c r="L40" s="84"/>
      <c r="M40" s="85" t="s">
        <v>54</v>
      </c>
      <c r="N40" s="79" t="s">
        <v>54</v>
      </c>
      <c r="P40" s="79" t="s">
        <v>303</v>
      </c>
      <c r="Q40" s="79" t="s">
        <v>54</v>
      </c>
      <c r="R40" s="79" t="s">
        <v>304</v>
      </c>
      <c r="T40" s="79" t="s">
        <v>229</v>
      </c>
      <c r="BI40" s="86" t="str">
        <f>HYPERLINK("#일위대가목록!A15","PA-0012 →")</f>
        <v>PA-0012 →</v>
      </c>
    </row>
    <row r="41" spans="1:61" ht="18.399999999999999" customHeight="1">
      <c r="A41" s="82" t="s">
        <v>305</v>
      </c>
      <c r="B41" s="83" t="s">
        <v>306</v>
      </c>
      <c r="C41" s="83">
        <v>280</v>
      </c>
      <c r="D41" s="83" t="s">
        <v>244</v>
      </c>
      <c r="E41" s="84"/>
      <c r="F41" s="84"/>
      <c r="G41" s="84"/>
      <c r="H41" s="84"/>
      <c r="I41" s="84"/>
      <c r="J41" s="84"/>
      <c r="K41" s="84"/>
      <c r="L41" s="84"/>
      <c r="M41" s="85" t="s">
        <v>54</v>
      </c>
      <c r="N41" s="79" t="s">
        <v>54</v>
      </c>
      <c r="P41" s="79" t="s">
        <v>307</v>
      </c>
      <c r="Q41" s="79" t="s">
        <v>54</v>
      </c>
      <c r="R41" s="79" t="s">
        <v>308</v>
      </c>
      <c r="T41" s="79" t="s">
        <v>229</v>
      </c>
      <c r="BI41" s="86" t="str">
        <f>HYPERLINK("#일위대가목록!A16","PA-0011 →")</f>
        <v>PA-0011 →</v>
      </c>
    </row>
    <row r="42" spans="1:61" ht="18.399999999999999" customHeight="1">
      <c r="A42" s="82" t="s">
        <v>309</v>
      </c>
      <c r="B42" s="83" t="s">
        <v>310</v>
      </c>
      <c r="C42" s="83">
        <v>360</v>
      </c>
      <c r="D42" s="83" t="s">
        <v>238</v>
      </c>
      <c r="E42" s="84"/>
      <c r="F42" s="84"/>
      <c r="G42" s="84"/>
      <c r="H42" s="84"/>
      <c r="I42" s="84"/>
      <c r="J42" s="84"/>
      <c r="K42" s="84"/>
      <c r="L42" s="84"/>
      <c r="M42" s="85" t="s">
        <v>54</v>
      </c>
      <c r="N42" s="79" t="s">
        <v>54</v>
      </c>
      <c r="P42" s="79" t="s">
        <v>311</v>
      </c>
      <c r="Q42" s="79" t="s">
        <v>54</v>
      </c>
      <c r="R42" s="79" t="s">
        <v>312</v>
      </c>
      <c r="T42" s="79" t="s">
        <v>229</v>
      </c>
      <c r="BI42" s="86" t="str">
        <f>HYPERLINK("#일위대가목록!A17","PA-507-3 →")</f>
        <v>PA-507-3 →</v>
      </c>
    </row>
    <row r="43" spans="1:61" ht="18.399999999999999" customHeight="1">
      <c r="A43" s="82" t="s">
        <v>313</v>
      </c>
      <c r="B43" s="83" t="s">
        <v>54</v>
      </c>
      <c r="C43" s="83"/>
      <c r="D43" s="83" t="s">
        <v>54</v>
      </c>
      <c r="E43" s="84"/>
      <c r="F43" s="84"/>
      <c r="G43" s="81"/>
      <c r="H43" s="84"/>
      <c r="I43" s="81"/>
      <c r="J43" s="84"/>
      <c r="K43" s="81"/>
      <c r="L43" s="84"/>
      <c r="M43" s="85" t="s">
        <v>54</v>
      </c>
      <c r="N43" s="79" t="s">
        <v>54</v>
      </c>
      <c r="P43" s="79" t="s">
        <v>314</v>
      </c>
      <c r="Q43" s="79" t="s">
        <v>54</v>
      </c>
      <c r="R43" s="79" t="s">
        <v>54</v>
      </c>
    </row>
    <row r="44" spans="1:61" ht="18.399999999999999" customHeight="1">
      <c r="A44" s="82" t="s">
        <v>214</v>
      </c>
      <c r="B44" s="83" t="s">
        <v>54</v>
      </c>
      <c r="C44" s="83"/>
      <c r="D44" s="83" t="s">
        <v>54</v>
      </c>
      <c r="E44" s="84"/>
      <c r="F44" s="84"/>
      <c r="G44" s="81"/>
      <c r="H44" s="84"/>
      <c r="I44" s="81"/>
      <c r="J44" s="84"/>
      <c r="K44" s="81"/>
      <c r="L44" s="84"/>
      <c r="M44" s="85" t="s">
        <v>54</v>
      </c>
      <c r="N44" s="79" t="s">
        <v>54</v>
      </c>
      <c r="P44" s="79" t="s">
        <v>315</v>
      </c>
      <c r="Q44" s="79" t="s">
        <v>54</v>
      </c>
      <c r="R44" s="79" t="s">
        <v>54</v>
      </c>
    </row>
    <row r="45" spans="1:61" ht="18.399999999999999" customHeight="1">
      <c r="A45" s="82" t="s">
        <v>316</v>
      </c>
      <c r="B45" s="83" t="s">
        <v>54</v>
      </c>
      <c r="C45" s="83">
        <v>1</v>
      </c>
      <c r="D45" s="83" t="s">
        <v>204</v>
      </c>
      <c r="E45" s="81"/>
      <c r="F45" s="84"/>
      <c r="G45" s="81"/>
      <c r="H45" s="84"/>
      <c r="I45" s="81"/>
      <c r="J45" s="84"/>
      <c r="K45" s="81"/>
      <c r="L45" s="84"/>
      <c r="M45" s="85" t="s">
        <v>54</v>
      </c>
      <c r="N45" s="79" t="s">
        <v>54</v>
      </c>
      <c r="O45" s="79" t="s">
        <v>211</v>
      </c>
    </row>
    <row r="46" spans="1:61" ht="18.399999999999999" customHeight="1">
      <c r="A46" s="82" t="s">
        <v>317</v>
      </c>
      <c r="B46" s="83" t="s">
        <v>54</v>
      </c>
      <c r="C46" s="83">
        <v>18</v>
      </c>
      <c r="D46" s="83" t="s">
        <v>226</v>
      </c>
      <c r="E46" s="84"/>
      <c r="F46" s="84"/>
      <c r="G46" s="84"/>
      <c r="H46" s="84"/>
      <c r="I46" s="84"/>
      <c r="J46" s="84"/>
      <c r="K46" s="84"/>
      <c r="L46" s="84"/>
      <c r="M46" s="85" t="s">
        <v>54</v>
      </c>
      <c r="N46" s="79" t="s">
        <v>54</v>
      </c>
      <c r="P46" s="79" t="s">
        <v>227</v>
      </c>
      <c r="Q46" s="79" t="s">
        <v>54</v>
      </c>
      <c r="R46" s="79" t="s">
        <v>318</v>
      </c>
      <c r="T46" s="79" t="s">
        <v>229</v>
      </c>
      <c r="BI46" s="86" t="str">
        <f>HYPERLINK("#일위대가목록!A18","XE-100-7 →")</f>
        <v>XE-100-7 →</v>
      </c>
    </row>
    <row r="47" spans="1:61" ht="18.399999999999999" customHeight="1">
      <c r="A47" s="82" t="s">
        <v>319</v>
      </c>
      <c r="B47" s="83" t="s">
        <v>54</v>
      </c>
      <c r="C47" s="83">
        <v>180</v>
      </c>
      <c r="D47" s="83" t="s">
        <v>244</v>
      </c>
      <c r="E47" s="84"/>
      <c r="F47" s="84"/>
      <c r="G47" s="84"/>
      <c r="H47" s="84"/>
      <c r="I47" s="84"/>
      <c r="J47" s="84"/>
      <c r="K47" s="84"/>
      <c r="L47" s="84"/>
      <c r="M47" s="85" t="s">
        <v>54</v>
      </c>
      <c r="N47" s="79" t="s">
        <v>54</v>
      </c>
      <c r="P47" s="79" t="s">
        <v>320</v>
      </c>
      <c r="Q47" s="79" t="s">
        <v>54</v>
      </c>
      <c r="R47" s="79" t="s">
        <v>321</v>
      </c>
      <c r="T47" s="79" t="s">
        <v>229</v>
      </c>
      <c r="BI47" s="86" t="str">
        <f>HYPERLINK("#일위대가목록!A19","XE-100-8 →")</f>
        <v>XE-100-8 →</v>
      </c>
    </row>
    <row r="48" spans="1:61" ht="18.399999999999999" customHeight="1">
      <c r="A48" s="82" t="s">
        <v>322</v>
      </c>
      <c r="B48" s="83" t="s">
        <v>323</v>
      </c>
      <c r="C48" s="83">
        <v>18</v>
      </c>
      <c r="D48" s="83" t="s">
        <v>226</v>
      </c>
      <c r="E48" s="84"/>
      <c r="F48" s="84"/>
      <c r="G48" s="84"/>
      <c r="H48" s="84"/>
      <c r="I48" s="84"/>
      <c r="J48" s="84"/>
      <c r="K48" s="84"/>
      <c r="L48" s="84"/>
      <c r="M48" s="85" t="s">
        <v>54</v>
      </c>
      <c r="N48" s="79" t="s">
        <v>54</v>
      </c>
      <c r="P48" s="79" t="s">
        <v>286</v>
      </c>
      <c r="Q48" s="79" t="s">
        <v>54</v>
      </c>
      <c r="R48" s="79" t="s">
        <v>324</v>
      </c>
      <c r="BI48" s="86" t="str">
        <f>HYPERLINK("#자재조서!A11","M400-000 →")</f>
        <v>M400-000 →</v>
      </c>
    </row>
    <row r="49" spans="1:61" ht="18.399999999999999" customHeight="1">
      <c r="A49" s="82" t="s">
        <v>325</v>
      </c>
      <c r="B49" s="83" t="s">
        <v>326</v>
      </c>
      <c r="C49" s="83">
        <v>36</v>
      </c>
      <c r="D49" s="83" t="s">
        <v>226</v>
      </c>
      <c r="E49" s="84"/>
      <c r="F49" s="84"/>
      <c r="G49" s="84"/>
      <c r="H49" s="84"/>
      <c r="I49" s="84"/>
      <c r="J49" s="84"/>
      <c r="K49" s="84"/>
      <c r="L49" s="84"/>
      <c r="M49" s="85" t="s">
        <v>54</v>
      </c>
      <c r="N49" s="79" t="s">
        <v>54</v>
      </c>
      <c r="P49" s="79" t="s">
        <v>307</v>
      </c>
      <c r="Q49" s="79" t="s">
        <v>54</v>
      </c>
      <c r="R49" s="79" t="s">
        <v>327</v>
      </c>
      <c r="BI49" s="86" t="str">
        <f>HYPERLINK("#자재조서!A12","M400-001 →")</f>
        <v>M400-001 →</v>
      </c>
    </row>
    <row r="50" spans="1:61" ht="18.399999999999999" customHeight="1">
      <c r="A50" s="82" t="s">
        <v>328</v>
      </c>
      <c r="B50" s="83" t="s">
        <v>329</v>
      </c>
      <c r="C50" s="83">
        <v>198</v>
      </c>
      <c r="D50" s="83" t="s">
        <v>244</v>
      </c>
      <c r="E50" s="84"/>
      <c r="F50" s="84"/>
      <c r="G50" s="84"/>
      <c r="H50" s="84"/>
      <c r="I50" s="84"/>
      <c r="J50" s="84"/>
      <c r="K50" s="84"/>
      <c r="L50" s="84"/>
      <c r="M50" s="85" t="s">
        <v>54</v>
      </c>
      <c r="N50" s="79" t="s">
        <v>54</v>
      </c>
      <c r="P50" s="79" t="s">
        <v>330</v>
      </c>
      <c r="Q50" s="79" t="s">
        <v>54</v>
      </c>
      <c r="R50" s="79" t="s">
        <v>331</v>
      </c>
      <c r="T50" s="79" t="s">
        <v>229</v>
      </c>
      <c r="BI50" s="86" t="str">
        <f>HYPERLINK("#일위대가목록!A20","PA-0013 →")</f>
        <v>PA-0013 →</v>
      </c>
    </row>
    <row r="51" spans="1:61" ht="18.399999999999999" customHeight="1">
      <c r="A51" s="82" t="s">
        <v>332</v>
      </c>
      <c r="B51" s="83" t="s">
        <v>333</v>
      </c>
      <c r="C51" s="83">
        <v>198</v>
      </c>
      <c r="D51" s="83" t="s">
        <v>244</v>
      </c>
      <c r="E51" s="84"/>
      <c r="F51" s="84"/>
      <c r="G51" s="84"/>
      <c r="H51" s="84"/>
      <c r="I51" s="84"/>
      <c r="J51" s="84"/>
      <c r="K51" s="84"/>
      <c r="L51" s="84"/>
      <c r="M51" s="85" t="s">
        <v>54</v>
      </c>
      <c r="N51" s="79" t="s">
        <v>54</v>
      </c>
      <c r="P51" s="79" t="s">
        <v>334</v>
      </c>
      <c r="Q51" s="79" t="s">
        <v>54</v>
      </c>
      <c r="R51" s="79" t="s">
        <v>335</v>
      </c>
      <c r="T51" s="79" t="s">
        <v>229</v>
      </c>
      <c r="BI51" s="86" t="str">
        <f>HYPERLINK("#일위대가목록!A21","TA-551 →")</f>
        <v>TA-551 →</v>
      </c>
    </row>
    <row r="52" spans="1:61" ht="18.399999999999999" customHeight="1">
      <c r="A52" s="82" t="s">
        <v>336</v>
      </c>
      <c r="B52" s="83" t="s">
        <v>337</v>
      </c>
      <c r="C52" s="83">
        <v>40</v>
      </c>
      <c r="D52" s="83" t="s">
        <v>238</v>
      </c>
      <c r="E52" s="84"/>
      <c r="F52" s="84"/>
      <c r="G52" s="84"/>
      <c r="H52" s="84"/>
      <c r="I52" s="84"/>
      <c r="J52" s="84"/>
      <c r="K52" s="84"/>
      <c r="L52" s="84"/>
      <c r="M52" s="85" t="s">
        <v>54</v>
      </c>
      <c r="N52" s="79" t="s">
        <v>54</v>
      </c>
      <c r="P52" s="79" t="s">
        <v>338</v>
      </c>
      <c r="Q52" s="79" t="s">
        <v>54</v>
      </c>
      <c r="R52" s="79" t="s">
        <v>339</v>
      </c>
      <c r="T52" s="79" t="s">
        <v>229</v>
      </c>
      <c r="BI52" s="86" t="str">
        <f>HYPERLINK("#일위대가목록!A22","PA-507-5 →")</f>
        <v>PA-507-5 →</v>
      </c>
    </row>
    <row r="53" spans="1:61" ht="18.399999999999999" customHeight="1">
      <c r="A53" s="82" t="s">
        <v>340</v>
      </c>
      <c r="B53" s="83" t="s">
        <v>326</v>
      </c>
      <c r="C53" s="83">
        <v>40</v>
      </c>
      <c r="D53" s="83" t="s">
        <v>238</v>
      </c>
      <c r="E53" s="84"/>
      <c r="F53" s="84"/>
      <c r="G53" s="84"/>
      <c r="H53" s="84"/>
      <c r="I53" s="84"/>
      <c r="J53" s="84"/>
      <c r="K53" s="84"/>
      <c r="L53" s="84"/>
      <c r="M53" s="85" t="s">
        <v>54</v>
      </c>
      <c r="N53" s="79" t="s">
        <v>54</v>
      </c>
      <c r="P53" s="79" t="s">
        <v>341</v>
      </c>
      <c r="Q53" s="79" t="s">
        <v>54</v>
      </c>
      <c r="R53" s="79" t="s">
        <v>342</v>
      </c>
      <c r="T53" s="79" t="s">
        <v>229</v>
      </c>
      <c r="BI53" s="86" t="str">
        <f>HYPERLINK("#일위대가목록!A23","PA-701 →")</f>
        <v>PA-701 →</v>
      </c>
    </row>
    <row r="54" spans="1:61" ht="18.399999999999999" customHeight="1">
      <c r="A54" s="82" t="s">
        <v>343</v>
      </c>
      <c r="B54" s="83" t="s">
        <v>344</v>
      </c>
      <c r="C54" s="83">
        <v>2</v>
      </c>
      <c r="D54" s="83" t="s">
        <v>238</v>
      </c>
      <c r="E54" s="84"/>
      <c r="F54" s="84"/>
      <c r="G54" s="84"/>
      <c r="H54" s="84"/>
      <c r="I54" s="84"/>
      <c r="J54" s="84"/>
      <c r="K54" s="84"/>
      <c r="L54" s="84"/>
      <c r="M54" s="85" t="s">
        <v>54</v>
      </c>
      <c r="N54" s="79" t="s">
        <v>54</v>
      </c>
      <c r="P54" s="79" t="s">
        <v>345</v>
      </c>
      <c r="Q54" s="79" t="s">
        <v>54</v>
      </c>
      <c r="R54" s="79" t="s">
        <v>346</v>
      </c>
      <c r="T54" s="79" t="s">
        <v>229</v>
      </c>
      <c r="BI54" s="86" t="str">
        <f>HYPERLINK("#일위대가목록!A24","PB-003 →")</f>
        <v>PB-003 →</v>
      </c>
    </row>
    <row r="55" spans="1:61" ht="18.399999999999999" customHeight="1">
      <c r="A55" s="82" t="s">
        <v>347</v>
      </c>
      <c r="B55" s="83" t="s">
        <v>333</v>
      </c>
      <c r="C55" s="83">
        <v>40</v>
      </c>
      <c r="D55" s="83" t="s">
        <v>244</v>
      </c>
      <c r="E55" s="84"/>
      <c r="F55" s="84"/>
      <c r="G55" s="84"/>
      <c r="H55" s="84"/>
      <c r="I55" s="84"/>
      <c r="J55" s="84"/>
      <c r="K55" s="84"/>
      <c r="L55" s="84"/>
      <c r="M55" s="85" t="s">
        <v>54</v>
      </c>
      <c r="N55" s="79" t="s">
        <v>54</v>
      </c>
      <c r="P55" s="79" t="s">
        <v>348</v>
      </c>
      <c r="Q55" s="79" t="s">
        <v>54</v>
      </c>
      <c r="R55" s="79" t="s">
        <v>349</v>
      </c>
      <c r="T55" s="79" t="s">
        <v>229</v>
      </c>
      <c r="BI55" s="86" t="str">
        <f>HYPERLINK("#일위대가목록!A25","TA-550 →")</f>
        <v>TA-550 →</v>
      </c>
    </row>
    <row r="56" spans="1:61" ht="18.399999999999999" customHeight="1">
      <c r="A56" s="82" t="s">
        <v>350</v>
      </c>
      <c r="B56" s="83" t="s">
        <v>54</v>
      </c>
      <c r="C56" s="83"/>
      <c r="D56" s="83" t="s">
        <v>54</v>
      </c>
      <c r="E56" s="84"/>
      <c r="F56" s="84"/>
      <c r="G56" s="81"/>
      <c r="H56" s="84"/>
      <c r="I56" s="81"/>
      <c r="J56" s="84"/>
      <c r="K56" s="81"/>
      <c r="L56" s="84"/>
      <c r="M56" s="85" t="s">
        <v>54</v>
      </c>
      <c r="N56" s="79" t="s">
        <v>54</v>
      </c>
      <c r="P56" s="79" t="s">
        <v>314</v>
      </c>
      <c r="Q56" s="79" t="s">
        <v>54</v>
      </c>
      <c r="R56" s="79" t="s">
        <v>54</v>
      </c>
    </row>
    <row r="57" spans="1:61" ht="18.399999999999999" customHeight="1">
      <c r="A57" s="82" t="s">
        <v>214</v>
      </c>
      <c r="B57" s="83" t="s">
        <v>54</v>
      </c>
      <c r="C57" s="83"/>
      <c r="D57" s="83" t="s">
        <v>54</v>
      </c>
      <c r="E57" s="84"/>
      <c r="F57" s="84"/>
      <c r="G57" s="81"/>
      <c r="H57" s="84"/>
      <c r="I57" s="81"/>
      <c r="J57" s="84"/>
      <c r="K57" s="81"/>
      <c r="L57" s="84"/>
      <c r="M57" s="85" t="s">
        <v>54</v>
      </c>
      <c r="N57" s="79" t="s">
        <v>54</v>
      </c>
      <c r="P57" s="79" t="s">
        <v>315</v>
      </c>
      <c r="Q57" s="79" t="s">
        <v>54</v>
      </c>
      <c r="R57" s="79" t="s">
        <v>54</v>
      </c>
    </row>
    <row r="58" spans="1:61" ht="18.399999999999999" customHeight="1">
      <c r="A58" s="82" t="s">
        <v>351</v>
      </c>
      <c r="B58" s="83" t="s">
        <v>54</v>
      </c>
      <c r="C58" s="83">
        <v>1</v>
      </c>
      <c r="D58" s="83" t="s">
        <v>204</v>
      </c>
      <c r="E58" s="81"/>
      <c r="F58" s="84"/>
      <c r="G58" s="81"/>
      <c r="H58" s="84"/>
      <c r="I58" s="81"/>
      <c r="J58" s="84"/>
      <c r="K58" s="81"/>
      <c r="L58" s="84"/>
      <c r="M58" s="85" t="s">
        <v>54</v>
      </c>
      <c r="N58" s="79" t="s">
        <v>54</v>
      </c>
      <c r="O58" s="79" t="s">
        <v>219</v>
      </c>
    </row>
    <row r="59" spans="1:61" ht="18.399999999999999" customHeight="1">
      <c r="A59" s="82" t="s">
        <v>352</v>
      </c>
      <c r="B59" s="83" t="s">
        <v>54</v>
      </c>
      <c r="C59" s="83"/>
      <c r="D59" s="83" t="s">
        <v>54</v>
      </c>
      <c r="E59" s="84"/>
      <c r="F59" s="84"/>
      <c r="G59" s="81"/>
      <c r="H59" s="84"/>
      <c r="I59" s="81"/>
      <c r="J59" s="84"/>
      <c r="K59" s="81"/>
      <c r="L59" s="84"/>
      <c r="M59" s="85" t="s">
        <v>54</v>
      </c>
      <c r="N59" s="79" t="s">
        <v>54</v>
      </c>
      <c r="P59" s="79" t="s">
        <v>353</v>
      </c>
      <c r="Q59" s="79" t="s">
        <v>54</v>
      </c>
      <c r="R59" s="79" t="s">
        <v>54</v>
      </c>
    </row>
    <row r="60" spans="1:61" ht="18.399999999999999" customHeight="1">
      <c r="A60" s="82" t="s">
        <v>354</v>
      </c>
      <c r="B60" s="83" t="s">
        <v>306</v>
      </c>
      <c r="C60" s="83">
        <v>280</v>
      </c>
      <c r="D60" s="83" t="s">
        <v>244</v>
      </c>
      <c r="E60" s="84"/>
      <c r="F60" s="84"/>
      <c r="G60" s="84"/>
      <c r="H60" s="84"/>
      <c r="I60" s="84"/>
      <c r="J60" s="84"/>
      <c r="K60" s="84"/>
      <c r="L60" s="84"/>
      <c r="M60" s="85" t="s">
        <v>54</v>
      </c>
      <c r="N60" s="79" t="s">
        <v>54</v>
      </c>
      <c r="P60" s="79" t="s">
        <v>224</v>
      </c>
      <c r="Q60" s="79" t="s">
        <v>54</v>
      </c>
      <c r="R60" s="79" t="s">
        <v>355</v>
      </c>
      <c r="BI60" s="86" t="str">
        <f>HYPERLINK("#자재조서!A17","M500-001 →")</f>
        <v>M500-001 →</v>
      </c>
    </row>
    <row r="61" spans="1:61" ht="18.399999999999999" customHeight="1">
      <c r="A61" s="82" t="s">
        <v>356</v>
      </c>
      <c r="B61" s="83" t="s">
        <v>357</v>
      </c>
      <c r="C61" s="83">
        <v>240</v>
      </c>
      <c r="D61" s="83" t="s">
        <v>238</v>
      </c>
      <c r="E61" s="84"/>
      <c r="F61" s="84"/>
      <c r="G61" s="84"/>
      <c r="H61" s="84"/>
      <c r="I61" s="84"/>
      <c r="J61" s="84"/>
      <c r="K61" s="84"/>
      <c r="L61" s="84"/>
      <c r="M61" s="85" t="s">
        <v>54</v>
      </c>
      <c r="N61" s="79" t="s">
        <v>54</v>
      </c>
      <c r="P61" s="79" t="s">
        <v>359</v>
      </c>
      <c r="Q61" s="79" t="s">
        <v>54</v>
      </c>
      <c r="R61" s="79" t="s">
        <v>358</v>
      </c>
      <c r="AA61" s="87" t="s">
        <v>360</v>
      </c>
      <c r="AB61" s="88">
        <f>(내역서!H60+내역서!H61)*0.0054</f>
        <v>0</v>
      </c>
      <c r="AC61" s="87" t="s">
        <v>361</v>
      </c>
      <c r="AD61" s="89">
        <f>$AB61</f>
        <v>0</v>
      </c>
      <c r="BI61" s="86" t="str">
        <f>HYPERLINK("#자재조서!A19","M500-004-2 →")</f>
        <v>M500-004-2 →</v>
      </c>
    </row>
    <row r="62" spans="1:61" ht="18.399999999999999" customHeight="1">
      <c r="A62" s="82" t="s">
        <v>362</v>
      </c>
      <c r="B62" s="83" t="s">
        <v>363</v>
      </c>
      <c r="C62" s="83"/>
      <c r="D62" s="83" t="s">
        <v>54</v>
      </c>
      <c r="E62" s="84"/>
      <c r="F62" s="84"/>
      <c r="G62" s="81"/>
      <c r="H62" s="84"/>
      <c r="I62" s="81"/>
      <c r="J62" s="84"/>
      <c r="K62" s="81"/>
      <c r="L62" s="84"/>
      <c r="M62" s="85" t="s">
        <v>54</v>
      </c>
      <c r="N62" s="79" t="s">
        <v>54</v>
      </c>
      <c r="P62" s="79" t="s">
        <v>241</v>
      </c>
      <c r="Q62" s="79" t="s">
        <v>54</v>
      </c>
      <c r="R62" s="79" t="s">
        <v>364</v>
      </c>
      <c r="X62" s="79" t="s">
        <v>365</v>
      </c>
    </row>
    <row r="63" spans="1:61" ht="18.399999999999999" customHeight="1">
      <c r="A63" s="82" t="s">
        <v>366</v>
      </c>
      <c r="B63" s="83" t="s">
        <v>54</v>
      </c>
      <c r="C63" s="83"/>
      <c r="D63" s="83" t="s">
        <v>54</v>
      </c>
      <c r="E63" s="84"/>
      <c r="F63" s="84"/>
      <c r="G63" s="81"/>
      <c r="H63" s="84"/>
      <c r="I63" s="81"/>
      <c r="J63" s="84"/>
      <c r="K63" s="81"/>
      <c r="L63" s="84"/>
      <c r="M63" s="85" t="s">
        <v>54</v>
      </c>
      <c r="N63" s="79" t="s">
        <v>54</v>
      </c>
      <c r="P63" s="79" t="s">
        <v>367</v>
      </c>
      <c r="Q63" s="79" t="s">
        <v>54</v>
      </c>
      <c r="R63" s="79" t="s">
        <v>54</v>
      </c>
    </row>
    <row r="64" spans="1:61" ht="18.399999999999999" customHeight="1">
      <c r="A64" s="82" t="s">
        <v>214</v>
      </c>
      <c r="B64" s="83" t="s">
        <v>54</v>
      </c>
      <c r="C64" s="83"/>
      <c r="D64" s="83" t="s">
        <v>54</v>
      </c>
      <c r="E64" s="84"/>
      <c r="F64" s="84"/>
      <c r="G64" s="81"/>
      <c r="H64" s="84"/>
      <c r="I64" s="81"/>
      <c r="J64" s="84"/>
      <c r="K64" s="81"/>
      <c r="L64" s="84"/>
      <c r="M64" s="85" t="s">
        <v>54</v>
      </c>
      <c r="N64" s="79" t="s">
        <v>54</v>
      </c>
      <c r="P64" s="79" t="s">
        <v>368</v>
      </c>
      <c r="Q64" s="79" t="s">
        <v>54</v>
      </c>
      <c r="R64" s="79" t="s">
        <v>54</v>
      </c>
    </row>
    <row r="65" spans="1:61" ht="18.399999999999999" customHeight="1">
      <c r="A65" s="82" t="s">
        <v>369</v>
      </c>
      <c r="B65" s="83" t="s">
        <v>54</v>
      </c>
      <c r="C65" s="83"/>
      <c r="D65" s="83" t="s">
        <v>54</v>
      </c>
      <c r="E65" s="84"/>
      <c r="F65" s="84"/>
      <c r="G65" s="81"/>
      <c r="H65" s="84"/>
      <c r="I65" s="81"/>
      <c r="J65" s="84"/>
      <c r="K65" s="81"/>
      <c r="L65" s="84"/>
      <c r="M65" s="85" t="s">
        <v>54</v>
      </c>
      <c r="N65" s="79" t="s">
        <v>54</v>
      </c>
      <c r="P65" s="79" t="s">
        <v>248</v>
      </c>
      <c r="Q65" s="79" t="s">
        <v>54</v>
      </c>
      <c r="R65" s="79" t="s">
        <v>54</v>
      </c>
    </row>
    <row r="66" spans="1:61" ht="18.399999999999999" customHeight="1">
      <c r="A66" s="82" t="s">
        <v>370</v>
      </c>
      <c r="B66" s="83" t="s">
        <v>371</v>
      </c>
      <c r="C66" s="83">
        <v>101</v>
      </c>
      <c r="D66" s="83" t="s">
        <v>372</v>
      </c>
      <c r="E66" s="84"/>
      <c r="F66" s="84"/>
      <c r="G66" s="84"/>
      <c r="H66" s="84"/>
      <c r="I66" s="84"/>
      <c r="J66" s="84"/>
      <c r="K66" s="84"/>
      <c r="L66" s="84"/>
      <c r="M66" s="85" t="s">
        <v>54</v>
      </c>
      <c r="N66" s="79" t="s">
        <v>54</v>
      </c>
      <c r="P66" s="79" t="s">
        <v>252</v>
      </c>
      <c r="Q66" s="79" t="s">
        <v>54</v>
      </c>
      <c r="R66" s="79" t="s">
        <v>373</v>
      </c>
      <c r="BI66" s="86" t="str">
        <f>HYPERLINK("#자재조서!A18","M500-004 →")</f>
        <v>M500-004 →</v>
      </c>
    </row>
    <row r="67" spans="1:61" ht="18.399999999999999" customHeight="1">
      <c r="A67" s="82" t="s">
        <v>374</v>
      </c>
      <c r="B67" s="83" t="s">
        <v>375</v>
      </c>
      <c r="C67" s="83">
        <v>2</v>
      </c>
      <c r="D67" s="83" t="s">
        <v>226</v>
      </c>
      <c r="E67" s="84"/>
      <c r="F67" s="84"/>
      <c r="G67" s="84"/>
      <c r="H67" s="84"/>
      <c r="I67" s="84"/>
      <c r="J67" s="84"/>
      <c r="K67" s="84"/>
      <c r="L67" s="84"/>
      <c r="M67" s="85" t="s">
        <v>54</v>
      </c>
      <c r="N67" s="79" t="s">
        <v>54</v>
      </c>
      <c r="P67" s="79" t="s">
        <v>377</v>
      </c>
      <c r="Q67" s="79" t="s">
        <v>54</v>
      </c>
      <c r="R67" s="79" t="s">
        <v>376</v>
      </c>
      <c r="BI67" s="86" t="str">
        <f>HYPERLINK("#자재조서!A20","M500-005 →")</f>
        <v>M500-005 →</v>
      </c>
    </row>
    <row r="68" spans="1:61" ht="18.399999999999999" customHeight="1">
      <c r="A68" s="82" t="s">
        <v>378</v>
      </c>
      <c r="B68" s="83" t="s">
        <v>302</v>
      </c>
      <c r="C68" s="83">
        <v>1709</v>
      </c>
      <c r="D68" s="83" t="s">
        <v>244</v>
      </c>
      <c r="E68" s="84"/>
      <c r="F68" s="84"/>
      <c r="G68" s="84"/>
      <c r="H68" s="84"/>
      <c r="I68" s="84"/>
      <c r="J68" s="84"/>
      <c r="K68" s="84"/>
      <c r="L68" s="84"/>
      <c r="M68" s="85" t="s">
        <v>54</v>
      </c>
      <c r="N68" s="79" t="s">
        <v>54</v>
      </c>
      <c r="P68" s="79" t="s">
        <v>307</v>
      </c>
      <c r="Q68" s="79" t="s">
        <v>54</v>
      </c>
      <c r="R68" s="79" t="s">
        <v>379</v>
      </c>
      <c r="AA68" s="87" t="s">
        <v>360</v>
      </c>
      <c r="AB68" s="88">
        <f>(내역서!H66+내역서!H67+내역서!H68)*0.0054</f>
        <v>0</v>
      </c>
      <c r="AC68" s="87" t="s">
        <v>361</v>
      </c>
      <c r="AD68" s="89">
        <f>$AB68</f>
        <v>0</v>
      </c>
      <c r="BI68" s="86" t="str">
        <f>HYPERLINK("#자재조서!A9","M300-006 →")</f>
        <v>M300-006 →</v>
      </c>
    </row>
    <row r="69" spans="1:61" s="110" customFormat="1" ht="18.399999999999999" customHeight="1">
      <c r="A69" s="114" t="s">
        <v>398</v>
      </c>
      <c r="B69" s="115"/>
      <c r="C69" s="115" t="s">
        <v>400</v>
      </c>
      <c r="D69" s="115" t="s">
        <v>399</v>
      </c>
      <c r="E69" s="116"/>
      <c r="F69" s="116"/>
      <c r="G69" s="84"/>
      <c r="H69" s="84"/>
      <c r="I69" s="84"/>
      <c r="J69" s="84"/>
      <c r="K69" s="84"/>
      <c r="L69" s="84"/>
      <c r="M69" s="85"/>
      <c r="AA69" s="111"/>
      <c r="AB69" s="112"/>
      <c r="AC69" s="111"/>
      <c r="AD69" s="113"/>
      <c r="BI69" s="86"/>
    </row>
    <row r="70" spans="1:61" ht="18.399999999999999" customHeight="1">
      <c r="A70" s="82" t="s">
        <v>362</v>
      </c>
      <c r="B70" s="83" t="s">
        <v>363</v>
      </c>
      <c r="C70" s="83"/>
      <c r="D70" s="83" t="s">
        <v>54</v>
      </c>
      <c r="E70" s="84"/>
      <c r="F70" s="84"/>
      <c r="G70" s="81"/>
      <c r="H70" s="84"/>
      <c r="I70" s="81"/>
      <c r="J70" s="84"/>
      <c r="K70" s="81"/>
      <c r="L70" s="84"/>
      <c r="M70" s="85" t="s">
        <v>54</v>
      </c>
      <c r="N70" s="79" t="s">
        <v>54</v>
      </c>
      <c r="P70" s="79" t="s">
        <v>380</v>
      </c>
      <c r="Q70" s="79" t="s">
        <v>54</v>
      </c>
      <c r="R70" s="79" t="s">
        <v>364</v>
      </c>
      <c r="X70" s="79" t="s">
        <v>381</v>
      </c>
    </row>
    <row r="71" spans="1:61" ht="18.399999999999999" customHeight="1">
      <c r="A71" s="82" t="s">
        <v>382</v>
      </c>
      <c r="B71" s="83" t="s">
        <v>54</v>
      </c>
      <c r="C71" s="83"/>
      <c r="D71" s="83" t="s">
        <v>54</v>
      </c>
      <c r="E71" s="84"/>
      <c r="F71" s="84"/>
      <c r="G71" s="81"/>
      <c r="H71" s="84"/>
      <c r="I71" s="81"/>
      <c r="J71" s="84"/>
      <c r="K71" s="81"/>
      <c r="L71" s="84"/>
      <c r="M71" s="85" t="s">
        <v>54</v>
      </c>
      <c r="N71" s="79" t="s">
        <v>54</v>
      </c>
      <c r="P71" s="79" t="s">
        <v>314</v>
      </c>
      <c r="Q71" s="79" t="s">
        <v>54</v>
      </c>
      <c r="R71" s="79" t="s">
        <v>54</v>
      </c>
    </row>
    <row r="72" spans="1:61" ht="18.399999999999999" customHeight="1">
      <c r="A72" s="82" t="s">
        <v>214</v>
      </c>
      <c r="B72" s="83" t="s">
        <v>54</v>
      </c>
      <c r="C72" s="83"/>
      <c r="D72" s="83" t="s">
        <v>54</v>
      </c>
      <c r="E72" s="84">
        <f t="shared" ref="E72" si="0">G72+I72+K72</f>
        <v>0</v>
      </c>
      <c r="F72" s="84"/>
      <c r="G72" s="81"/>
      <c r="H72" s="84">
        <v>0</v>
      </c>
      <c r="I72" s="81"/>
      <c r="J72" s="84">
        <v>0</v>
      </c>
      <c r="K72" s="81"/>
      <c r="L72" s="84">
        <v>0</v>
      </c>
      <c r="M72" s="85" t="s">
        <v>54</v>
      </c>
      <c r="N72" s="79" t="s">
        <v>54</v>
      </c>
      <c r="P72" s="79" t="s">
        <v>315</v>
      </c>
      <c r="Q72" s="79" t="s">
        <v>54</v>
      </c>
      <c r="R72" s="79" t="s">
        <v>54</v>
      </c>
    </row>
    <row r="73" spans="1:61" ht="18.399999999999999" customHeight="1" thickBot="1">
      <c r="A73" s="90"/>
      <c r="B73" s="91"/>
      <c r="C73" s="91"/>
      <c r="D73" s="91"/>
      <c r="E73" s="91"/>
      <c r="F73" s="91"/>
      <c r="G73" s="91"/>
      <c r="H73" s="91"/>
      <c r="I73" s="91"/>
      <c r="J73" s="91"/>
      <c r="K73" s="91"/>
      <c r="L73" s="91"/>
      <c r="M73" s="92"/>
    </row>
  </sheetData>
  <mergeCells count="9">
    <mergeCell ref="I2:J2"/>
    <mergeCell ref="K2:L2"/>
    <mergeCell ref="M2:M3"/>
    <mergeCell ref="A2:A3"/>
    <mergeCell ref="B2:B3"/>
    <mergeCell ref="C2:C3"/>
    <mergeCell ref="D2:D3"/>
    <mergeCell ref="E2:F2"/>
    <mergeCell ref="G2:H2"/>
  </mergeCells>
  <phoneticPr fontId="6" type="noConversion"/>
  <pageMargins left="0.31496062992125984" right="0.31496062992125984" top="1" bottom="0.59055118110236215" header="0.5" footer="0.5"/>
  <pageSetup paperSize="9" orientation="landscape" r:id="rId1"/>
  <headerFooter alignWithMargins="0">
    <oddHeader>&amp;RPage : &amp;P/&amp;N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Q22"/>
  <sheetViews>
    <sheetView view="pageBreakPreview" zoomScaleSheetLayoutView="100" workbookViewId="0">
      <pane ySplit="3" topLeftCell="A4" activePane="bottomLeft" state="frozen"/>
      <selection activeCell="B19" sqref="B19"/>
      <selection pane="bottomLeft" activeCell="E4" sqref="E4"/>
    </sheetView>
  </sheetViews>
  <sheetFormatPr defaultRowHeight="13.5"/>
  <cols>
    <col min="1" max="1" width="6.5703125" style="176" customWidth="1"/>
    <col min="2" max="2" width="20.28515625" style="118" customWidth="1"/>
    <col min="3" max="3" width="11" style="118" customWidth="1"/>
    <col min="4" max="4" width="6.5703125" style="118" customWidth="1"/>
    <col min="5" max="12" width="11" style="118" customWidth="1"/>
    <col min="13" max="13" width="8.28515625" style="118" customWidth="1"/>
    <col min="14" max="16384" width="9.140625" style="118"/>
  </cols>
  <sheetData>
    <row r="1" spans="1:17" ht="30.75" customHeight="1">
      <c r="A1" s="312" t="s">
        <v>403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</row>
    <row r="2" spans="1:17" s="119" customFormat="1" ht="19.5" customHeight="1">
      <c r="A2" s="314" t="s">
        <v>404</v>
      </c>
      <c r="B2" s="316" t="s">
        <v>405</v>
      </c>
      <c r="C2" s="316" t="s">
        <v>406</v>
      </c>
      <c r="D2" s="318" t="s">
        <v>407</v>
      </c>
      <c r="E2" s="314" t="s">
        <v>408</v>
      </c>
      <c r="F2" s="316"/>
      <c r="G2" s="316"/>
      <c r="H2" s="318"/>
      <c r="I2" s="314" t="s">
        <v>409</v>
      </c>
      <c r="J2" s="316"/>
      <c r="K2" s="316"/>
      <c r="L2" s="320"/>
      <c r="M2" s="321" t="s">
        <v>410</v>
      </c>
    </row>
    <row r="3" spans="1:17" s="119" customFormat="1" ht="38.25" customHeight="1">
      <c r="A3" s="315"/>
      <c r="B3" s="317"/>
      <c r="C3" s="317"/>
      <c r="D3" s="319"/>
      <c r="E3" s="120" t="s">
        <v>411</v>
      </c>
      <c r="F3" s="121" t="s">
        <v>412</v>
      </c>
      <c r="G3" s="121" t="s">
        <v>413</v>
      </c>
      <c r="H3" s="122" t="s">
        <v>414</v>
      </c>
      <c r="I3" s="120" t="s">
        <v>411</v>
      </c>
      <c r="J3" s="121" t="s">
        <v>415</v>
      </c>
      <c r="K3" s="121" t="s">
        <v>413</v>
      </c>
      <c r="L3" s="123" t="s">
        <v>416</v>
      </c>
      <c r="M3" s="322"/>
    </row>
    <row r="4" spans="1:17" s="119" customFormat="1" ht="21" customHeight="1">
      <c r="A4" s="124">
        <v>1</v>
      </c>
      <c r="B4" s="125" t="s">
        <v>417</v>
      </c>
      <c r="C4" s="126">
        <v>2</v>
      </c>
      <c r="D4" s="127" t="s">
        <v>418</v>
      </c>
      <c r="E4" s="128"/>
      <c r="F4" s="129"/>
      <c r="G4" s="129"/>
      <c r="H4" s="130"/>
      <c r="I4" s="128"/>
      <c r="J4" s="129"/>
      <c r="K4" s="129"/>
      <c r="L4" s="131"/>
      <c r="M4" s="132"/>
    </row>
    <row r="5" spans="1:17" s="119" customFormat="1" ht="21" customHeight="1">
      <c r="A5" s="133">
        <v>2</v>
      </c>
      <c r="B5" s="134" t="s">
        <v>419</v>
      </c>
      <c r="C5" s="135">
        <v>2</v>
      </c>
      <c r="D5" s="136" t="s">
        <v>420</v>
      </c>
      <c r="E5" s="128"/>
      <c r="F5" s="129"/>
      <c r="G5" s="129"/>
      <c r="H5" s="130"/>
      <c r="I5" s="128"/>
      <c r="J5" s="129"/>
      <c r="K5" s="129"/>
      <c r="L5" s="131"/>
      <c r="M5" s="132"/>
    </row>
    <row r="6" spans="1:17" s="119" customFormat="1" ht="21" customHeight="1">
      <c r="A6" s="133">
        <v>3</v>
      </c>
      <c r="B6" s="134" t="s">
        <v>421</v>
      </c>
      <c r="C6" s="135">
        <v>3</v>
      </c>
      <c r="D6" s="136" t="s">
        <v>418</v>
      </c>
      <c r="E6" s="128"/>
      <c r="F6" s="129"/>
      <c r="G6" s="129"/>
      <c r="H6" s="130"/>
      <c r="I6" s="128"/>
      <c r="J6" s="129"/>
      <c r="K6" s="129"/>
      <c r="L6" s="131"/>
      <c r="M6" s="132"/>
    </row>
    <row r="7" spans="1:17" s="119" customFormat="1" ht="21" customHeight="1">
      <c r="A7" s="133">
        <v>4</v>
      </c>
      <c r="B7" s="134" t="s">
        <v>422</v>
      </c>
      <c r="C7" s="135">
        <v>160</v>
      </c>
      <c r="D7" s="136" t="s">
        <v>423</v>
      </c>
      <c r="E7" s="128"/>
      <c r="F7" s="129"/>
      <c r="G7" s="129"/>
      <c r="H7" s="130"/>
      <c r="I7" s="128"/>
      <c r="J7" s="129"/>
      <c r="K7" s="129"/>
      <c r="L7" s="131"/>
      <c r="M7" s="132"/>
    </row>
    <row r="8" spans="1:17" s="119" customFormat="1" ht="21" customHeight="1">
      <c r="A8" s="133">
        <v>5</v>
      </c>
      <c r="B8" s="134" t="s">
        <v>424</v>
      </c>
      <c r="C8" s="135">
        <v>240</v>
      </c>
      <c r="D8" s="136" t="s">
        <v>423</v>
      </c>
      <c r="E8" s="128"/>
      <c r="F8" s="129"/>
      <c r="G8" s="129"/>
      <c r="H8" s="130"/>
      <c r="I8" s="128"/>
      <c r="J8" s="129"/>
      <c r="K8" s="129"/>
      <c r="L8" s="131"/>
      <c r="M8" s="132"/>
    </row>
    <row r="9" spans="1:17" s="119" customFormat="1" ht="21" customHeight="1">
      <c r="A9" s="133">
        <v>6</v>
      </c>
      <c r="B9" s="134" t="s">
        <v>425</v>
      </c>
      <c r="C9" s="135">
        <v>1709</v>
      </c>
      <c r="D9" s="136" t="s">
        <v>426</v>
      </c>
      <c r="E9" s="128"/>
      <c r="F9" s="129"/>
      <c r="G9" s="129"/>
      <c r="H9" s="130"/>
      <c r="I9" s="128"/>
      <c r="J9" s="129"/>
      <c r="K9" s="129"/>
      <c r="L9" s="131"/>
      <c r="M9" s="137" t="s">
        <v>427</v>
      </c>
    </row>
    <row r="10" spans="1:17" s="119" customFormat="1" ht="21" customHeight="1">
      <c r="A10" s="133">
        <v>7</v>
      </c>
      <c r="B10" s="134" t="s">
        <v>428</v>
      </c>
      <c r="C10" s="135">
        <v>280</v>
      </c>
      <c r="D10" s="136" t="s">
        <v>429</v>
      </c>
      <c r="E10" s="128"/>
      <c r="F10" s="129"/>
      <c r="G10" s="129"/>
      <c r="H10" s="130"/>
      <c r="I10" s="128"/>
      <c r="J10" s="129"/>
      <c r="K10" s="129"/>
      <c r="L10" s="131"/>
      <c r="M10" s="132"/>
      <c r="O10" s="119" t="s">
        <v>430</v>
      </c>
      <c r="P10" s="119" t="s">
        <v>431</v>
      </c>
      <c r="Q10" s="119" t="s">
        <v>432</v>
      </c>
    </row>
    <row r="11" spans="1:17" s="119" customFormat="1" ht="21" customHeight="1">
      <c r="A11" s="133">
        <v>8</v>
      </c>
      <c r="B11" s="134" t="s">
        <v>433</v>
      </c>
      <c r="C11" s="135">
        <v>18</v>
      </c>
      <c r="D11" s="136" t="s">
        <v>418</v>
      </c>
      <c r="E11" s="128"/>
      <c r="F11" s="129"/>
      <c r="G11" s="129"/>
      <c r="H11" s="130"/>
      <c r="I11" s="128"/>
      <c r="J11" s="129"/>
      <c r="K11" s="129"/>
      <c r="L11" s="131"/>
      <c r="M11" s="132"/>
      <c r="O11" s="119" t="s">
        <v>434</v>
      </c>
      <c r="P11" s="119" t="s">
        <v>435</v>
      </c>
    </row>
    <row r="12" spans="1:17" s="119" customFormat="1" ht="21" customHeight="1">
      <c r="A12" s="133">
        <v>9</v>
      </c>
      <c r="B12" s="134" t="s">
        <v>436</v>
      </c>
      <c r="C12" s="135">
        <v>180</v>
      </c>
      <c r="D12" s="136" t="s">
        <v>429</v>
      </c>
      <c r="E12" s="128"/>
      <c r="F12" s="129"/>
      <c r="G12" s="129"/>
      <c r="H12" s="130"/>
      <c r="I12" s="128"/>
      <c r="J12" s="129"/>
      <c r="K12" s="129"/>
      <c r="L12" s="131"/>
      <c r="M12" s="137" t="s">
        <v>427</v>
      </c>
    </row>
    <row r="13" spans="1:17" s="119" customFormat="1" ht="21" customHeight="1">
      <c r="A13" s="138"/>
      <c r="B13" s="139" t="s">
        <v>437</v>
      </c>
      <c r="C13" s="140"/>
      <c r="D13" s="141"/>
      <c r="E13" s="142"/>
      <c r="F13" s="143">
        <f>SUM(F4:F12)</f>
        <v>0</v>
      </c>
      <c r="G13" s="143"/>
      <c r="H13" s="144">
        <f>SUM(H4:H12)</f>
        <v>0</v>
      </c>
      <c r="I13" s="142"/>
      <c r="J13" s="143">
        <f>SUM(J4:J12)</f>
        <v>0</v>
      </c>
      <c r="K13" s="143"/>
      <c r="L13" s="145">
        <f>SUM(L4:L12)</f>
        <v>0</v>
      </c>
      <c r="M13" s="146"/>
    </row>
    <row r="14" spans="1:17" s="119" customFormat="1" ht="21" customHeight="1">
      <c r="A14" s="133"/>
      <c r="B14" s="134"/>
      <c r="C14" s="135"/>
      <c r="D14" s="136"/>
      <c r="E14" s="128"/>
      <c r="F14" s="129"/>
      <c r="G14" s="129"/>
      <c r="H14" s="130"/>
      <c r="I14" s="128"/>
      <c r="J14" s="129"/>
      <c r="K14" s="129"/>
      <c r="L14" s="131"/>
      <c r="M14" s="132"/>
    </row>
    <row r="15" spans="1:17" s="119" customFormat="1" ht="21" customHeight="1">
      <c r="A15" s="147"/>
      <c r="B15" s="148" t="s">
        <v>438</v>
      </c>
      <c r="C15" s="135"/>
      <c r="D15" s="136"/>
      <c r="E15" s="149"/>
      <c r="F15" s="150"/>
      <c r="G15" s="150"/>
      <c r="H15" s="151"/>
      <c r="I15" s="149"/>
      <c r="J15" s="150"/>
      <c r="K15" s="150"/>
      <c r="L15" s="152"/>
      <c r="M15" s="153"/>
    </row>
    <row r="16" spans="1:17" s="119" customFormat="1" ht="21" customHeight="1">
      <c r="A16" s="147"/>
      <c r="B16" s="154" t="s">
        <v>439</v>
      </c>
      <c r="C16" s="155">
        <f>H13</f>
        <v>0</v>
      </c>
      <c r="D16" s="156" t="s">
        <v>440</v>
      </c>
      <c r="E16" s="149"/>
      <c r="F16" s="150"/>
      <c r="G16" s="150"/>
      <c r="H16" s="151"/>
      <c r="I16" s="149"/>
      <c r="J16" s="157"/>
      <c r="K16" s="150"/>
      <c r="L16" s="158"/>
      <c r="M16" s="153"/>
    </row>
    <row r="17" spans="1:13" s="119" customFormat="1" ht="21" customHeight="1">
      <c r="A17" s="147"/>
      <c r="B17" s="154" t="s">
        <v>441</v>
      </c>
      <c r="C17" s="155">
        <v>17.855712</v>
      </c>
      <c r="D17" s="156" t="s">
        <v>440</v>
      </c>
      <c r="E17" s="149"/>
      <c r="F17" s="150"/>
      <c r="G17" s="150"/>
      <c r="H17" s="151"/>
      <c r="I17" s="149"/>
      <c r="J17" s="157"/>
      <c r="K17" s="150"/>
      <c r="L17" s="158"/>
      <c r="M17" s="159"/>
    </row>
    <row r="18" spans="1:13" s="119" customFormat="1" ht="21" customHeight="1">
      <c r="A18" s="147"/>
      <c r="B18" s="160" t="s">
        <v>442</v>
      </c>
      <c r="C18" s="161">
        <f>SUM(C16:C17)</f>
        <v>17.855712</v>
      </c>
      <c r="D18" s="162" t="s">
        <v>440</v>
      </c>
      <c r="E18" s="149"/>
      <c r="F18" s="150"/>
      <c r="G18" s="150"/>
      <c r="H18" s="151"/>
      <c r="I18" s="149"/>
      <c r="J18" s="157"/>
      <c r="K18" s="150"/>
      <c r="L18" s="158"/>
      <c r="M18" s="159"/>
    </row>
    <row r="19" spans="1:13" s="119" customFormat="1" ht="21" customHeight="1">
      <c r="A19" s="147"/>
      <c r="B19" s="154"/>
      <c r="C19" s="155"/>
      <c r="D19" s="156"/>
      <c r="E19" s="149"/>
      <c r="F19" s="150"/>
      <c r="G19" s="150"/>
      <c r="H19" s="151"/>
      <c r="I19" s="149"/>
      <c r="J19" s="157"/>
      <c r="K19" s="150"/>
      <c r="L19" s="158"/>
      <c r="M19" s="159"/>
    </row>
    <row r="20" spans="1:13" s="119" customFormat="1" ht="21" customHeight="1">
      <c r="A20" s="147"/>
      <c r="B20" s="160" t="s">
        <v>443</v>
      </c>
      <c r="C20" s="163">
        <v>24.980912</v>
      </c>
      <c r="D20" s="162" t="s">
        <v>444</v>
      </c>
      <c r="E20" s="149"/>
      <c r="F20" s="150"/>
      <c r="G20" s="150"/>
      <c r="H20" s="151"/>
      <c r="I20" s="149"/>
      <c r="J20" s="157"/>
      <c r="K20" s="150"/>
      <c r="L20" s="158"/>
      <c r="M20" s="159"/>
    </row>
    <row r="21" spans="1:13" s="119" customFormat="1" ht="21" customHeight="1">
      <c r="A21" s="147"/>
      <c r="B21" s="134"/>
      <c r="C21" s="135"/>
      <c r="D21" s="136"/>
      <c r="E21" s="149"/>
      <c r="F21" s="150"/>
      <c r="G21" s="150"/>
      <c r="H21" s="151"/>
      <c r="I21" s="149"/>
      <c r="J21" s="157"/>
      <c r="K21" s="164"/>
      <c r="L21" s="165"/>
      <c r="M21" s="153"/>
    </row>
    <row r="22" spans="1:13" s="119" customFormat="1" ht="21" customHeight="1">
      <c r="A22" s="166"/>
      <c r="B22" s="167"/>
      <c r="C22" s="168"/>
      <c r="D22" s="169"/>
      <c r="E22" s="170"/>
      <c r="F22" s="171"/>
      <c r="G22" s="171"/>
      <c r="H22" s="172"/>
      <c r="I22" s="170"/>
      <c r="J22" s="173"/>
      <c r="K22" s="171"/>
      <c r="L22" s="174"/>
      <c r="M22" s="175"/>
    </row>
  </sheetData>
  <mergeCells count="8">
    <mergeCell ref="A1:M1"/>
    <mergeCell ref="A2:A3"/>
    <mergeCell ref="B2:B3"/>
    <mergeCell ref="C2:C3"/>
    <mergeCell ref="D2:D3"/>
    <mergeCell ref="E2:H2"/>
    <mergeCell ref="I2:L2"/>
    <mergeCell ref="M2:M3"/>
  </mergeCells>
  <phoneticPr fontId="6" type="noConversion"/>
  <printOptions horizontalCentered="1"/>
  <pageMargins left="0.39370078740157483" right="0.39370078740157483" top="0.74803149606299213" bottom="0.35433070866141736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E2"/>
  <sheetViews>
    <sheetView workbookViewId="0"/>
  </sheetViews>
  <sheetFormatPr defaultRowHeight="12.75" customHeight="1"/>
  <cols>
    <col min="1" max="1" width="21.42578125" style="50" customWidth="1"/>
    <col min="2" max="2" width="8.5703125" style="50" customWidth="1"/>
    <col min="3" max="3" width="21.42578125" style="50" customWidth="1"/>
    <col min="4" max="5" width="7.7109375" style="50" customWidth="1"/>
    <col min="6" max="256" width="9.140625" style="50"/>
    <col min="257" max="257" width="21.42578125" style="50" customWidth="1"/>
    <col min="258" max="258" width="8.5703125" style="50" customWidth="1"/>
    <col min="259" max="259" width="21.42578125" style="50" customWidth="1"/>
    <col min="260" max="261" width="7.7109375" style="50" customWidth="1"/>
    <col min="262" max="512" width="9.140625" style="50"/>
    <col min="513" max="513" width="21.42578125" style="50" customWidth="1"/>
    <col min="514" max="514" width="8.5703125" style="50" customWidth="1"/>
    <col min="515" max="515" width="21.42578125" style="50" customWidth="1"/>
    <col min="516" max="517" width="7.7109375" style="50" customWidth="1"/>
    <col min="518" max="768" width="9.140625" style="50"/>
    <col min="769" max="769" width="21.42578125" style="50" customWidth="1"/>
    <col min="770" max="770" width="8.5703125" style="50" customWidth="1"/>
    <col min="771" max="771" width="21.42578125" style="50" customWidth="1"/>
    <col min="772" max="773" width="7.7109375" style="50" customWidth="1"/>
    <col min="774" max="1024" width="9.140625" style="50"/>
    <col min="1025" max="1025" width="21.42578125" style="50" customWidth="1"/>
    <col min="1026" max="1026" width="8.5703125" style="50" customWidth="1"/>
    <col min="1027" max="1027" width="21.42578125" style="50" customWidth="1"/>
    <col min="1028" max="1029" width="7.7109375" style="50" customWidth="1"/>
    <col min="1030" max="1280" width="9.140625" style="50"/>
    <col min="1281" max="1281" width="21.42578125" style="50" customWidth="1"/>
    <col min="1282" max="1282" width="8.5703125" style="50" customWidth="1"/>
    <col min="1283" max="1283" width="21.42578125" style="50" customWidth="1"/>
    <col min="1284" max="1285" width="7.7109375" style="50" customWidth="1"/>
    <col min="1286" max="1536" width="9.140625" style="50"/>
    <col min="1537" max="1537" width="21.42578125" style="50" customWidth="1"/>
    <col min="1538" max="1538" width="8.5703125" style="50" customWidth="1"/>
    <col min="1539" max="1539" width="21.42578125" style="50" customWidth="1"/>
    <col min="1540" max="1541" width="7.7109375" style="50" customWidth="1"/>
    <col min="1542" max="1792" width="9.140625" style="50"/>
    <col min="1793" max="1793" width="21.42578125" style="50" customWidth="1"/>
    <col min="1794" max="1794" width="8.5703125" style="50" customWidth="1"/>
    <col min="1795" max="1795" width="21.42578125" style="50" customWidth="1"/>
    <col min="1796" max="1797" width="7.7109375" style="50" customWidth="1"/>
    <col min="1798" max="2048" width="9.140625" style="50"/>
    <col min="2049" max="2049" width="21.42578125" style="50" customWidth="1"/>
    <col min="2050" max="2050" width="8.5703125" style="50" customWidth="1"/>
    <col min="2051" max="2051" width="21.42578125" style="50" customWidth="1"/>
    <col min="2052" max="2053" width="7.7109375" style="50" customWidth="1"/>
    <col min="2054" max="2304" width="9.140625" style="50"/>
    <col min="2305" max="2305" width="21.42578125" style="50" customWidth="1"/>
    <col min="2306" max="2306" width="8.5703125" style="50" customWidth="1"/>
    <col min="2307" max="2307" width="21.42578125" style="50" customWidth="1"/>
    <col min="2308" max="2309" width="7.7109375" style="50" customWidth="1"/>
    <col min="2310" max="2560" width="9.140625" style="50"/>
    <col min="2561" max="2561" width="21.42578125" style="50" customWidth="1"/>
    <col min="2562" max="2562" width="8.5703125" style="50" customWidth="1"/>
    <col min="2563" max="2563" width="21.42578125" style="50" customWidth="1"/>
    <col min="2564" max="2565" width="7.7109375" style="50" customWidth="1"/>
    <col min="2566" max="2816" width="9.140625" style="50"/>
    <col min="2817" max="2817" width="21.42578125" style="50" customWidth="1"/>
    <col min="2818" max="2818" width="8.5703125" style="50" customWidth="1"/>
    <col min="2819" max="2819" width="21.42578125" style="50" customWidth="1"/>
    <col min="2820" max="2821" width="7.7109375" style="50" customWidth="1"/>
    <col min="2822" max="3072" width="9.140625" style="50"/>
    <col min="3073" max="3073" width="21.42578125" style="50" customWidth="1"/>
    <col min="3074" max="3074" width="8.5703125" style="50" customWidth="1"/>
    <col min="3075" max="3075" width="21.42578125" style="50" customWidth="1"/>
    <col min="3076" max="3077" width="7.7109375" style="50" customWidth="1"/>
    <col min="3078" max="3328" width="9.140625" style="50"/>
    <col min="3329" max="3329" width="21.42578125" style="50" customWidth="1"/>
    <col min="3330" max="3330" width="8.5703125" style="50" customWidth="1"/>
    <col min="3331" max="3331" width="21.42578125" style="50" customWidth="1"/>
    <col min="3332" max="3333" width="7.7109375" style="50" customWidth="1"/>
    <col min="3334" max="3584" width="9.140625" style="50"/>
    <col min="3585" max="3585" width="21.42578125" style="50" customWidth="1"/>
    <col min="3586" max="3586" width="8.5703125" style="50" customWidth="1"/>
    <col min="3587" max="3587" width="21.42578125" style="50" customWidth="1"/>
    <col min="3588" max="3589" width="7.7109375" style="50" customWidth="1"/>
    <col min="3590" max="3840" width="9.140625" style="50"/>
    <col min="3841" max="3841" width="21.42578125" style="50" customWidth="1"/>
    <col min="3842" max="3842" width="8.5703125" style="50" customWidth="1"/>
    <col min="3843" max="3843" width="21.42578125" style="50" customWidth="1"/>
    <col min="3844" max="3845" width="7.7109375" style="50" customWidth="1"/>
    <col min="3846" max="4096" width="9.140625" style="50"/>
    <col min="4097" max="4097" width="21.42578125" style="50" customWidth="1"/>
    <col min="4098" max="4098" width="8.5703125" style="50" customWidth="1"/>
    <col min="4099" max="4099" width="21.42578125" style="50" customWidth="1"/>
    <col min="4100" max="4101" width="7.7109375" style="50" customWidth="1"/>
    <col min="4102" max="4352" width="9.140625" style="50"/>
    <col min="4353" max="4353" width="21.42578125" style="50" customWidth="1"/>
    <col min="4354" max="4354" width="8.5703125" style="50" customWidth="1"/>
    <col min="4355" max="4355" width="21.42578125" style="50" customWidth="1"/>
    <col min="4356" max="4357" width="7.7109375" style="50" customWidth="1"/>
    <col min="4358" max="4608" width="9.140625" style="50"/>
    <col min="4609" max="4609" width="21.42578125" style="50" customWidth="1"/>
    <col min="4610" max="4610" width="8.5703125" style="50" customWidth="1"/>
    <col min="4611" max="4611" width="21.42578125" style="50" customWidth="1"/>
    <col min="4612" max="4613" width="7.7109375" style="50" customWidth="1"/>
    <col min="4614" max="4864" width="9.140625" style="50"/>
    <col min="4865" max="4865" width="21.42578125" style="50" customWidth="1"/>
    <col min="4866" max="4866" width="8.5703125" style="50" customWidth="1"/>
    <col min="4867" max="4867" width="21.42578125" style="50" customWidth="1"/>
    <col min="4868" max="4869" width="7.7109375" style="50" customWidth="1"/>
    <col min="4870" max="5120" width="9.140625" style="50"/>
    <col min="5121" max="5121" width="21.42578125" style="50" customWidth="1"/>
    <col min="5122" max="5122" width="8.5703125" style="50" customWidth="1"/>
    <col min="5123" max="5123" width="21.42578125" style="50" customWidth="1"/>
    <col min="5124" max="5125" width="7.7109375" style="50" customWidth="1"/>
    <col min="5126" max="5376" width="9.140625" style="50"/>
    <col min="5377" max="5377" width="21.42578125" style="50" customWidth="1"/>
    <col min="5378" max="5378" width="8.5703125" style="50" customWidth="1"/>
    <col min="5379" max="5379" width="21.42578125" style="50" customWidth="1"/>
    <col min="5380" max="5381" width="7.7109375" style="50" customWidth="1"/>
    <col min="5382" max="5632" width="9.140625" style="50"/>
    <col min="5633" max="5633" width="21.42578125" style="50" customWidth="1"/>
    <col min="5634" max="5634" width="8.5703125" style="50" customWidth="1"/>
    <col min="5635" max="5635" width="21.42578125" style="50" customWidth="1"/>
    <col min="5636" max="5637" width="7.7109375" style="50" customWidth="1"/>
    <col min="5638" max="5888" width="9.140625" style="50"/>
    <col min="5889" max="5889" width="21.42578125" style="50" customWidth="1"/>
    <col min="5890" max="5890" width="8.5703125" style="50" customWidth="1"/>
    <col min="5891" max="5891" width="21.42578125" style="50" customWidth="1"/>
    <col min="5892" max="5893" width="7.7109375" style="50" customWidth="1"/>
    <col min="5894" max="6144" width="9.140625" style="50"/>
    <col min="6145" max="6145" width="21.42578125" style="50" customWidth="1"/>
    <col min="6146" max="6146" width="8.5703125" style="50" customWidth="1"/>
    <col min="6147" max="6147" width="21.42578125" style="50" customWidth="1"/>
    <col min="6148" max="6149" width="7.7109375" style="50" customWidth="1"/>
    <col min="6150" max="6400" width="9.140625" style="50"/>
    <col min="6401" max="6401" width="21.42578125" style="50" customWidth="1"/>
    <col min="6402" max="6402" width="8.5703125" style="50" customWidth="1"/>
    <col min="6403" max="6403" width="21.42578125" style="50" customWidth="1"/>
    <col min="6404" max="6405" width="7.7109375" style="50" customWidth="1"/>
    <col min="6406" max="6656" width="9.140625" style="50"/>
    <col min="6657" max="6657" width="21.42578125" style="50" customWidth="1"/>
    <col min="6658" max="6658" width="8.5703125" style="50" customWidth="1"/>
    <col min="6659" max="6659" width="21.42578125" style="50" customWidth="1"/>
    <col min="6660" max="6661" width="7.7109375" style="50" customWidth="1"/>
    <col min="6662" max="6912" width="9.140625" style="50"/>
    <col min="6913" max="6913" width="21.42578125" style="50" customWidth="1"/>
    <col min="6914" max="6914" width="8.5703125" style="50" customWidth="1"/>
    <col min="6915" max="6915" width="21.42578125" style="50" customWidth="1"/>
    <col min="6916" max="6917" width="7.7109375" style="50" customWidth="1"/>
    <col min="6918" max="7168" width="9.140625" style="50"/>
    <col min="7169" max="7169" width="21.42578125" style="50" customWidth="1"/>
    <col min="7170" max="7170" width="8.5703125" style="50" customWidth="1"/>
    <col min="7171" max="7171" width="21.42578125" style="50" customWidth="1"/>
    <col min="7172" max="7173" width="7.7109375" style="50" customWidth="1"/>
    <col min="7174" max="7424" width="9.140625" style="50"/>
    <col min="7425" max="7425" width="21.42578125" style="50" customWidth="1"/>
    <col min="7426" max="7426" width="8.5703125" style="50" customWidth="1"/>
    <col min="7427" max="7427" width="21.42578125" style="50" customWidth="1"/>
    <col min="7428" max="7429" width="7.7109375" style="50" customWidth="1"/>
    <col min="7430" max="7680" width="9.140625" style="50"/>
    <col min="7681" max="7681" width="21.42578125" style="50" customWidth="1"/>
    <col min="7682" max="7682" width="8.5703125" style="50" customWidth="1"/>
    <col min="7683" max="7683" width="21.42578125" style="50" customWidth="1"/>
    <col min="7684" max="7685" width="7.7109375" style="50" customWidth="1"/>
    <col min="7686" max="7936" width="9.140625" style="50"/>
    <col min="7937" max="7937" width="21.42578125" style="50" customWidth="1"/>
    <col min="7938" max="7938" width="8.5703125" style="50" customWidth="1"/>
    <col min="7939" max="7939" width="21.42578125" style="50" customWidth="1"/>
    <col min="7940" max="7941" width="7.7109375" style="50" customWidth="1"/>
    <col min="7942" max="8192" width="9.140625" style="50"/>
    <col min="8193" max="8193" width="21.42578125" style="50" customWidth="1"/>
    <col min="8194" max="8194" width="8.5703125" style="50" customWidth="1"/>
    <col min="8195" max="8195" width="21.42578125" style="50" customWidth="1"/>
    <col min="8196" max="8197" width="7.7109375" style="50" customWidth="1"/>
    <col min="8198" max="8448" width="9.140625" style="50"/>
    <col min="8449" max="8449" width="21.42578125" style="50" customWidth="1"/>
    <col min="8450" max="8450" width="8.5703125" style="50" customWidth="1"/>
    <col min="8451" max="8451" width="21.42578125" style="50" customWidth="1"/>
    <col min="8452" max="8453" width="7.7109375" style="50" customWidth="1"/>
    <col min="8454" max="8704" width="9.140625" style="50"/>
    <col min="8705" max="8705" width="21.42578125" style="50" customWidth="1"/>
    <col min="8706" max="8706" width="8.5703125" style="50" customWidth="1"/>
    <col min="8707" max="8707" width="21.42578125" style="50" customWidth="1"/>
    <col min="8708" max="8709" width="7.7109375" style="50" customWidth="1"/>
    <col min="8710" max="8960" width="9.140625" style="50"/>
    <col min="8961" max="8961" width="21.42578125" style="50" customWidth="1"/>
    <col min="8962" max="8962" width="8.5703125" style="50" customWidth="1"/>
    <col min="8963" max="8963" width="21.42578125" style="50" customWidth="1"/>
    <col min="8964" max="8965" width="7.7109375" style="50" customWidth="1"/>
    <col min="8966" max="9216" width="9.140625" style="50"/>
    <col min="9217" max="9217" width="21.42578125" style="50" customWidth="1"/>
    <col min="9218" max="9218" width="8.5703125" style="50" customWidth="1"/>
    <col min="9219" max="9219" width="21.42578125" style="50" customWidth="1"/>
    <col min="9220" max="9221" width="7.7109375" style="50" customWidth="1"/>
    <col min="9222" max="9472" width="9.140625" style="50"/>
    <col min="9473" max="9473" width="21.42578125" style="50" customWidth="1"/>
    <col min="9474" max="9474" width="8.5703125" style="50" customWidth="1"/>
    <col min="9475" max="9475" width="21.42578125" style="50" customWidth="1"/>
    <col min="9476" max="9477" width="7.7109375" style="50" customWidth="1"/>
    <col min="9478" max="9728" width="9.140625" style="50"/>
    <col min="9729" max="9729" width="21.42578125" style="50" customWidth="1"/>
    <col min="9730" max="9730" width="8.5703125" style="50" customWidth="1"/>
    <col min="9731" max="9731" width="21.42578125" style="50" customWidth="1"/>
    <col min="9732" max="9733" width="7.7109375" style="50" customWidth="1"/>
    <col min="9734" max="9984" width="9.140625" style="50"/>
    <col min="9985" max="9985" width="21.42578125" style="50" customWidth="1"/>
    <col min="9986" max="9986" width="8.5703125" style="50" customWidth="1"/>
    <col min="9987" max="9987" width="21.42578125" style="50" customWidth="1"/>
    <col min="9988" max="9989" width="7.7109375" style="50" customWidth="1"/>
    <col min="9990" max="10240" width="9.140625" style="50"/>
    <col min="10241" max="10241" width="21.42578125" style="50" customWidth="1"/>
    <col min="10242" max="10242" width="8.5703125" style="50" customWidth="1"/>
    <col min="10243" max="10243" width="21.42578125" style="50" customWidth="1"/>
    <col min="10244" max="10245" width="7.7109375" style="50" customWidth="1"/>
    <col min="10246" max="10496" width="9.140625" style="50"/>
    <col min="10497" max="10497" width="21.42578125" style="50" customWidth="1"/>
    <col min="10498" max="10498" width="8.5703125" style="50" customWidth="1"/>
    <col min="10499" max="10499" width="21.42578125" style="50" customWidth="1"/>
    <col min="10500" max="10501" width="7.7109375" style="50" customWidth="1"/>
    <col min="10502" max="10752" width="9.140625" style="50"/>
    <col min="10753" max="10753" width="21.42578125" style="50" customWidth="1"/>
    <col min="10754" max="10754" width="8.5703125" style="50" customWidth="1"/>
    <col min="10755" max="10755" width="21.42578125" style="50" customWidth="1"/>
    <col min="10756" max="10757" width="7.7109375" style="50" customWidth="1"/>
    <col min="10758" max="11008" width="9.140625" style="50"/>
    <col min="11009" max="11009" width="21.42578125" style="50" customWidth="1"/>
    <col min="11010" max="11010" width="8.5703125" style="50" customWidth="1"/>
    <col min="11011" max="11011" width="21.42578125" style="50" customWidth="1"/>
    <col min="11012" max="11013" width="7.7109375" style="50" customWidth="1"/>
    <col min="11014" max="11264" width="9.140625" style="50"/>
    <col min="11265" max="11265" width="21.42578125" style="50" customWidth="1"/>
    <col min="11266" max="11266" width="8.5703125" style="50" customWidth="1"/>
    <col min="11267" max="11267" width="21.42578125" style="50" customWidth="1"/>
    <col min="11268" max="11269" width="7.7109375" style="50" customWidth="1"/>
    <col min="11270" max="11520" width="9.140625" style="50"/>
    <col min="11521" max="11521" width="21.42578125" style="50" customWidth="1"/>
    <col min="11522" max="11522" width="8.5703125" style="50" customWidth="1"/>
    <col min="11523" max="11523" width="21.42578125" style="50" customWidth="1"/>
    <col min="11524" max="11525" width="7.7109375" style="50" customWidth="1"/>
    <col min="11526" max="11776" width="9.140625" style="50"/>
    <col min="11777" max="11777" width="21.42578125" style="50" customWidth="1"/>
    <col min="11778" max="11778" width="8.5703125" style="50" customWidth="1"/>
    <col min="11779" max="11779" width="21.42578125" style="50" customWidth="1"/>
    <col min="11780" max="11781" width="7.7109375" style="50" customWidth="1"/>
    <col min="11782" max="12032" width="9.140625" style="50"/>
    <col min="12033" max="12033" width="21.42578125" style="50" customWidth="1"/>
    <col min="12034" max="12034" width="8.5703125" style="50" customWidth="1"/>
    <col min="12035" max="12035" width="21.42578125" style="50" customWidth="1"/>
    <col min="12036" max="12037" width="7.7109375" style="50" customWidth="1"/>
    <col min="12038" max="12288" width="9.140625" style="50"/>
    <col min="12289" max="12289" width="21.42578125" style="50" customWidth="1"/>
    <col min="12290" max="12290" width="8.5703125" style="50" customWidth="1"/>
    <col min="12291" max="12291" width="21.42578125" style="50" customWidth="1"/>
    <col min="12292" max="12293" width="7.7109375" style="50" customWidth="1"/>
    <col min="12294" max="12544" width="9.140625" style="50"/>
    <col min="12545" max="12545" width="21.42578125" style="50" customWidth="1"/>
    <col min="12546" max="12546" width="8.5703125" style="50" customWidth="1"/>
    <col min="12547" max="12547" width="21.42578125" style="50" customWidth="1"/>
    <col min="12548" max="12549" width="7.7109375" style="50" customWidth="1"/>
    <col min="12550" max="12800" width="9.140625" style="50"/>
    <col min="12801" max="12801" width="21.42578125" style="50" customWidth="1"/>
    <col min="12802" max="12802" width="8.5703125" style="50" customWidth="1"/>
    <col min="12803" max="12803" width="21.42578125" style="50" customWidth="1"/>
    <col min="12804" max="12805" width="7.7109375" style="50" customWidth="1"/>
    <col min="12806" max="13056" width="9.140625" style="50"/>
    <col min="13057" max="13057" width="21.42578125" style="50" customWidth="1"/>
    <col min="13058" max="13058" width="8.5703125" style="50" customWidth="1"/>
    <col min="13059" max="13059" width="21.42578125" style="50" customWidth="1"/>
    <col min="13060" max="13061" width="7.7109375" style="50" customWidth="1"/>
    <col min="13062" max="13312" width="9.140625" style="50"/>
    <col min="13313" max="13313" width="21.42578125" style="50" customWidth="1"/>
    <col min="13314" max="13314" width="8.5703125" style="50" customWidth="1"/>
    <col min="13315" max="13315" width="21.42578125" style="50" customWidth="1"/>
    <col min="13316" max="13317" width="7.7109375" style="50" customWidth="1"/>
    <col min="13318" max="13568" width="9.140625" style="50"/>
    <col min="13569" max="13569" width="21.42578125" style="50" customWidth="1"/>
    <col min="13570" max="13570" width="8.5703125" style="50" customWidth="1"/>
    <col min="13571" max="13571" width="21.42578125" style="50" customWidth="1"/>
    <col min="13572" max="13573" width="7.7109375" style="50" customWidth="1"/>
    <col min="13574" max="13824" width="9.140625" style="50"/>
    <col min="13825" max="13825" width="21.42578125" style="50" customWidth="1"/>
    <col min="13826" max="13826" width="8.5703125" style="50" customWidth="1"/>
    <col min="13827" max="13827" width="21.42578125" style="50" customWidth="1"/>
    <col min="13828" max="13829" width="7.7109375" style="50" customWidth="1"/>
    <col min="13830" max="14080" width="9.140625" style="50"/>
    <col min="14081" max="14081" width="21.42578125" style="50" customWidth="1"/>
    <col min="14082" max="14082" width="8.5703125" style="50" customWidth="1"/>
    <col min="14083" max="14083" width="21.42578125" style="50" customWidth="1"/>
    <col min="14084" max="14085" width="7.7109375" style="50" customWidth="1"/>
    <col min="14086" max="14336" width="9.140625" style="50"/>
    <col min="14337" max="14337" width="21.42578125" style="50" customWidth="1"/>
    <col min="14338" max="14338" width="8.5703125" style="50" customWidth="1"/>
    <col min="14339" max="14339" width="21.42578125" style="50" customWidth="1"/>
    <col min="14340" max="14341" width="7.7109375" style="50" customWidth="1"/>
    <col min="14342" max="14592" width="9.140625" style="50"/>
    <col min="14593" max="14593" width="21.42578125" style="50" customWidth="1"/>
    <col min="14594" max="14594" width="8.5703125" style="50" customWidth="1"/>
    <col min="14595" max="14595" width="21.42578125" style="50" customWidth="1"/>
    <col min="14596" max="14597" width="7.7109375" style="50" customWidth="1"/>
    <col min="14598" max="14848" width="9.140625" style="50"/>
    <col min="14849" max="14849" width="21.42578125" style="50" customWidth="1"/>
    <col min="14850" max="14850" width="8.5703125" style="50" customWidth="1"/>
    <col min="14851" max="14851" width="21.42578125" style="50" customWidth="1"/>
    <col min="14852" max="14853" width="7.7109375" style="50" customWidth="1"/>
    <col min="14854" max="15104" width="9.140625" style="50"/>
    <col min="15105" max="15105" width="21.42578125" style="50" customWidth="1"/>
    <col min="15106" max="15106" width="8.5703125" style="50" customWidth="1"/>
    <col min="15107" max="15107" width="21.42578125" style="50" customWidth="1"/>
    <col min="15108" max="15109" width="7.7109375" style="50" customWidth="1"/>
    <col min="15110" max="15360" width="9.140625" style="50"/>
    <col min="15361" max="15361" width="21.42578125" style="50" customWidth="1"/>
    <col min="15362" max="15362" width="8.5703125" style="50" customWidth="1"/>
    <col min="15363" max="15363" width="21.42578125" style="50" customWidth="1"/>
    <col min="15364" max="15365" width="7.7109375" style="50" customWidth="1"/>
    <col min="15366" max="15616" width="9.140625" style="50"/>
    <col min="15617" max="15617" width="21.42578125" style="50" customWidth="1"/>
    <col min="15618" max="15618" width="8.5703125" style="50" customWidth="1"/>
    <col min="15619" max="15619" width="21.42578125" style="50" customWidth="1"/>
    <col min="15620" max="15621" width="7.7109375" style="50" customWidth="1"/>
    <col min="15622" max="15872" width="9.140625" style="50"/>
    <col min="15873" max="15873" width="21.42578125" style="50" customWidth="1"/>
    <col min="15874" max="15874" width="8.5703125" style="50" customWidth="1"/>
    <col min="15875" max="15875" width="21.42578125" style="50" customWidth="1"/>
    <col min="15876" max="15877" width="7.7109375" style="50" customWidth="1"/>
    <col min="15878" max="16128" width="9.140625" style="50"/>
    <col min="16129" max="16129" width="21.42578125" style="50" customWidth="1"/>
    <col min="16130" max="16130" width="8.5703125" style="50" customWidth="1"/>
    <col min="16131" max="16131" width="21.42578125" style="50" customWidth="1"/>
    <col min="16132" max="16133" width="7.7109375" style="50" customWidth="1"/>
    <col min="16134" max="16384" width="9.140625" style="50"/>
  </cols>
  <sheetData>
    <row r="1" spans="1:5" ht="12.75" customHeight="1">
      <c r="A1" s="50" t="s">
        <v>58</v>
      </c>
    </row>
    <row r="2" spans="1:5" ht="12.75" customHeight="1">
      <c r="A2" s="49" t="s">
        <v>59</v>
      </c>
      <c r="B2" s="49" t="s">
        <v>60</v>
      </c>
      <c r="C2" s="49" t="s">
        <v>61</v>
      </c>
      <c r="D2" s="49" t="s">
        <v>62</v>
      </c>
      <c r="E2" s="49" t="s">
        <v>63</v>
      </c>
    </row>
  </sheetData>
  <phoneticPr fontId="6" type="noConversion"/>
  <pageMargins left="0.31496062992125984" right="0.31496062992125984" top="1" bottom="0.59055118110236215" header="0.5" footer="0.5"/>
  <pageSetup paperSize="9" orientation="portrait" copies="0"/>
  <headerFooter alignWithMargins="0">
    <oddHeader>&amp;RPage : &amp;P/&amp;N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D43"/>
  <sheetViews>
    <sheetView workbookViewId="0"/>
  </sheetViews>
  <sheetFormatPr defaultRowHeight="12.75" customHeight="1"/>
  <cols>
    <col min="1" max="1" width="21.42578125" style="50" customWidth="1"/>
    <col min="2" max="2" width="8.5703125" style="50" customWidth="1"/>
    <col min="3" max="3" width="21.42578125" style="50" customWidth="1"/>
    <col min="4" max="4" width="34.28515625" style="50" customWidth="1"/>
    <col min="5" max="256" width="9.140625" style="50"/>
    <col min="257" max="257" width="21.42578125" style="50" customWidth="1"/>
    <col min="258" max="258" width="8.5703125" style="50" customWidth="1"/>
    <col min="259" max="259" width="21.42578125" style="50" customWidth="1"/>
    <col min="260" max="260" width="34.28515625" style="50" customWidth="1"/>
    <col min="261" max="512" width="9.140625" style="50"/>
    <col min="513" max="513" width="21.42578125" style="50" customWidth="1"/>
    <col min="514" max="514" width="8.5703125" style="50" customWidth="1"/>
    <col min="515" max="515" width="21.42578125" style="50" customWidth="1"/>
    <col min="516" max="516" width="34.28515625" style="50" customWidth="1"/>
    <col min="517" max="768" width="9.140625" style="50"/>
    <col min="769" max="769" width="21.42578125" style="50" customWidth="1"/>
    <col min="770" max="770" width="8.5703125" style="50" customWidth="1"/>
    <col min="771" max="771" width="21.42578125" style="50" customWidth="1"/>
    <col min="772" max="772" width="34.28515625" style="50" customWidth="1"/>
    <col min="773" max="1024" width="9.140625" style="50"/>
    <col min="1025" max="1025" width="21.42578125" style="50" customWidth="1"/>
    <col min="1026" max="1026" width="8.5703125" style="50" customWidth="1"/>
    <col min="1027" max="1027" width="21.42578125" style="50" customWidth="1"/>
    <col min="1028" max="1028" width="34.28515625" style="50" customWidth="1"/>
    <col min="1029" max="1280" width="9.140625" style="50"/>
    <col min="1281" max="1281" width="21.42578125" style="50" customWidth="1"/>
    <col min="1282" max="1282" width="8.5703125" style="50" customWidth="1"/>
    <col min="1283" max="1283" width="21.42578125" style="50" customWidth="1"/>
    <col min="1284" max="1284" width="34.28515625" style="50" customWidth="1"/>
    <col min="1285" max="1536" width="9.140625" style="50"/>
    <col min="1537" max="1537" width="21.42578125" style="50" customWidth="1"/>
    <col min="1538" max="1538" width="8.5703125" style="50" customWidth="1"/>
    <col min="1539" max="1539" width="21.42578125" style="50" customWidth="1"/>
    <col min="1540" max="1540" width="34.28515625" style="50" customWidth="1"/>
    <col min="1541" max="1792" width="9.140625" style="50"/>
    <col min="1793" max="1793" width="21.42578125" style="50" customWidth="1"/>
    <col min="1794" max="1794" width="8.5703125" style="50" customWidth="1"/>
    <col min="1795" max="1795" width="21.42578125" style="50" customWidth="1"/>
    <col min="1796" max="1796" width="34.28515625" style="50" customWidth="1"/>
    <col min="1797" max="2048" width="9.140625" style="50"/>
    <col min="2049" max="2049" width="21.42578125" style="50" customWidth="1"/>
    <col min="2050" max="2050" width="8.5703125" style="50" customWidth="1"/>
    <col min="2051" max="2051" width="21.42578125" style="50" customWidth="1"/>
    <col min="2052" max="2052" width="34.28515625" style="50" customWidth="1"/>
    <col min="2053" max="2304" width="9.140625" style="50"/>
    <col min="2305" max="2305" width="21.42578125" style="50" customWidth="1"/>
    <col min="2306" max="2306" width="8.5703125" style="50" customWidth="1"/>
    <col min="2307" max="2307" width="21.42578125" style="50" customWidth="1"/>
    <col min="2308" max="2308" width="34.28515625" style="50" customWidth="1"/>
    <col min="2309" max="2560" width="9.140625" style="50"/>
    <col min="2561" max="2561" width="21.42578125" style="50" customWidth="1"/>
    <col min="2562" max="2562" width="8.5703125" style="50" customWidth="1"/>
    <col min="2563" max="2563" width="21.42578125" style="50" customWidth="1"/>
    <col min="2564" max="2564" width="34.28515625" style="50" customWidth="1"/>
    <col min="2565" max="2816" width="9.140625" style="50"/>
    <col min="2817" max="2817" width="21.42578125" style="50" customWidth="1"/>
    <col min="2818" max="2818" width="8.5703125" style="50" customWidth="1"/>
    <col min="2819" max="2819" width="21.42578125" style="50" customWidth="1"/>
    <col min="2820" max="2820" width="34.28515625" style="50" customWidth="1"/>
    <col min="2821" max="3072" width="9.140625" style="50"/>
    <col min="3073" max="3073" width="21.42578125" style="50" customWidth="1"/>
    <col min="3074" max="3074" width="8.5703125" style="50" customWidth="1"/>
    <col min="3075" max="3075" width="21.42578125" style="50" customWidth="1"/>
    <col min="3076" max="3076" width="34.28515625" style="50" customWidth="1"/>
    <col min="3077" max="3328" width="9.140625" style="50"/>
    <col min="3329" max="3329" width="21.42578125" style="50" customWidth="1"/>
    <col min="3330" max="3330" width="8.5703125" style="50" customWidth="1"/>
    <col min="3331" max="3331" width="21.42578125" style="50" customWidth="1"/>
    <col min="3332" max="3332" width="34.28515625" style="50" customWidth="1"/>
    <col min="3333" max="3584" width="9.140625" style="50"/>
    <col min="3585" max="3585" width="21.42578125" style="50" customWidth="1"/>
    <col min="3586" max="3586" width="8.5703125" style="50" customWidth="1"/>
    <col min="3587" max="3587" width="21.42578125" style="50" customWidth="1"/>
    <col min="3588" max="3588" width="34.28515625" style="50" customWidth="1"/>
    <col min="3589" max="3840" width="9.140625" style="50"/>
    <col min="3841" max="3841" width="21.42578125" style="50" customWidth="1"/>
    <col min="3842" max="3842" width="8.5703125" style="50" customWidth="1"/>
    <col min="3843" max="3843" width="21.42578125" style="50" customWidth="1"/>
    <col min="3844" max="3844" width="34.28515625" style="50" customWidth="1"/>
    <col min="3845" max="4096" width="9.140625" style="50"/>
    <col min="4097" max="4097" width="21.42578125" style="50" customWidth="1"/>
    <col min="4098" max="4098" width="8.5703125" style="50" customWidth="1"/>
    <col min="4099" max="4099" width="21.42578125" style="50" customWidth="1"/>
    <col min="4100" max="4100" width="34.28515625" style="50" customWidth="1"/>
    <col min="4101" max="4352" width="9.140625" style="50"/>
    <col min="4353" max="4353" width="21.42578125" style="50" customWidth="1"/>
    <col min="4354" max="4354" width="8.5703125" style="50" customWidth="1"/>
    <col min="4355" max="4355" width="21.42578125" style="50" customWidth="1"/>
    <col min="4356" max="4356" width="34.28515625" style="50" customWidth="1"/>
    <col min="4357" max="4608" width="9.140625" style="50"/>
    <col min="4609" max="4609" width="21.42578125" style="50" customWidth="1"/>
    <col min="4610" max="4610" width="8.5703125" style="50" customWidth="1"/>
    <col min="4611" max="4611" width="21.42578125" style="50" customWidth="1"/>
    <col min="4612" max="4612" width="34.28515625" style="50" customWidth="1"/>
    <col min="4613" max="4864" width="9.140625" style="50"/>
    <col min="4865" max="4865" width="21.42578125" style="50" customWidth="1"/>
    <col min="4866" max="4866" width="8.5703125" style="50" customWidth="1"/>
    <col min="4867" max="4867" width="21.42578125" style="50" customWidth="1"/>
    <col min="4868" max="4868" width="34.28515625" style="50" customWidth="1"/>
    <col min="4869" max="5120" width="9.140625" style="50"/>
    <col min="5121" max="5121" width="21.42578125" style="50" customWidth="1"/>
    <col min="5122" max="5122" width="8.5703125" style="50" customWidth="1"/>
    <col min="5123" max="5123" width="21.42578125" style="50" customWidth="1"/>
    <col min="5124" max="5124" width="34.28515625" style="50" customWidth="1"/>
    <col min="5125" max="5376" width="9.140625" style="50"/>
    <col min="5377" max="5377" width="21.42578125" style="50" customWidth="1"/>
    <col min="5378" max="5378" width="8.5703125" style="50" customWidth="1"/>
    <col min="5379" max="5379" width="21.42578125" style="50" customWidth="1"/>
    <col min="5380" max="5380" width="34.28515625" style="50" customWidth="1"/>
    <col min="5381" max="5632" width="9.140625" style="50"/>
    <col min="5633" max="5633" width="21.42578125" style="50" customWidth="1"/>
    <col min="5634" max="5634" width="8.5703125" style="50" customWidth="1"/>
    <col min="5635" max="5635" width="21.42578125" style="50" customWidth="1"/>
    <col min="5636" max="5636" width="34.28515625" style="50" customWidth="1"/>
    <col min="5637" max="5888" width="9.140625" style="50"/>
    <col min="5889" max="5889" width="21.42578125" style="50" customWidth="1"/>
    <col min="5890" max="5890" width="8.5703125" style="50" customWidth="1"/>
    <col min="5891" max="5891" width="21.42578125" style="50" customWidth="1"/>
    <col min="5892" max="5892" width="34.28515625" style="50" customWidth="1"/>
    <col min="5893" max="6144" width="9.140625" style="50"/>
    <col min="6145" max="6145" width="21.42578125" style="50" customWidth="1"/>
    <col min="6146" max="6146" width="8.5703125" style="50" customWidth="1"/>
    <col min="6147" max="6147" width="21.42578125" style="50" customWidth="1"/>
    <col min="6148" max="6148" width="34.28515625" style="50" customWidth="1"/>
    <col min="6149" max="6400" width="9.140625" style="50"/>
    <col min="6401" max="6401" width="21.42578125" style="50" customWidth="1"/>
    <col min="6402" max="6402" width="8.5703125" style="50" customWidth="1"/>
    <col min="6403" max="6403" width="21.42578125" style="50" customWidth="1"/>
    <col min="6404" max="6404" width="34.28515625" style="50" customWidth="1"/>
    <col min="6405" max="6656" width="9.140625" style="50"/>
    <col min="6657" max="6657" width="21.42578125" style="50" customWidth="1"/>
    <col min="6658" max="6658" width="8.5703125" style="50" customWidth="1"/>
    <col min="6659" max="6659" width="21.42578125" style="50" customWidth="1"/>
    <col min="6660" max="6660" width="34.28515625" style="50" customWidth="1"/>
    <col min="6661" max="6912" width="9.140625" style="50"/>
    <col min="6913" max="6913" width="21.42578125" style="50" customWidth="1"/>
    <col min="6914" max="6914" width="8.5703125" style="50" customWidth="1"/>
    <col min="6915" max="6915" width="21.42578125" style="50" customWidth="1"/>
    <col min="6916" max="6916" width="34.28515625" style="50" customWidth="1"/>
    <col min="6917" max="7168" width="9.140625" style="50"/>
    <col min="7169" max="7169" width="21.42578125" style="50" customWidth="1"/>
    <col min="7170" max="7170" width="8.5703125" style="50" customWidth="1"/>
    <col min="7171" max="7171" width="21.42578125" style="50" customWidth="1"/>
    <col min="7172" max="7172" width="34.28515625" style="50" customWidth="1"/>
    <col min="7173" max="7424" width="9.140625" style="50"/>
    <col min="7425" max="7425" width="21.42578125" style="50" customWidth="1"/>
    <col min="7426" max="7426" width="8.5703125" style="50" customWidth="1"/>
    <col min="7427" max="7427" width="21.42578125" style="50" customWidth="1"/>
    <col min="7428" max="7428" width="34.28515625" style="50" customWidth="1"/>
    <col min="7429" max="7680" width="9.140625" style="50"/>
    <col min="7681" max="7681" width="21.42578125" style="50" customWidth="1"/>
    <col min="7682" max="7682" width="8.5703125" style="50" customWidth="1"/>
    <col min="7683" max="7683" width="21.42578125" style="50" customWidth="1"/>
    <col min="7684" max="7684" width="34.28515625" style="50" customWidth="1"/>
    <col min="7685" max="7936" width="9.140625" style="50"/>
    <col min="7937" max="7937" width="21.42578125" style="50" customWidth="1"/>
    <col min="7938" max="7938" width="8.5703125" style="50" customWidth="1"/>
    <col min="7939" max="7939" width="21.42578125" style="50" customWidth="1"/>
    <col min="7940" max="7940" width="34.28515625" style="50" customWidth="1"/>
    <col min="7941" max="8192" width="9.140625" style="50"/>
    <col min="8193" max="8193" width="21.42578125" style="50" customWidth="1"/>
    <col min="8194" max="8194" width="8.5703125" style="50" customWidth="1"/>
    <col min="8195" max="8195" width="21.42578125" style="50" customWidth="1"/>
    <col min="8196" max="8196" width="34.28515625" style="50" customWidth="1"/>
    <col min="8197" max="8448" width="9.140625" style="50"/>
    <col min="8449" max="8449" width="21.42578125" style="50" customWidth="1"/>
    <col min="8450" max="8450" width="8.5703125" style="50" customWidth="1"/>
    <col min="8451" max="8451" width="21.42578125" style="50" customWidth="1"/>
    <col min="8452" max="8452" width="34.28515625" style="50" customWidth="1"/>
    <col min="8453" max="8704" width="9.140625" style="50"/>
    <col min="8705" max="8705" width="21.42578125" style="50" customWidth="1"/>
    <col min="8706" max="8706" width="8.5703125" style="50" customWidth="1"/>
    <col min="8707" max="8707" width="21.42578125" style="50" customWidth="1"/>
    <col min="8708" max="8708" width="34.28515625" style="50" customWidth="1"/>
    <col min="8709" max="8960" width="9.140625" style="50"/>
    <col min="8961" max="8961" width="21.42578125" style="50" customWidth="1"/>
    <col min="8962" max="8962" width="8.5703125" style="50" customWidth="1"/>
    <col min="8963" max="8963" width="21.42578125" style="50" customWidth="1"/>
    <col min="8964" max="8964" width="34.28515625" style="50" customWidth="1"/>
    <col min="8965" max="9216" width="9.140625" style="50"/>
    <col min="9217" max="9217" width="21.42578125" style="50" customWidth="1"/>
    <col min="9218" max="9218" width="8.5703125" style="50" customWidth="1"/>
    <col min="9219" max="9219" width="21.42578125" style="50" customWidth="1"/>
    <col min="9220" max="9220" width="34.28515625" style="50" customWidth="1"/>
    <col min="9221" max="9472" width="9.140625" style="50"/>
    <col min="9473" max="9473" width="21.42578125" style="50" customWidth="1"/>
    <col min="9474" max="9474" width="8.5703125" style="50" customWidth="1"/>
    <col min="9475" max="9475" width="21.42578125" style="50" customWidth="1"/>
    <col min="9476" max="9476" width="34.28515625" style="50" customWidth="1"/>
    <col min="9477" max="9728" width="9.140625" style="50"/>
    <col min="9729" max="9729" width="21.42578125" style="50" customWidth="1"/>
    <col min="9730" max="9730" width="8.5703125" style="50" customWidth="1"/>
    <col min="9731" max="9731" width="21.42578125" style="50" customWidth="1"/>
    <col min="9732" max="9732" width="34.28515625" style="50" customWidth="1"/>
    <col min="9733" max="9984" width="9.140625" style="50"/>
    <col min="9985" max="9985" width="21.42578125" style="50" customWidth="1"/>
    <col min="9986" max="9986" width="8.5703125" style="50" customWidth="1"/>
    <col min="9987" max="9987" width="21.42578125" style="50" customWidth="1"/>
    <col min="9988" max="9988" width="34.28515625" style="50" customWidth="1"/>
    <col min="9989" max="10240" width="9.140625" style="50"/>
    <col min="10241" max="10241" width="21.42578125" style="50" customWidth="1"/>
    <col min="10242" max="10242" width="8.5703125" style="50" customWidth="1"/>
    <col min="10243" max="10243" width="21.42578125" style="50" customWidth="1"/>
    <col min="10244" max="10244" width="34.28515625" style="50" customWidth="1"/>
    <col min="10245" max="10496" width="9.140625" style="50"/>
    <col min="10497" max="10497" width="21.42578125" style="50" customWidth="1"/>
    <col min="10498" max="10498" width="8.5703125" style="50" customWidth="1"/>
    <col min="10499" max="10499" width="21.42578125" style="50" customWidth="1"/>
    <col min="10500" max="10500" width="34.28515625" style="50" customWidth="1"/>
    <col min="10501" max="10752" width="9.140625" style="50"/>
    <col min="10753" max="10753" width="21.42578125" style="50" customWidth="1"/>
    <col min="10754" max="10754" width="8.5703125" style="50" customWidth="1"/>
    <col min="10755" max="10755" width="21.42578125" style="50" customWidth="1"/>
    <col min="10756" max="10756" width="34.28515625" style="50" customWidth="1"/>
    <col min="10757" max="11008" width="9.140625" style="50"/>
    <col min="11009" max="11009" width="21.42578125" style="50" customWidth="1"/>
    <col min="11010" max="11010" width="8.5703125" style="50" customWidth="1"/>
    <col min="11011" max="11011" width="21.42578125" style="50" customWidth="1"/>
    <col min="11012" max="11012" width="34.28515625" style="50" customWidth="1"/>
    <col min="11013" max="11264" width="9.140625" style="50"/>
    <col min="11265" max="11265" width="21.42578125" style="50" customWidth="1"/>
    <col min="11266" max="11266" width="8.5703125" style="50" customWidth="1"/>
    <col min="11267" max="11267" width="21.42578125" style="50" customWidth="1"/>
    <col min="11268" max="11268" width="34.28515625" style="50" customWidth="1"/>
    <col min="11269" max="11520" width="9.140625" style="50"/>
    <col min="11521" max="11521" width="21.42578125" style="50" customWidth="1"/>
    <col min="11522" max="11522" width="8.5703125" style="50" customWidth="1"/>
    <col min="11523" max="11523" width="21.42578125" style="50" customWidth="1"/>
    <col min="11524" max="11524" width="34.28515625" style="50" customWidth="1"/>
    <col min="11525" max="11776" width="9.140625" style="50"/>
    <col min="11777" max="11777" width="21.42578125" style="50" customWidth="1"/>
    <col min="11778" max="11778" width="8.5703125" style="50" customWidth="1"/>
    <col min="11779" max="11779" width="21.42578125" style="50" customWidth="1"/>
    <col min="11780" max="11780" width="34.28515625" style="50" customWidth="1"/>
    <col min="11781" max="12032" width="9.140625" style="50"/>
    <col min="12033" max="12033" width="21.42578125" style="50" customWidth="1"/>
    <col min="12034" max="12034" width="8.5703125" style="50" customWidth="1"/>
    <col min="12035" max="12035" width="21.42578125" style="50" customWidth="1"/>
    <col min="12036" max="12036" width="34.28515625" style="50" customWidth="1"/>
    <col min="12037" max="12288" width="9.140625" style="50"/>
    <col min="12289" max="12289" width="21.42578125" style="50" customWidth="1"/>
    <col min="12290" max="12290" width="8.5703125" style="50" customWidth="1"/>
    <col min="12291" max="12291" width="21.42578125" style="50" customWidth="1"/>
    <col min="12292" max="12292" width="34.28515625" style="50" customWidth="1"/>
    <col min="12293" max="12544" width="9.140625" style="50"/>
    <col min="12545" max="12545" width="21.42578125" style="50" customWidth="1"/>
    <col min="12546" max="12546" width="8.5703125" style="50" customWidth="1"/>
    <col min="12547" max="12547" width="21.42578125" style="50" customWidth="1"/>
    <col min="12548" max="12548" width="34.28515625" style="50" customWidth="1"/>
    <col min="12549" max="12800" width="9.140625" style="50"/>
    <col min="12801" max="12801" width="21.42578125" style="50" customWidth="1"/>
    <col min="12802" max="12802" width="8.5703125" style="50" customWidth="1"/>
    <col min="12803" max="12803" width="21.42578125" style="50" customWidth="1"/>
    <col min="12804" max="12804" width="34.28515625" style="50" customWidth="1"/>
    <col min="12805" max="13056" width="9.140625" style="50"/>
    <col min="13057" max="13057" width="21.42578125" style="50" customWidth="1"/>
    <col min="13058" max="13058" width="8.5703125" style="50" customWidth="1"/>
    <col min="13059" max="13059" width="21.42578125" style="50" customWidth="1"/>
    <col min="13060" max="13060" width="34.28515625" style="50" customWidth="1"/>
    <col min="13061" max="13312" width="9.140625" style="50"/>
    <col min="13313" max="13313" width="21.42578125" style="50" customWidth="1"/>
    <col min="13314" max="13314" width="8.5703125" style="50" customWidth="1"/>
    <col min="13315" max="13315" width="21.42578125" style="50" customWidth="1"/>
    <col min="13316" max="13316" width="34.28515625" style="50" customWidth="1"/>
    <col min="13317" max="13568" width="9.140625" style="50"/>
    <col min="13569" max="13569" width="21.42578125" style="50" customWidth="1"/>
    <col min="13570" max="13570" width="8.5703125" style="50" customWidth="1"/>
    <col min="13571" max="13571" width="21.42578125" style="50" customWidth="1"/>
    <col min="13572" max="13572" width="34.28515625" style="50" customWidth="1"/>
    <col min="13573" max="13824" width="9.140625" style="50"/>
    <col min="13825" max="13825" width="21.42578125" style="50" customWidth="1"/>
    <col min="13826" max="13826" width="8.5703125" style="50" customWidth="1"/>
    <col min="13827" max="13827" width="21.42578125" style="50" customWidth="1"/>
    <col min="13828" max="13828" width="34.28515625" style="50" customWidth="1"/>
    <col min="13829" max="14080" width="9.140625" style="50"/>
    <col min="14081" max="14081" width="21.42578125" style="50" customWidth="1"/>
    <col min="14082" max="14082" width="8.5703125" style="50" customWidth="1"/>
    <col min="14083" max="14083" width="21.42578125" style="50" customWidth="1"/>
    <col min="14084" max="14084" width="34.28515625" style="50" customWidth="1"/>
    <col min="14085" max="14336" width="9.140625" style="50"/>
    <col min="14337" max="14337" width="21.42578125" style="50" customWidth="1"/>
    <col min="14338" max="14338" width="8.5703125" style="50" customWidth="1"/>
    <col min="14339" max="14339" width="21.42578125" style="50" customWidth="1"/>
    <col min="14340" max="14340" width="34.28515625" style="50" customWidth="1"/>
    <col min="14341" max="14592" width="9.140625" style="50"/>
    <col min="14593" max="14593" width="21.42578125" style="50" customWidth="1"/>
    <col min="14594" max="14594" width="8.5703125" style="50" customWidth="1"/>
    <col min="14595" max="14595" width="21.42578125" style="50" customWidth="1"/>
    <col min="14596" max="14596" width="34.28515625" style="50" customWidth="1"/>
    <col min="14597" max="14848" width="9.140625" style="50"/>
    <col min="14849" max="14849" width="21.42578125" style="50" customWidth="1"/>
    <col min="14850" max="14850" width="8.5703125" style="50" customWidth="1"/>
    <col min="14851" max="14851" width="21.42578125" style="50" customWidth="1"/>
    <col min="14852" max="14852" width="34.28515625" style="50" customWidth="1"/>
    <col min="14853" max="15104" width="9.140625" style="50"/>
    <col min="15105" max="15105" width="21.42578125" style="50" customWidth="1"/>
    <col min="15106" max="15106" width="8.5703125" style="50" customWidth="1"/>
    <col min="15107" max="15107" width="21.42578125" style="50" customWidth="1"/>
    <col min="15108" max="15108" width="34.28515625" style="50" customWidth="1"/>
    <col min="15109" max="15360" width="9.140625" style="50"/>
    <col min="15361" max="15361" width="21.42578125" style="50" customWidth="1"/>
    <col min="15362" max="15362" width="8.5703125" style="50" customWidth="1"/>
    <col min="15363" max="15363" width="21.42578125" style="50" customWidth="1"/>
    <col min="15364" max="15364" width="34.28515625" style="50" customWidth="1"/>
    <col min="15365" max="15616" width="9.140625" style="50"/>
    <col min="15617" max="15617" width="21.42578125" style="50" customWidth="1"/>
    <col min="15618" max="15618" width="8.5703125" style="50" customWidth="1"/>
    <col min="15619" max="15619" width="21.42578125" style="50" customWidth="1"/>
    <col min="15620" max="15620" width="34.28515625" style="50" customWidth="1"/>
    <col min="15621" max="15872" width="9.140625" style="50"/>
    <col min="15873" max="15873" width="21.42578125" style="50" customWidth="1"/>
    <col min="15874" max="15874" width="8.5703125" style="50" customWidth="1"/>
    <col min="15875" max="15875" width="21.42578125" style="50" customWidth="1"/>
    <col min="15876" max="15876" width="34.28515625" style="50" customWidth="1"/>
    <col min="15877" max="16128" width="9.140625" style="50"/>
    <col min="16129" max="16129" width="21.42578125" style="50" customWidth="1"/>
    <col min="16130" max="16130" width="8.5703125" style="50" customWidth="1"/>
    <col min="16131" max="16131" width="21.42578125" style="50" customWidth="1"/>
    <col min="16132" max="16132" width="34.28515625" style="50" customWidth="1"/>
    <col min="16133" max="16384" width="9.140625" style="50"/>
  </cols>
  <sheetData>
    <row r="1" spans="1:4" ht="12.75" customHeight="1">
      <c r="A1" s="50" t="s">
        <v>64</v>
      </c>
    </row>
    <row r="2" spans="1:4" ht="12.75" customHeight="1">
      <c r="A2" s="49" t="s">
        <v>59</v>
      </c>
      <c r="B2" s="49" t="s">
        <v>60</v>
      </c>
      <c r="C2" s="49" t="s">
        <v>61</v>
      </c>
      <c r="D2" s="49" t="s">
        <v>62</v>
      </c>
    </row>
    <row r="3" spans="1:4" ht="12.75" customHeight="1">
      <c r="A3" s="47" t="s">
        <v>65</v>
      </c>
      <c r="B3" s="47" t="s">
        <v>66</v>
      </c>
      <c r="C3" s="47" t="s">
        <v>67</v>
      </c>
      <c r="D3" s="47" t="s">
        <v>54</v>
      </c>
    </row>
    <row r="4" spans="1:4" ht="12.75" customHeight="1">
      <c r="A4" s="47" t="s">
        <v>68</v>
      </c>
      <c r="B4" s="47" t="s">
        <v>69</v>
      </c>
      <c r="C4" s="47">
        <v>1157</v>
      </c>
      <c r="D4" s="47" t="s">
        <v>70</v>
      </c>
    </row>
    <row r="5" spans="1:4" ht="12.75" customHeight="1">
      <c r="A5" s="47" t="s">
        <v>71</v>
      </c>
      <c r="B5" s="47" t="s">
        <v>69</v>
      </c>
      <c r="C5" s="47">
        <v>1157</v>
      </c>
      <c r="D5" s="47" t="s">
        <v>72</v>
      </c>
    </row>
    <row r="6" spans="1:4" ht="12.75" customHeight="1">
      <c r="A6" s="47" t="s">
        <v>73</v>
      </c>
      <c r="B6" s="47" t="s">
        <v>69</v>
      </c>
      <c r="C6" s="47">
        <v>100</v>
      </c>
      <c r="D6" s="47" t="s">
        <v>74</v>
      </c>
    </row>
    <row r="7" spans="1:4" ht="12.75" customHeight="1">
      <c r="A7" s="47" t="s">
        <v>75</v>
      </c>
      <c r="B7" s="47" t="s">
        <v>69</v>
      </c>
      <c r="C7" s="47">
        <v>724.05</v>
      </c>
      <c r="D7" s="47" t="s">
        <v>76</v>
      </c>
    </row>
    <row r="8" spans="1:4" ht="12.75" customHeight="1">
      <c r="A8" s="47" t="s">
        <v>77</v>
      </c>
      <c r="B8" s="47" t="s">
        <v>69</v>
      </c>
      <c r="C8" s="47">
        <v>1000</v>
      </c>
      <c r="D8" s="47" t="s">
        <v>78</v>
      </c>
    </row>
    <row r="9" spans="1:4" ht="12.75" customHeight="1">
      <c r="A9" s="47" t="s">
        <v>79</v>
      </c>
      <c r="B9" s="47" t="s">
        <v>69</v>
      </c>
      <c r="C9" s="47">
        <v>1000</v>
      </c>
      <c r="D9" s="47" t="s">
        <v>80</v>
      </c>
    </row>
    <row r="10" spans="1:4" ht="12.75" customHeight="1">
      <c r="A10" s="47" t="s">
        <v>81</v>
      </c>
      <c r="B10" s="47" t="s">
        <v>66</v>
      </c>
      <c r="C10" s="47" t="s">
        <v>82</v>
      </c>
      <c r="D10" s="47" t="s">
        <v>83</v>
      </c>
    </row>
    <row r="11" spans="1:4" ht="12.75" customHeight="1">
      <c r="A11" s="47" t="s">
        <v>84</v>
      </c>
      <c r="B11" s="47" t="s">
        <v>66</v>
      </c>
      <c r="C11" s="47" t="s">
        <v>82</v>
      </c>
      <c r="D11" s="47" t="s">
        <v>85</v>
      </c>
    </row>
    <row r="12" spans="1:4" ht="12.75" customHeight="1">
      <c r="A12" s="47" t="s">
        <v>86</v>
      </c>
      <c r="B12" s="47" t="s">
        <v>66</v>
      </c>
      <c r="C12" s="47" t="s">
        <v>87</v>
      </c>
      <c r="D12" s="47" t="s">
        <v>88</v>
      </c>
    </row>
    <row r="13" spans="1:4" ht="12.75" customHeight="1">
      <c r="A13" s="47" t="s">
        <v>89</v>
      </c>
      <c r="B13" s="47" t="s">
        <v>69</v>
      </c>
      <c r="C13" s="47">
        <v>1.25</v>
      </c>
      <c r="D13" s="47" t="s">
        <v>90</v>
      </c>
    </row>
    <row r="14" spans="1:4" ht="12.75" customHeight="1">
      <c r="A14" s="47" t="s">
        <v>91</v>
      </c>
      <c r="B14" s="47" t="s">
        <v>69</v>
      </c>
      <c r="C14" s="47">
        <v>1.071</v>
      </c>
      <c r="D14" s="47" t="s">
        <v>92</v>
      </c>
    </row>
    <row r="15" spans="1:4" ht="12.75" customHeight="1">
      <c r="A15" s="47" t="s">
        <v>93</v>
      </c>
      <c r="B15" s="47" t="s">
        <v>66</v>
      </c>
      <c r="C15" s="47" t="s">
        <v>57</v>
      </c>
      <c r="D15" s="47" t="s">
        <v>94</v>
      </c>
    </row>
    <row r="16" spans="1:4" ht="12.75" customHeight="1">
      <c r="A16" s="47" t="s">
        <v>95</v>
      </c>
      <c r="B16" s="47" t="s">
        <v>66</v>
      </c>
      <c r="C16" s="47" t="s">
        <v>55</v>
      </c>
      <c r="D16" s="47" t="s">
        <v>96</v>
      </c>
    </row>
    <row r="17" spans="1:4" ht="12.75" customHeight="1">
      <c r="A17" s="47" t="s">
        <v>97</v>
      </c>
      <c r="B17" s="47" t="s">
        <v>66</v>
      </c>
      <c r="C17" s="47" t="s">
        <v>57</v>
      </c>
      <c r="D17" s="47" t="s">
        <v>98</v>
      </c>
    </row>
    <row r="18" spans="1:4" ht="12.75" customHeight="1">
      <c r="A18" s="47" t="s">
        <v>99</v>
      </c>
      <c r="B18" s="47" t="s">
        <v>66</v>
      </c>
      <c r="C18" s="48">
        <f t="shared" ref="C18:C23" si="0">25/20 * 16/12 * 1/8</f>
        <v>0.20833333333333334</v>
      </c>
      <c r="D18" s="47" t="s">
        <v>100</v>
      </c>
    </row>
    <row r="19" spans="1:4" ht="12.75" customHeight="1">
      <c r="A19" s="47" t="s">
        <v>101</v>
      </c>
      <c r="B19" s="47" t="s">
        <v>66</v>
      </c>
      <c r="C19" s="48">
        <f t="shared" si="0"/>
        <v>0.20833333333333334</v>
      </c>
      <c r="D19" s="47" t="s">
        <v>102</v>
      </c>
    </row>
    <row r="20" spans="1:4" ht="12.75" customHeight="1">
      <c r="A20" s="47" t="s">
        <v>103</v>
      </c>
      <c r="B20" s="47" t="s">
        <v>66</v>
      </c>
      <c r="C20" s="48">
        <f t="shared" si="0"/>
        <v>0.20833333333333334</v>
      </c>
      <c r="D20" s="47" t="s">
        <v>104</v>
      </c>
    </row>
    <row r="21" spans="1:4" ht="12.75" customHeight="1">
      <c r="A21" s="47" t="s">
        <v>105</v>
      </c>
      <c r="B21" s="47" t="s">
        <v>66</v>
      </c>
      <c r="C21" s="48">
        <f t="shared" si="0"/>
        <v>0.20833333333333334</v>
      </c>
      <c r="D21" s="47" t="s">
        <v>106</v>
      </c>
    </row>
    <row r="22" spans="1:4" ht="12.75" customHeight="1">
      <c r="A22" s="47" t="s">
        <v>107</v>
      </c>
      <c r="B22" s="47" t="s">
        <v>66</v>
      </c>
      <c r="C22" s="48">
        <f t="shared" si="0"/>
        <v>0.20833333333333334</v>
      </c>
      <c r="D22" s="47" t="s">
        <v>108</v>
      </c>
    </row>
    <row r="23" spans="1:4" ht="12.75" customHeight="1">
      <c r="A23" s="47" t="s">
        <v>109</v>
      </c>
      <c r="B23" s="47" t="s">
        <v>66</v>
      </c>
      <c r="C23" s="48">
        <f t="shared" si="0"/>
        <v>0.20833333333333334</v>
      </c>
      <c r="D23" s="47" t="s">
        <v>110</v>
      </c>
    </row>
    <row r="24" spans="1:4" ht="12.75" customHeight="1">
      <c r="A24" s="47" t="s">
        <v>111</v>
      </c>
      <c r="B24" s="47" t="s">
        <v>69</v>
      </c>
      <c r="C24" s="47">
        <v>1</v>
      </c>
      <c r="D24" s="47" t="s">
        <v>112</v>
      </c>
    </row>
    <row r="25" spans="1:4" ht="12.75" customHeight="1">
      <c r="A25" s="47" t="s">
        <v>113</v>
      </c>
      <c r="B25" s="47" t="s">
        <v>69</v>
      </c>
      <c r="C25" s="47">
        <v>1.5</v>
      </c>
      <c r="D25" s="47" t="s">
        <v>114</v>
      </c>
    </row>
    <row r="26" spans="1:4" ht="12.75" customHeight="1">
      <c r="A26" s="47" t="s">
        <v>115</v>
      </c>
      <c r="B26" s="47" t="s">
        <v>69</v>
      </c>
      <c r="C26" s="47">
        <v>1.1599999999999999</v>
      </c>
      <c r="D26" s="47" t="s">
        <v>116</v>
      </c>
    </row>
    <row r="27" spans="1:4" ht="12.75" customHeight="1">
      <c r="A27" s="47" t="s">
        <v>117</v>
      </c>
      <c r="B27" s="47" t="s">
        <v>69</v>
      </c>
      <c r="C27" s="47">
        <v>1.6</v>
      </c>
      <c r="D27" s="47" t="s">
        <v>118</v>
      </c>
    </row>
    <row r="28" spans="1:4" ht="12.75" customHeight="1">
      <c r="A28" s="47" t="s">
        <v>119</v>
      </c>
      <c r="B28" s="47" t="s">
        <v>69</v>
      </c>
      <c r="C28" s="47">
        <v>1.6</v>
      </c>
      <c r="D28" s="47" t="s">
        <v>120</v>
      </c>
    </row>
    <row r="29" spans="1:4" ht="12.75" customHeight="1">
      <c r="A29" s="47" t="s">
        <v>121</v>
      </c>
      <c r="B29" s="47" t="s">
        <v>69</v>
      </c>
      <c r="C29" s="47">
        <v>1.6</v>
      </c>
      <c r="D29" s="47" t="s">
        <v>122</v>
      </c>
    </row>
    <row r="30" spans="1:4" ht="12.75" customHeight="1">
      <c r="A30" s="47" t="s">
        <v>123</v>
      </c>
      <c r="B30" s="47" t="s">
        <v>69</v>
      </c>
      <c r="C30" s="47">
        <v>1.94</v>
      </c>
      <c r="D30" s="47" t="s">
        <v>124</v>
      </c>
    </row>
    <row r="31" spans="1:4" ht="12.75" customHeight="1">
      <c r="A31" s="47" t="s">
        <v>125</v>
      </c>
      <c r="B31" s="47" t="s">
        <v>69</v>
      </c>
      <c r="C31" s="47">
        <v>1.94</v>
      </c>
      <c r="D31" s="47" t="s">
        <v>126</v>
      </c>
    </row>
    <row r="32" spans="1:4" ht="12.75" customHeight="1">
      <c r="A32" s="47" t="s">
        <v>127</v>
      </c>
      <c r="B32" s="47" t="s">
        <v>69</v>
      </c>
      <c r="C32" s="47">
        <v>1.94</v>
      </c>
      <c r="D32" s="47" t="s">
        <v>128</v>
      </c>
    </row>
    <row r="33" spans="1:4" ht="12.75" customHeight="1">
      <c r="A33" s="47" t="s">
        <v>129</v>
      </c>
      <c r="B33" s="47" t="s">
        <v>69</v>
      </c>
      <c r="C33" s="47">
        <v>1</v>
      </c>
      <c r="D33" s="47" t="s">
        <v>130</v>
      </c>
    </row>
    <row r="34" spans="1:4" ht="12.75" customHeight="1">
      <c r="A34" s="47" t="s">
        <v>131</v>
      </c>
      <c r="B34" s="47" t="s">
        <v>69</v>
      </c>
      <c r="C34" s="47">
        <v>1</v>
      </c>
      <c r="D34" s="47" t="s">
        <v>132</v>
      </c>
    </row>
    <row r="35" spans="1:4" ht="12.75" customHeight="1">
      <c r="A35" s="47" t="s">
        <v>133</v>
      </c>
      <c r="B35" s="47" t="s">
        <v>69</v>
      </c>
      <c r="C35" s="47">
        <v>1</v>
      </c>
      <c r="D35" s="47" t="s">
        <v>134</v>
      </c>
    </row>
    <row r="36" spans="1:4" ht="12.75" customHeight="1">
      <c r="A36" s="47" t="s">
        <v>135</v>
      </c>
      <c r="B36" s="47" t="s">
        <v>66</v>
      </c>
      <c r="C36" s="47" t="s">
        <v>55</v>
      </c>
      <c r="D36" s="47" t="s">
        <v>136</v>
      </c>
    </row>
    <row r="37" spans="1:4" ht="12.75" customHeight="1">
      <c r="A37" s="47" t="s">
        <v>137</v>
      </c>
      <c r="B37" s="47" t="s">
        <v>66</v>
      </c>
      <c r="C37" s="47" t="s">
        <v>55</v>
      </c>
      <c r="D37" s="47" t="s">
        <v>138</v>
      </c>
    </row>
    <row r="38" spans="1:4" ht="12.75" customHeight="1">
      <c r="A38" s="47" t="s">
        <v>139</v>
      </c>
      <c r="B38" s="47" t="s">
        <v>66</v>
      </c>
      <c r="C38" s="47" t="s">
        <v>57</v>
      </c>
      <c r="D38" s="47" t="s">
        <v>140</v>
      </c>
    </row>
    <row r="39" spans="1:4" ht="12.75" customHeight="1">
      <c r="A39" s="47" t="s">
        <v>141</v>
      </c>
      <c r="B39" s="47" t="s">
        <v>69</v>
      </c>
      <c r="C39" s="47">
        <v>1.1100000000000001</v>
      </c>
      <c r="D39" s="47" t="s">
        <v>142</v>
      </c>
    </row>
    <row r="40" spans="1:4" ht="12.75" customHeight="1">
      <c r="A40" s="47" t="s">
        <v>143</v>
      </c>
      <c r="B40" s="47" t="s">
        <v>69</v>
      </c>
      <c r="C40" s="47">
        <v>1.1200000000000001</v>
      </c>
      <c r="D40" s="47" t="s">
        <v>144</v>
      </c>
    </row>
    <row r="41" spans="1:4" ht="12.75" customHeight="1">
      <c r="A41" s="47" t="s">
        <v>145</v>
      </c>
      <c r="B41" s="47" t="s">
        <v>66</v>
      </c>
      <c r="C41" s="47" t="s">
        <v>56</v>
      </c>
      <c r="D41" s="47" t="s">
        <v>146</v>
      </c>
    </row>
    <row r="42" spans="1:4" ht="12.75" customHeight="1">
      <c r="A42" s="47" t="s">
        <v>147</v>
      </c>
      <c r="B42" s="47" t="s">
        <v>66</v>
      </c>
      <c r="C42" s="47" t="s">
        <v>55</v>
      </c>
      <c r="D42" s="47" t="s">
        <v>148</v>
      </c>
    </row>
    <row r="43" spans="1:4" ht="12.75" customHeight="1">
      <c r="A43" s="47" t="s">
        <v>149</v>
      </c>
      <c r="B43" s="47" t="s">
        <v>66</v>
      </c>
      <c r="C43" s="47" t="s">
        <v>57</v>
      </c>
      <c r="D43" s="47" t="s">
        <v>150</v>
      </c>
    </row>
  </sheetData>
  <phoneticPr fontId="6" type="noConversion"/>
  <pageMargins left="0.31496062992125984" right="0.31496062992125984" top="1" bottom="0.59055118110236215" header="0.5" footer="0.5"/>
  <pageSetup paperSize="9" orientation="portrait" copies="0" r:id="rId1"/>
  <headerFooter alignWithMargins="0">
    <oddHeader>&amp;RPage : 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9</vt:i4>
      </vt:variant>
    </vt:vector>
  </HeadingPairs>
  <TitlesOfParts>
    <vt:vector size="17" baseType="lpstr">
      <vt:lpstr>설계서</vt:lpstr>
      <vt:lpstr>설계설명서</vt:lpstr>
      <vt:lpstr>예정공정표</vt:lpstr>
      <vt:lpstr>원가계산서</vt:lpstr>
      <vt:lpstr>내역서</vt:lpstr>
      <vt:lpstr>철거집계</vt:lpstr>
      <vt:lpstr>전역변수</vt:lpstr>
      <vt:lpstr>중기전역변수</vt:lpstr>
      <vt:lpstr>내역서!Print_Area</vt:lpstr>
      <vt:lpstr>설계설명서!Print_Area</vt:lpstr>
      <vt:lpstr>예정공정표!Print_Area</vt:lpstr>
      <vt:lpstr>원가계산서!Print_Area</vt:lpstr>
      <vt:lpstr>철거집계!Print_Area</vt:lpstr>
      <vt:lpstr>내역서!Print_Titles</vt:lpstr>
      <vt:lpstr>전역변수!Print_Titles</vt:lpstr>
      <vt:lpstr>중기전역변수!Print_Titles</vt:lpstr>
      <vt:lpstr>철거집계!Print_Titles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lastPrinted>2026-09-02T08:24:04Z</cp:lastPrinted>
  <dcterms:created xsi:type="dcterms:W3CDTF">2012-12-24T00:38:09Z</dcterms:created>
  <dcterms:modified xsi:type="dcterms:W3CDTF">2026-09-10T07:54:32Z</dcterms:modified>
</cp:coreProperties>
</file>