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129.xml" ContentType="application/vnd.openxmlformats-officedocument.spreadsheetml.externalLink+xml"/>
  <Override PartName="/xl/externalLinks/externalLink130.xml" ContentType="application/vnd.openxmlformats-officedocument.spreadsheetml.externalLink+xml"/>
  <Override PartName="/xl/externalLinks/externalLink131.xml" ContentType="application/vnd.openxmlformats-officedocument.spreadsheetml.externalLink+xml"/>
  <Override PartName="/xl/externalLinks/externalLink132.xml" ContentType="application/vnd.openxmlformats-officedocument.spreadsheetml.externalLink+xml"/>
  <Override PartName="/xl/externalLinks/externalLink133.xml" ContentType="application/vnd.openxmlformats-officedocument.spreadsheetml.externalLink+xml"/>
  <Override PartName="/xl/externalLinks/externalLink134.xml" ContentType="application/vnd.openxmlformats-officedocument.spreadsheetml.externalLink+xml"/>
  <Override PartName="/xl/externalLinks/externalLink135.xml" ContentType="application/vnd.openxmlformats-officedocument.spreadsheetml.externalLink+xml"/>
  <Override PartName="/xl/externalLinks/externalLink136.xml" ContentType="application/vnd.openxmlformats-officedocument.spreadsheetml.externalLink+xml"/>
  <Override PartName="/xl/externalLinks/externalLink137.xml" ContentType="application/vnd.openxmlformats-officedocument.spreadsheetml.externalLink+xml"/>
  <Override PartName="/xl/externalLinks/externalLink138.xml" ContentType="application/vnd.openxmlformats-officedocument.spreadsheetml.externalLink+xml"/>
  <Override PartName="/xl/externalLinks/externalLink139.xml" ContentType="application/vnd.openxmlformats-officedocument.spreadsheetml.externalLink+xml"/>
  <Override PartName="/xl/externalLinks/externalLink140.xml" ContentType="application/vnd.openxmlformats-officedocument.spreadsheetml.externalLink+xml"/>
  <Override PartName="/xl/externalLinks/externalLink141.xml" ContentType="application/vnd.openxmlformats-officedocument.spreadsheetml.externalLink+xml"/>
  <Override PartName="/xl/externalLinks/externalLink142.xml" ContentType="application/vnd.openxmlformats-officedocument.spreadsheetml.externalLink+xml"/>
  <Override PartName="/xl/externalLinks/externalLink143.xml" ContentType="application/vnd.openxmlformats-officedocument.spreadsheetml.externalLink+xml"/>
  <Override PartName="/xl/externalLinks/externalLink144.xml" ContentType="application/vnd.openxmlformats-officedocument.spreadsheetml.externalLink+xml"/>
  <Override PartName="/xl/externalLinks/externalLink145.xml" ContentType="application/vnd.openxmlformats-officedocument.spreadsheetml.externalLink+xml"/>
  <Override PartName="/xl/externalLinks/externalLink146.xml" ContentType="application/vnd.openxmlformats-officedocument.spreadsheetml.externalLink+xml"/>
  <Override PartName="/xl/externalLinks/externalLink147.xml" ContentType="application/vnd.openxmlformats-officedocument.spreadsheetml.externalLink+xml"/>
  <Override PartName="/xl/externalLinks/externalLink148.xml" ContentType="application/vnd.openxmlformats-officedocument.spreadsheetml.externalLink+xml"/>
  <Override PartName="/xl/externalLinks/externalLink149.xml" ContentType="application/vnd.openxmlformats-officedocument.spreadsheetml.externalLink+xml"/>
  <Override PartName="/xl/externalLinks/externalLink150.xml" ContentType="application/vnd.openxmlformats-officedocument.spreadsheetml.externalLink+xml"/>
  <Override PartName="/xl/externalLinks/externalLink151.xml" ContentType="application/vnd.openxmlformats-officedocument.spreadsheetml.externalLink+xml"/>
  <Override PartName="/xl/externalLinks/externalLink152.xml" ContentType="application/vnd.openxmlformats-officedocument.spreadsheetml.externalLink+xml"/>
  <Override PartName="/xl/externalLinks/externalLink153.xml" ContentType="application/vnd.openxmlformats-officedocument.spreadsheetml.externalLink+xml"/>
  <Override PartName="/xl/externalLinks/externalLink154.xml" ContentType="application/vnd.openxmlformats-officedocument.spreadsheetml.externalLink+xml"/>
  <Override PartName="/xl/externalLinks/externalLink155.xml" ContentType="application/vnd.openxmlformats-officedocument.spreadsheetml.externalLink+xml"/>
  <Override PartName="/xl/externalLinks/externalLink156.xml" ContentType="application/vnd.openxmlformats-officedocument.spreadsheetml.externalLink+xml"/>
  <Override PartName="/xl/externalLinks/externalLink157.xml" ContentType="application/vnd.openxmlformats-officedocument.spreadsheetml.externalLink+xml"/>
  <Override PartName="/xl/externalLinks/externalLink158.xml" ContentType="application/vnd.openxmlformats-officedocument.spreadsheetml.externalLink+xml"/>
  <Override PartName="/xl/externalLinks/externalLink159.xml" ContentType="application/vnd.openxmlformats-officedocument.spreadsheetml.externalLink+xml"/>
  <Override PartName="/xl/externalLinks/externalLink160.xml" ContentType="application/vnd.openxmlformats-officedocument.spreadsheetml.externalLink+xml"/>
  <Override PartName="/xl/externalLinks/externalLink161.xml" ContentType="application/vnd.openxmlformats-officedocument.spreadsheetml.externalLink+xml"/>
  <Override PartName="/xl/externalLinks/externalLink162.xml" ContentType="application/vnd.openxmlformats-officedocument.spreadsheetml.externalLink+xml"/>
  <Override PartName="/xl/externalLinks/externalLink163.xml" ContentType="application/vnd.openxmlformats-officedocument.spreadsheetml.externalLink+xml"/>
  <Override PartName="/xl/externalLinks/externalLink164.xml" ContentType="application/vnd.openxmlformats-officedocument.spreadsheetml.externalLink+xml"/>
  <Override PartName="/xl/externalLinks/externalLink165.xml" ContentType="application/vnd.openxmlformats-officedocument.spreadsheetml.externalLink+xml"/>
  <Override PartName="/xl/externalLinks/externalLink166.xml" ContentType="application/vnd.openxmlformats-officedocument.spreadsheetml.externalLink+xml"/>
  <Override PartName="/xl/externalLinks/externalLink167.xml" ContentType="application/vnd.openxmlformats-officedocument.spreadsheetml.externalLink+xml"/>
  <Override PartName="/xl/externalLinks/externalLink168.xml" ContentType="application/vnd.openxmlformats-officedocument.spreadsheetml.externalLink+xml"/>
  <Override PartName="/xl/externalLinks/externalLink169.xml" ContentType="application/vnd.openxmlformats-officedocument.spreadsheetml.externalLink+xml"/>
  <Override PartName="/xl/externalLinks/externalLink170.xml" ContentType="application/vnd.openxmlformats-officedocument.spreadsheetml.externalLink+xml"/>
  <Override PartName="/xl/externalLinks/externalLink171.xml" ContentType="application/vnd.openxmlformats-officedocument.spreadsheetml.externalLink+xml"/>
  <Override PartName="/xl/externalLinks/externalLink172.xml" ContentType="application/vnd.openxmlformats-officedocument.spreadsheetml.externalLink+xml"/>
  <Override PartName="/xl/externalLinks/externalLink173.xml" ContentType="application/vnd.openxmlformats-officedocument.spreadsheetml.externalLink+xml"/>
  <Override PartName="/xl/externalLinks/externalLink174.xml" ContentType="application/vnd.openxmlformats-officedocument.spreadsheetml.externalLink+xml"/>
  <Override PartName="/xl/externalLinks/externalLink175.xml" ContentType="application/vnd.openxmlformats-officedocument.spreadsheetml.externalLink+xml"/>
  <Override PartName="/xl/externalLinks/externalLink176.xml" ContentType="application/vnd.openxmlformats-officedocument.spreadsheetml.externalLink+xml"/>
  <Override PartName="/xl/externalLinks/externalLink177.xml" ContentType="application/vnd.openxmlformats-officedocument.spreadsheetml.externalLink+xml"/>
  <Override PartName="/xl/externalLinks/externalLink178.xml" ContentType="application/vnd.openxmlformats-officedocument.spreadsheetml.externalLink+xml"/>
  <Override PartName="/xl/externalLinks/externalLink179.xml" ContentType="application/vnd.openxmlformats-officedocument.spreadsheetml.externalLink+xml"/>
  <Override PartName="/xl/externalLinks/externalLink180.xml" ContentType="application/vnd.openxmlformats-officedocument.spreadsheetml.externalLink+xml"/>
  <Override PartName="/xl/externalLinks/externalLink181.xml" ContentType="application/vnd.openxmlformats-officedocument.spreadsheetml.externalLink+xml"/>
  <Override PartName="/xl/externalLinks/externalLink182.xml" ContentType="application/vnd.openxmlformats-officedocument.spreadsheetml.externalLink+xml"/>
  <Override PartName="/xl/externalLinks/externalLink183.xml" ContentType="application/vnd.openxmlformats-officedocument.spreadsheetml.externalLink+xml"/>
  <Override PartName="/xl/externalLinks/externalLink184.xml" ContentType="application/vnd.openxmlformats-officedocument.spreadsheetml.externalLink+xml"/>
  <Override PartName="/xl/externalLinks/externalLink185.xml" ContentType="application/vnd.openxmlformats-officedocument.spreadsheetml.externalLink+xml"/>
  <Override PartName="/xl/externalLinks/externalLink186.xml" ContentType="application/vnd.openxmlformats-officedocument.spreadsheetml.externalLink+xml"/>
  <Override PartName="/xl/externalLinks/externalLink187.xml" ContentType="application/vnd.openxmlformats-officedocument.spreadsheetml.externalLink+xml"/>
  <Override PartName="/xl/externalLinks/externalLink188.xml" ContentType="application/vnd.openxmlformats-officedocument.spreadsheetml.externalLink+xml"/>
  <Override PartName="/xl/externalLinks/externalLink189.xml" ContentType="application/vnd.openxmlformats-officedocument.spreadsheetml.externalLink+xml"/>
  <Override PartName="/xl/externalLinks/externalLink190.xml" ContentType="application/vnd.openxmlformats-officedocument.spreadsheetml.externalLink+xml"/>
  <Override PartName="/xl/externalLinks/externalLink191.xml" ContentType="application/vnd.openxmlformats-officedocument.spreadsheetml.externalLink+xml"/>
  <Override PartName="/xl/externalLinks/externalLink192.xml" ContentType="application/vnd.openxmlformats-officedocument.spreadsheetml.externalLink+xml"/>
  <Override PartName="/xl/externalLinks/externalLink193.xml" ContentType="application/vnd.openxmlformats-officedocument.spreadsheetml.externalLink+xml"/>
  <Override PartName="/xl/externalLinks/externalLink194.xml" ContentType="application/vnd.openxmlformats-officedocument.spreadsheetml.externalLink+xml"/>
  <Override PartName="/xl/externalLinks/externalLink195.xml" ContentType="application/vnd.openxmlformats-officedocument.spreadsheetml.externalLink+xml"/>
  <Override PartName="/xl/externalLinks/externalLink196.xml" ContentType="application/vnd.openxmlformats-officedocument.spreadsheetml.externalLink+xml"/>
  <Override PartName="/xl/externalLinks/externalLink197.xml" ContentType="application/vnd.openxmlformats-officedocument.spreadsheetml.externalLink+xml"/>
  <Override PartName="/xl/externalLinks/externalLink19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계약업무\01.공사현황\01.공사대장\13. 2026년 공사\경로복지과\태장동 새동네 경로당 그린리모델링 공사(건축)\"/>
    </mc:Choice>
  </mc:AlternateContent>
  <xr:revisionPtr revIDLastSave="0" documentId="8_{C7222426-4A2D-4C0E-8F26-04BE860E2070}" xr6:coauthVersionLast="47" xr6:coauthVersionMax="47" xr10:uidLastSave="{00000000-0000-0000-0000-000000000000}"/>
  <bookViews>
    <workbookView xWindow="-120" yWindow="-120" windowWidth="29040" windowHeight="15840" firstSheet="4" activeTab="4" xr2:uid="{0C03F555-715C-4E4E-B3D0-08CEAA0365B0}"/>
  </bookViews>
  <sheets>
    <sheet name="결재" sheetId="9" state="hidden" r:id="rId1"/>
    <sheet name="예정공정표" sheetId="10" state="hidden" r:id="rId2"/>
    <sheet name="원가계산서" sheetId="8" state="hidden" r:id="rId3"/>
    <sheet name="공종별집계표" sheetId="7" state="hidden" r:id="rId4"/>
    <sheet name="공종별내역서" sheetId="6" r:id="rId5"/>
    <sheet name="일위대가목록" sheetId="5" state="hidden" r:id="rId6"/>
    <sheet name="일위대가" sheetId="4" state="hidden" r:id="rId7"/>
    <sheet name="단가대비표" sheetId="3" state="hidden" r:id="rId8"/>
    <sheet name=" 공사설정 " sheetId="2" state="hidden" r:id="rId9"/>
    <sheet name="Sheet1" sheetId="1" state="hidden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  <externalReference r:id="rId152"/>
    <externalReference r:id="rId153"/>
    <externalReference r:id="rId154"/>
    <externalReference r:id="rId155"/>
    <externalReference r:id="rId156"/>
    <externalReference r:id="rId157"/>
    <externalReference r:id="rId158"/>
    <externalReference r:id="rId159"/>
    <externalReference r:id="rId160"/>
    <externalReference r:id="rId161"/>
    <externalReference r:id="rId162"/>
    <externalReference r:id="rId163"/>
    <externalReference r:id="rId164"/>
    <externalReference r:id="rId165"/>
    <externalReference r:id="rId166"/>
    <externalReference r:id="rId167"/>
    <externalReference r:id="rId168"/>
    <externalReference r:id="rId169"/>
    <externalReference r:id="rId170"/>
    <externalReference r:id="rId171"/>
    <externalReference r:id="rId172"/>
    <externalReference r:id="rId173"/>
    <externalReference r:id="rId174"/>
    <externalReference r:id="rId175"/>
    <externalReference r:id="rId176"/>
    <externalReference r:id="rId177"/>
    <externalReference r:id="rId178"/>
    <externalReference r:id="rId179"/>
    <externalReference r:id="rId180"/>
    <externalReference r:id="rId181"/>
    <externalReference r:id="rId182"/>
    <externalReference r:id="rId183"/>
    <externalReference r:id="rId184"/>
    <externalReference r:id="rId185"/>
    <externalReference r:id="rId186"/>
    <externalReference r:id="rId187"/>
    <externalReference r:id="rId188"/>
    <externalReference r:id="rId189"/>
    <externalReference r:id="rId190"/>
    <externalReference r:id="rId191"/>
    <externalReference r:id="rId192"/>
    <externalReference r:id="rId193"/>
    <externalReference r:id="rId194"/>
    <externalReference r:id="rId195"/>
    <externalReference r:id="rId196"/>
    <externalReference r:id="rId197"/>
    <externalReference r:id="rId198"/>
    <externalReference r:id="rId199"/>
    <externalReference r:id="rId200"/>
    <externalReference r:id="rId201"/>
    <externalReference r:id="rId202"/>
    <externalReference r:id="rId203"/>
    <externalReference r:id="rId204"/>
    <externalReference r:id="rId205"/>
    <externalReference r:id="rId206"/>
    <externalReference r:id="rId207"/>
    <externalReference r:id="rId208"/>
  </externalReferences>
  <definedNames>
    <definedName name="_" localSheetId="0">#REF!</definedName>
    <definedName name="_">#REF!</definedName>
    <definedName name="______key2" localSheetId="0" hidden="1">#REF!</definedName>
    <definedName name="______key2" hidden="1">#REF!</definedName>
    <definedName name="_____key2" localSheetId="0" hidden="1">#REF!</definedName>
    <definedName name="_____key2" hidden="1">#REF!</definedName>
    <definedName name="____A100000">#REF!</definedName>
    <definedName name="____A69999">#REF!</definedName>
    <definedName name="____A99999">#REF!</definedName>
    <definedName name="____bar10">#REF!</definedName>
    <definedName name="____bar13">#REF!</definedName>
    <definedName name="____bar16">#REF!</definedName>
    <definedName name="____bar19">#REF!</definedName>
    <definedName name="____bar22">#REF!</definedName>
    <definedName name="____bar25">#REF!</definedName>
    <definedName name="____bar29">#REF!</definedName>
    <definedName name="____bar32">#REF!</definedName>
    <definedName name="____dia10">[1]철근단면적!$C$2</definedName>
    <definedName name="____dia13">[2]철근단면적!$C$3</definedName>
    <definedName name="____dia16">[2]철근단면적!$C$4</definedName>
    <definedName name="____dia19">[2]철근단면적!$C$5</definedName>
    <definedName name="____dia22">[2]철근단면적!$C$6</definedName>
    <definedName name="____dia25">[2]철근단면적!$C$7</definedName>
    <definedName name="____dia29">[1]철근단면적!$C$8</definedName>
    <definedName name="____dia32">[1]철근단면적!$C$9</definedName>
    <definedName name="____dia35">#REF!</definedName>
    <definedName name="____faf98">#REF!</definedName>
    <definedName name="____hun1">[3]설계조건!#REF!</definedName>
    <definedName name="____hun2">[3]설계조건!#REF!</definedName>
    <definedName name="____key2" localSheetId="0" hidden="1">#REF!</definedName>
    <definedName name="____key2" hidden="1">#REF!</definedName>
    <definedName name="____LG15">[4]노임단가!$D$12</definedName>
    <definedName name="____LG17">[4]노임단가!$D$30</definedName>
    <definedName name="____LG18">[4]노임단가!$D$89</definedName>
    <definedName name="____LG21">[4]노임단가!$D$8</definedName>
    <definedName name="____LG6">[4]노임단가!$D$90</definedName>
    <definedName name="____LG9">[4]노임단가!$D$86</definedName>
    <definedName name="____LS15">[4]노임단가!$C$12</definedName>
    <definedName name="____LS17">[4]노임단가!$C$30</definedName>
    <definedName name="____LS18">[4]노임단가!$C$89</definedName>
    <definedName name="____LS21">[4]노임단가!$C$8</definedName>
    <definedName name="____LS6">[4]노임단가!$C$90</definedName>
    <definedName name="____LS9">[4]노임단가!$C$86</definedName>
    <definedName name="____MG109">[4]자재단가!$H$220</definedName>
    <definedName name="____MG135">[4]자재단가!$H$272</definedName>
    <definedName name="____MG15">[4]자재단가!$H$32</definedName>
    <definedName name="____MG3">[4]자재단가!$H$8</definedName>
    <definedName name="____MG43">[4]자재단가!$H$88</definedName>
    <definedName name="____MG44">[4]자재단가!$H$90</definedName>
    <definedName name="____MG46">[4]자재단가!$H$94</definedName>
    <definedName name="____MG57">[4]자재단가!$H$116</definedName>
    <definedName name="____MG6">[4]자재단가!$H$14</definedName>
    <definedName name="____MG8">[4]자재단가!$H$18</definedName>
    <definedName name="____MG9">[4]자재단가!$H$20</definedName>
    <definedName name="____MS109">[4]자재단가!$H$221</definedName>
    <definedName name="____MS135">[4]자재단가!$H$273</definedName>
    <definedName name="____MS15">[4]자재단가!$H$33</definedName>
    <definedName name="____MS3">[4]자재단가!$H$9</definedName>
    <definedName name="____MS43">[4]자재단가!$H$89</definedName>
    <definedName name="____MS44">[4]자재단가!$H$91</definedName>
    <definedName name="____MS46">[4]자재단가!$H$95</definedName>
    <definedName name="____MS57">[4]자재단가!$H$117</definedName>
    <definedName name="____MS6">[4]자재단가!$H$15</definedName>
    <definedName name="____MS8">[4]자재단가!$H$19</definedName>
    <definedName name="____MS9">[4]자재단가!$H$21</definedName>
    <definedName name="____pa1">#REF!</definedName>
    <definedName name="____pa2">#REF!</definedName>
    <definedName name="____PH2">'[5]기둥(원형)'!#REF!</definedName>
    <definedName name="____phi1">#REF!</definedName>
    <definedName name="____phi3">#REF!</definedName>
    <definedName name="____qs1">[3]설계조건!#REF!</definedName>
    <definedName name="____qs12">[3]설계조건!#REF!</definedName>
    <definedName name="____qs2">[3]설계조건!#REF!</definedName>
    <definedName name="____qs22">[3]설계조건!#REF!</definedName>
    <definedName name="____SBB1">#REF!</definedName>
    <definedName name="____SBB2">#REF!</definedName>
    <definedName name="____SBB3">#REF!</definedName>
    <definedName name="____SBB4">#REF!</definedName>
    <definedName name="____SBB5">#REF!</definedName>
    <definedName name="____sd10">[1]철근단면적!#REF!</definedName>
    <definedName name="____sd13">[1]철근단면적!#REF!</definedName>
    <definedName name="____sd16">[1]철근단면적!#REF!</definedName>
    <definedName name="____sd19">[1]철근단면적!#REF!</definedName>
    <definedName name="____sd22">[1]철근단면적!#REF!</definedName>
    <definedName name="____sd25">[1]철근단면적!#REF!</definedName>
    <definedName name="____sd29">[1]철근단면적!#REF!</definedName>
    <definedName name="____sd32">[1]철근단면적!#REF!</definedName>
    <definedName name="____SHH1">#REF!</definedName>
    <definedName name="____SHH2">#REF!</definedName>
    <definedName name="____SHH3">#REF!</definedName>
    <definedName name="____tbm1">#REF!</definedName>
    <definedName name="____TBM2">'[6]주현(해보)'!#REF!</definedName>
    <definedName name="____Ted1">#REF!</definedName>
    <definedName name="____Ts1">#REF!</definedName>
    <definedName name="____wd1">[3]설계조건!#REF!</definedName>
    <definedName name="____wd2">[3]설계조건!#REF!</definedName>
    <definedName name="___A100000">#REF!</definedName>
    <definedName name="___A69999">#REF!</definedName>
    <definedName name="___A99999">#REF!</definedName>
    <definedName name="___B2">'[7]단면 (2)'!$K$55</definedName>
    <definedName name="___bar10">#REF!</definedName>
    <definedName name="___bar13">#REF!</definedName>
    <definedName name="___bar16">#REF!</definedName>
    <definedName name="___bar19">#REF!</definedName>
    <definedName name="___bar22">#REF!</definedName>
    <definedName name="___bar25">#REF!</definedName>
    <definedName name="___bar29">#REF!</definedName>
    <definedName name="___bar32">#REF!</definedName>
    <definedName name="___dia10">[1]철근단면적!$C$2</definedName>
    <definedName name="___dia13">[2]철근단면적!$C$3</definedName>
    <definedName name="___dia16">[2]철근단면적!$C$4</definedName>
    <definedName name="___dia19">[2]철근단면적!$C$5</definedName>
    <definedName name="___dia22">[2]철근단면적!$C$6</definedName>
    <definedName name="___dia25">[2]철근단면적!$C$7</definedName>
    <definedName name="___dia29">[1]철근단면적!$C$8</definedName>
    <definedName name="___dia32">[1]철근단면적!$C$9</definedName>
    <definedName name="___dia35">#REF!</definedName>
    <definedName name="___faf98">#REF!</definedName>
    <definedName name="___hun1">[3]설계조건!#REF!</definedName>
    <definedName name="___hun2">[3]설계조건!#REF!</definedName>
    <definedName name="___key2" localSheetId="0" hidden="1">#REF!</definedName>
    <definedName name="___key2" hidden="1">#REF!</definedName>
    <definedName name="___LG15">[4]노임단가!$D$12</definedName>
    <definedName name="___LG17">[4]노임단가!$D$30</definedName>
    <definedName name="___LG18">[4]노임단가!$D$89</definedName>
    <definedName name="___LG21">[4]노임단가!$D$8</definedName>
    <definedName name="___LG6">[4]노임단가!$D$90</definedName>
    <definedName name="___LG9">[4]노임단가!$D$86</definedName>
    <definedName name="___LS15">[4]노임단가!$C$12</definedName>
    <definedName name="___LS17">[4]노임단가!$C$30</definedName>
    <definedName name="___LS18">[4]노임단가!$C$89</definedName>
    <definedName name="___LS21">[4]노임단가!$C$8</definedName>
    <definedName name="___LS6">[4]노임단가!$C$90</definedName>
    <definedName name="___LS9">[4]노임단가!$C$86</definedName>
    <definedName name="___MG109">[4]자재단가!$H$220</definedName>
    <definedName name="___MG135">[4]자재단가!$H$272</definedName>
    <definedName name="___MG15">[4]자재단가!$H$32</definedName>
    <definedName name="___MG3">[4]자재단가!$H$8</definedName>
    <definedName name="___MG43">[4]자재단가!$H$88</definedName>
    <definedName name="___MG44">[4]자재단가!$H$90</definedName>
    <definedName name="___MG46">[4]자재단가!$H$94</definedName>
    <definedName name="___MG57">[4]자재단가!$H$116</definedName>
    <definedName name="___MG6">[4]자재단가!$H$14</definedName>
    <definedName name="___MG8">[4]자재단가!$H$18</definedName>
    <definedName name="___MG9">[4]자재단가!$H$20</definedName>
    <definedName name="___MS109">[4]자재단가!$H$221</definedName>
    <definedName name="___MS135">[4]자재단가!$H$273</definedName>
    <definedName name="___MS15">[4]자재단가!$H$33</definedName>
    <definedName name="___MS3">[4]자재단가!$H$9</definedName>
    <definedName name="___MS43">[4]자재단가!$H$89</definedName>
    <definedName name="___MS44">[4]자재단가!$H$91</definedName>
    <definedName name="___MS46">[4]자재단가!$H$95</definedName>
    <definedName name="___MS57">[4]자재단가!$H$117</definedName>
    <definedName name="___MS6">[4]자재단가!$H$15</definedName>
    <definedName name="___MS8">[4]자재단가!$H$19</definedName>
    <definedName name="___MS9">[4]자재단가!$H$21</definedName>
    <definedName name="___pa1">#REF!</definedName>
    <definedName name="___pa2">#REF!</definedName>
    <definedName name="___PH2">'[5]기둥(원형)'!#REF!</definedName>
    <definedName name="___phi1">#REF!</definedName>
    <definedName name="___phi3">#REF!</definedName>
    <definedName name="___qs1">[3]설계조건!#REF!</definedName>
    <definedName name="___qs12">[3]설계조건!#REF!</definedName>
    <definedName name="___qs2">[3]설계조건!#REF!</definedName>
    <definedName name="___qs22">[3]설계조건!#REF!</definedName>
    <definedName name="___SBB1">#REF!</definedName>
    <definedName name="___SBB2">#REF!</definedName>
    <definedName name="___SBB3">#REF!</definedName>
    <definedName name="___SBB4">#REF!</definedName>
    <definedName name="___SBB5">#REF!</definedName>
    <definedName name="___sd10">[1]철근단면적!#REF!</definedName>
    <definedName name="___sd13">[1]철근단면적!#REF!</definedName>
    <definedName name="___sd16">[1]철근단면적!#REF!</definedName>
    <definedName name="___sd19">[1]철근단면적!#REF!</definedName>
    <definedName name="___sd22">[1]철근단면적!#REF!</definedName>
    <definedName name="___sd25">[1]철근단면적!#REF!</definedName>
    <definedName name="___sd29">[1]철근단면적!#REF!</definedName>
    <definedName name="___sd32">[1]철근단면적!#REF!</definedName>
    <definedName name="___SHH1">#REF!</definedName>
    <definedName name="___SHH2">#REF!</definedName>
    <definedName name="___SHH3">#REF!</definedName>
    <definedName name="___tbm1">#REF!</definedName>
    <definedName name="___TBM2">'[6]주현(해보)'!#REF!</definedName>
    <definedName name="___Ted1">#REF!</definedName>
    <definedName name="___Ts1">#REF!</definedName>
    <definedName name="___wd1">[3]설계조건!#REF!</definedName>
    <definedName name="___wd2">[3]설계조건!#REF!</definedName>
    <definedName name="__123Graph_A" localSheetId="0" hidden="1">#REF!</definedName>
    <definedName name="__123Graph_A" hidden="1">#REF!</definedName>
    <definedName name="__123Graph_X" localSheetId="0" hidden="1">#REF!</definedName>
    <definedName name="__123Graph_X" hidden="1">#REF!</definedName>
    <definedName name="__A100000" localSheetId="0">#REF!</definedName>
    <definedName name="__A100000">#REF!</definedName>
    <definedName name="__A69999">#REF!</definedName>
    <definedName name="__A99999">#REF!</definedName>
    <definedName name="__B2">'[2]단면 (2)'!$K$55</definedName>
    <definedName name="__bar10">#REF!</definedName>
    <definedName name="__bar13">#REF!</definedName>
    <definedName name="__bar16">#REF!</definedName>
    <definedName name="__bar19">#REF!</definedName>
    <definedName name="__bar22">#REF!</definedName>
    <definedName name="__bar25">#REF!</definedName>
    <definedName name="__bar29">#REF!</definedName>
    <definedName name="__bar32">#REF!</definedName>
    <definedName name="__DemandLoad">TRUE</definedName>
    <definedName name="__dia10">[8]철근단면적!$C$2</definedName>
    <definedName name="__dia13">[4]철근단면적!$C$3</definedName>
    <definedName name="__dia16">[4]철근단면적!$C$4</definedName>
    <definedName name="__dia19">[4]철근단면적!$C$5</definedName>
    <definedName name="__dia22">[4]철근단면적!$C$6</definedName>
    <definedName name="__dia25">[4]철근단면적!$C$7</definedName>
    <definedName name="__dia29">[8]철근단면적!$C$8</definedName>
    <definedName name="__dia32">[8]철근단면적!$C$9</definedName>
    <definedName name="__dia35">#REF!</definedName>
    <definedName name="__faf98">#REF!</definedName>
    <definedName name="__hun1">[9]설계조건!#REF!</definedName>
    <definedName name="__hun2">[9]설계조건!#REF!</definedName>
    <definedName name="__IntlFixup" hidden="1">TRUE</definedName>
    <definedName name="__key2" localSheetId="0" hidden="1">#REF!</definedName>
    <definedName name="__key2" hidden="1">#REF!</definedName>
    <definedName name="__LG15">[10]노임단가!$D$12</definedName>
    <definedName name="__LG17">[10]노임단가!$D$30</definedName>
    <definedName name="__LG18">[10]노임단가!$D$89</definedName>
    <definedName name="__LG21">[10]노임단가!$D$8</definedName>
    <definedName name="__LG6">[10]노임단가!$D$90</definedName>
    <definedName name="__LG9">[10]노임단가!$D$86</definedName>
    <definedName name="__LS15">[10]노임단가!$C$12</definedName>
    <definedName name="__LS17">[10]노임단가!$C$30</definedName>
    <definedName name="__LS18">[10]노임단가!$C$89</definedName>
    <definedName name="__LS21">[10]노임단가!$C$8</definedName>
    <definedName name="__LS6">[10]노임단가!$C$90</definedName>
    <definedName name="__LS9">[10]노임단가!$C$86</definedName>
    <definedName name="__MG109">[10]자재단가!$H$220</definedName>
    <definedName name="__MG135">[10]자재단가!$H$272</definedName>
    <definedName name="__MG15">[10]자재단가!$H$32</definedName>
    <definedName name="__MG3">[10]자재단가!$H$8</definedName>
    <definedName name="__MG43">[10]자재단가!$H$88</definedName>
    <definedName name="__MG44">[10]자재단가!$H$90</definedName>
    <definedName name="__MG46">[10]자재단가!$H$94</definedName>
    <definedName name="__MG57">[10]자재단가!$H$116</definedName>
    <definedName name="__MG6">[10]자재단가!$H$14</definedName>
    <definedName name="__MG8">[10]자재단가!$H$18</definedName>
    <definedName name="__MG9">[10]자재단가!$H$20</definedName>
    <definedName name="__MS109">[10]자재단가!$H$221</definedName>
    <definedName name="__MS135">[10]자재단가!$H$273</definedName>
    <definedName name="__MS15">[10]자재단가!$H$33</definedName>
    <definedName name="__MS3">[10]자재단가!$H$9</definedName>
    <definedName name="__MS43">[10]자재단가!$H$89</definedName>
    <definedName name="__MS44">[10]자재단가!$H$91</definedName>
    <definedName name="__MS46">[10]자재단가!$H$95</definedName>
    <definedName name="__MS57">[10]자재단가!$H$117</definedName>
    <definedName name="__MS6">[10]자재단가!$H$15</definedName>
    <definedName name="__MS8">[10]자재단가!$H$19</definedName>
    <definedName name="__MS9">[10]자재단가!$H$21</definedName>
    <definedName name="__pa1">#REF!</definedName>
    <definedName name="__pa2">#REF!</definedName>
    <definedName name="__PH2">'[11]기둥(원형)'!#REF!</definedName>
    <definedName name="__phi1">#REF!</definedName>
    <definedName name="__phi3">#REF!</definedName>
    <definedName name="__qs1">[9]설계조건!#REF!</definedName>
    <definedName name="__qs12">[9]설계조건!#REF!</definedName>
    <definedName name="__qs2">[9]설계조건!#REF!</definedName>
    <definedName name="__qs22">[9]설계조건!#REF!</definedName>
    <definedName name="__SBB1">#REF!</definedName>
    <definedName name="__SBB2">#REF!</definedName>
    <definedName name="__SBB3">#REF!</definedName>
    <definedName name="__SBB4">#REF!</definedName>
    <definedName name="__SBB5">#REF!</definedName>
    <definedName name="__sd10">[8]철근단면적!#REF!</definedName>
    <definedName name="__sd13">[8]철근단면적!#REF!</definedName>
    <definedName name="__sd16">[8]철근단면적!#REF!</definedName>
    <definedName name="__sd19">[8]철근단면적!#REF!</definedName>
    <definedName name="__sd22">[8]철근단면적!#REF!</definedName>
    <definedName name="__sd25">[8]철근단면적!#REF!</definedName>
    <definedName name="__sd29">[8]철근단면적!#REF!</definedName>
    <definedName name="__sd32">[8]철근단면적!#REF!</definedName>
    <definedName name="__SHH1">#REF!</definedName>
    <definedName name="__SHH2">#REF!</definedName>
    <definedName name="__SHH3">#REF!</definedName>
    <definedName name="__tbm1">#REF!</definedName>
    <definedName name="__TBM2">'[12]주현(해보)'!#REF!</definedName>
    <definedName name="__Ted1">#REF!</definedName>
    <definedName name="__Ts1">#REF!</definedName>
    <definedName name="__wd1">[9]설계조건!#REF!</definedName>
    <definedName name="__wd2">[9]설계조건!#REF!</definedName>
    <definedName name="_1">'[13]3.공통공사대비'!#REF!</definedName>
    <definedName name="_1._PANEL_BD.__LP___1">#REF!</definedName>
    <definedName name="_1_">'[13]#REF'!#REF!</definedName>
    <definedName name="_1_123Grap" localSheetId="0" hidden="1">#REF!</definedName>
    <definedName name="_1_123Grap" hidden="1">#REF!</definedName>
    <definedName name="_10___3__Crite" localSheetId="0">#REF!</definedName>
    <definedName name="_10___3__Crite">#REF!</definedName>
    <definedName name="_10_0__123Grap" localSheetId="0" hidden="1">#REF!</definedName>
    <definedName name="_10_0__123Grap" hidden="1">#REF!</definedName>
    <definedName name="_10000" hidden="1">#REF!</definedName>
    <definedName name="_1000A01">#N/A</definedName>
    <definedName name="_11___3__Criteria">#REF!</definedName>
    <definedName name="_12___G__Extr">#REF!</definedName>
    <definedName name="_13___G__Extract">#REF!</definedName>
    <definedName name="_14__3__Crite">#REF!</definedName>
    <definedName name="_15__3__Criteria">#REF!</definedName>
    <definedName name="_15A">#REF!</definedName>
    <definedName name="_16__G__Extr">#REF!</definedName>
    <definedName name="_17__G__Extract">#REF!</definedName>
    <definedName name="_18_3__Crite">#REF!</definedName>
    <definedName name="_19_3__Criteria">#REF!</definedName>
    <definedName name="_1공장">'[14]#REF'!$B$28:$E$28</definedName>
    <definedName name="_2">#N/A</definedName>
    <definedName name="_2_____3__Crite">#REF!</definedName>
    <definedName name="_2_0__123Grap" localSheetId="0" hidden="1">#REF!</definedName>
    <definedName name="_2_0__123Grap" hidden="1">#REF!</definedName>
    <definedName name="_2_2_9_8_14_4_4_2_2_7_1_4__0.5__4_2" localSheetId="0">#REF!</definedName>
    <definedName name="_2_2_9_8_14_4_4_2_2_7_1_4__0.5__4_2">#REF!</definedName>
    <definedName name="_20_G__Extr">#REF!</definedName>
    <definedName name="_21_G__Extract">#REF!</definedName>
    <definedName name="_22\LA">'[13]#REF'!#REF!</definedName>
    <definedName name="_23\MID">'[13]#REF'!#REF!</definedName>
    <definedName name="_24\SM">'[13]#REF'!#REF!</definedName>
    <definedName name="_25_3_0Crite">#REF!</definedName>
    <definedName name="_26_3_0Criteria">#REF!</definedName>
    <definedName name="_27_3__Crite">#REF!</definedName>
    <definedName name="_28_3__Criteria">#REF!</definedName>
    <definedName name="_29A17000_">#REF!</definedName>
    <definedName name="_2공장">'[14]#REF'!$B$29:$E$29</definedName>
    <definedName name="_3">'[13]3.공통공사대비'!#REF!</definedName>
    <definedName name="_3_____3__Criteria">#REF!</definedName>
    <definedName name="_3_0__123Grap" localSheetId="0" hidden="1">#REF!</definedName>
    <definedName name="_3_0__123Grap" hidden="1">#REF!</definedName>
    <definedName name="_30A20000_" localSheetId="0">#REF!</definedName>
    <definedName name="_30A20000_">#REF!</definedName>
    <definedName name="_31B2_">'[7]단면 (2)'!$K$55</definedName>
    <definedName name="_32G_0Extr">#REF!</definedName>
    <definedName name="_33G_0Extract">#REF!</definedName>
    <definedName name="_34G__Extr">#REF!</definedName>
    <definedName name="_35G__Extract">#REF!</definedName>
    <definedName name="_36ME">'[13]#REF'!#REF!</definedName>
    <definedName name="_37ME">'[13]#REF'!#REF!</definedName>
    <definedName name="_3공장">'[14]#REF'!$B$30:$E$30</definedName>
    <definedName name="_4">'[13]3.공통공사대비'!#REF!</definedName>
    <definedName name="_4_____G__Extr">#REF!</definedName>
    <definedName name="_5">'[13]3.공통공사대비'!#REF!</definedName>
    <definedName name="_5_____G__Extract">#REF!</definedName>
    <definedName name="_6">'[13]3.공통공사대비'!#REF!</definedName>
    <definedName name="_6____3__Crite">#REF!</definedName>
    <definedName name="_7">'[13]3.공통공사대비'!#REF!</definedName>
    <definedName name="_7____3__Criteria">#REF!</definedName>
    <definedName name="_7DB123_" localSheetId="0" hidden="1">{#N/A,#N/A,FALSE,"현장 NCR 분석";#N/A,#N/A,FALSE,"현장품질감사";#N/A,#N/A,FALSE,"현장품질감사"}</definedName>
    <definedName name="_7DB123_" localSheetId="1" hidden="1">{#N/A,#N/A,FALSE,"현장 NCR 분석";#N/A,#N/A,FALSE,"현장품질감사";#N/A,#N/A,FALSE,"현장품질감사"}</definedName>
    <definedName name="_7DB123_" hidden="1">{#N/A,#N/A,FALSE,"현장 NCR 분석";#N/A,#N/A,FALSE,"현장품질감사";#N/A,#N/A,FALSE,"현장품질감사"}</definedName>
    <definedName name="_8____G__Extr">#REF!</definedName>
    <definedName name="_9____G__Extract">#REF!</definedName>
    <definedName name="_9_123Grap" localSheetId="0" hidden="1">#REF!</definedName>
    <definedName name="_9_123Grap" hidden="1">#REF!</definedName>
    <definedName name="_99_상반기시중노임">#REF!</definedName>
    <definedName name="_99_하반기시중노임">#REF!</definedName>
    <definedName name="_A">'[14]#REF'!#REF!</definedName>
    <definedName name="_A100000">#REF!</definedName>
    <definedName name="_A183154" localSheetId="0">#REF!</definedName>
    <definedName name="_A183154">#REF!</definedName>
    <definedName name="_A69999" localSheetId="0">#REF!</definedName>
    <definedName name="_A69999">#REF!</definedName>
    <definedName name="_A99999">#REF!</definedName>
    <definedName name="_aab42" localSheetId="0">#REF!</definedName>
    <definedName name="_aab42">#REF!</definedName>
    <definedName name="_B2">'[2]단면 (2)'!$K$55</definedName>
    <definedName name="_B22">[15]일위대가!$A$1400:$IV$1413=[15]일위대가!$A$1400</definedName>
    <definedName name="_bar10">#REF!</definedName>
    <definedName name="_bar13">#REF!</definedName>
    <definedName name="_bar16">#REF!</definedName>
    <definedName name="_bar19">#REF!</definedName>
    <definedName name="_bar22">#REF!</definedName>
    <definedName name="_bar25">#REF!</definedName>
    <definedName name="_bar29">#REF!</definedName>
    <definedName name="_bar32">#REF!</definedName>
    <definedName name="_CON135">#REF!</definedName>
    <definedName name="_CON210">#REF!</definedName>
    <definedName name="_CON240">#REF!</definedName>
    <definedName name="_D13">#REF!</definedName>
    <definedName name="_D16">#REF!</definedName>
    <definedName name="_D19">#REF!</definedName>
    <definedName name="_dia10">[8]철근단면적!$C$2</definedName>
    <definedName name="_dia13">[4]철근단면적!$C$3</definedName>
    <definedName name="_dia16">[4]철근단면적!$C$4</definedName>
    <definedName name="_dia19">[4]철근단면적!$C$5</definedName>
    <definedName name="_dia22">[4]철근단면적!$C$6</definedName>
    <definedName name="_dia25">[4]철근단면적!$C$7</definedName>
    <definedName name="_dia29">[8]철근단면적!$C$8</definedName>
    <definedName name="_dia32">[8]철근단면적!$C$9</definedName>
    <definedName name="_dia35">#REF!</definedName>
    <definedName name="_Dist_Bin" localSheetId="0" hidden="1">#REF!</definedName>
    <definedName name="_Dist_Bin" hidden="1">#REF!</definedName>
    <definedName name="_Dist_Values" localSheetId="0" hidden="1">#REF!</definedName>
    <definedName name="_Dist_Values" hidden="1">#REF!</definedName>
    <definedName name="_ELL1">#REF!</definedName>
    <definedName name="_ELL2">#REF!</definedName>
    <definedName name="_faf98">#REF!</definedName>
    <definedName name="_Fill" hidden="1">#REF!</definedName>
    <definedName name="_xlnm._FilterDatabase" hidden="1">#REF!</definedName>
    <definedName name="_GHH1">#REF!</definedName>
    <definedName name="_GHH2">#REF!</definedName>
    <definedName name="_HSH1">#REF!</definedName>
    <definedName name="_HSH2">#REF!</definedName>
    <definedName name="_hun1">[9]설계조건!#REF!</definedName>
    <definedName name="_hun2">[9]설계조건!#REF!</definedName>
    <definedName name="_JEA1" localSheetId="0">#REF!</definedName>
    <definedName name="_JEA1">#REF!</definedName>
    <definedName name="_JEA2" localSheetId="0">#REF!</definedName>
    <definedName name="_JEA2">#REF!</definedName>
    <definedName name="_JOI13" localSheetId="0">#REF!</definedName>
    <definedName name="_JOI13">#REF!</definedName>
    <definedName name="_K02">[15]일위대가!$A$732:$IV$745=[15]일위대가!$A$732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kfkf" localSheetId="0" hidden="1">#REF!</definedName>
    <definedName name="_kfkf" hidden="1">#REF!</definedName>
    <definedName name="_kM1">#REF!</definedName>
    <definedName name="_kM2">#REF!</definedName>
    <definedName name="_kM3">#REF!</definedName>
    <definedName name="_LG15">[10]노임단가!$D$12</definedName>
    <definedName name="_LG17">[10]노임단가!$D$30</definedName>
    <definedName name="_LG18">[10]노임단가!$D$89</definedName>
    <definedName name="_LG21">[10]노임단가!$D$8</definedName>
    <definedName name="_LG6">[10]노임단가!$D$90</definedName>
    <definedName name="_LG9">[10]노임단가!$D$86</definedName>
    <definedName name="_ll15">#REF!</definedName>
    <definedName name="_LP1">[16]부하계산서!#REF!</definedName>
    <definedName name="_LP2">[16]부하계산서!#REF!</definedName>
    <definedName name="_LP3">[16]부하계산서!#REF!</definedName>
    <definedName name="_LPB1">#REF!</definedName>
    <definedName name="_LPK1">#REF!</definedName>
    <definedName name="_LS15">[10]노임단가!$C$12</definedName>
    <definedName name="_LS17">[10]노임단가!$C$30</definedName>
    <definedName name="_LS18">[10]노임단가!$C$89</definedName>
    <definedName name="_LS21">[10]노임단가!$C$8</definedName>
    <definedName name="_LS6">[10]노임단가!$C$90</definedName>
    <definedName name="_LS9">[10]노임단가!$C$86</definedName>
    <definedName name="_LU1">[16]부하계산서!#REF!</definedName>
    <definedName name="_LU2">[16]부하계산서!#REF!</definedName>
    <definedName name="_LV01">'[17]부하(성남)'!#REF!</definedName>
    <definedName name="_LV02">#REF!</definedName>
    <definedName name="_LV03">#REF!</definedName>
    <definedName name="_LV05">#REF!</definedName>
    <definedName name="_LV06">#REF!</definedName>
    <definedName name="_LV07">#REF!</definedName>
    <definedName name="_LV08">#REF!</definedName>
    <definedName name="_LV09">#REF!</definedName>
    <definedName name="_MaL1">#REF!</definedName>
    <definedName name="_MaL2">#REF!</definedName>
    <definedName name="_MatInverse_In" hidden="1">#REF!</definedName>
    <definedName name="_MatMult_A" hidden="1">#REF!</definedName>
    <definedName name="_MatMult_AxB" hidden="1">#REF!</definedName>
    <definedName name="_MatMult_B" hidden="1">#REF!</definedName>
    <definedName name="_MG109">[10]자재단가!$H$220</definedName>
    <definedName name="_MG135">[10]자재단가!$H$272</definedName>
    <definedName name="_MG15">[10]자재단가!$H$32</definedName>
    <definedName name="_MG3">[10]자재단가!$H$8</definedName>
    <definedName name="_MG43">[10]자재단가!$H$88</definedName>
    <definedName name="_MG44">[10]자재단가!$H$90</definedName>
    <definedName name="_MG46">[10]자재단가!$H$94</definedName>
    <definedName name="_MG57">[10]자재단가!$H$116</definedName>
    <definedName name="_MG6">[10]자재단가!$H$14</definedName>
    <definedName name="_MG8">[10]자재단가!$H$18</definedName>
    <definedName name="_MG9">[10]자재단가!$H$20</definedName>
    <definedName name="_MS109">[10]자재단가!$H$221</definedName>
    <definedName name="_MS135">[10]자재단가!$H$273</definedName>
    <definedName name="_MS15">[10]자재단가!$H$33</definedName>
    <definedName name="_MS3">[10]자재단가!$H$9</definedName>
    <definedName name="_MS43">[10]자재단가!$H$89</definedName>
    <definedName name="_MS44">[10]자재단가!$H$91</definedName>
    <definedName name="_MS46">[10]자재단가!$H$95</definedName>
    <definedName name="_MS57">[10]자재단가!$H$117</definedName>
    <definedName name="_MS6">[10]자재단가!$H$15</definedName>
    <definedName name="_MS8">[10]자재단가!$H$19</definedName>
    <definedName name="_MS9">[10]자재단가!$H$21</definedName>
    <definedName name="_NMB96" localSheetId="0">#REF!</definedName>
    <definedName name="_NMB96">#REF!</definedName>
    <definedName name="_NP1" localSheetId="0">#REF!</definedName>
    <definedName name="_NP1">#REF!</definedName>
    <definedName name="_NP2" localSheetId="0">#REF!</definedName>
    <definedName name="_NP2">#REF!</definedName>
    <definedName name="_NSH1">#REF!</definedName>
    <definedName name="_NSH2">#REF!</definedName>
    <definedName name="_O03">[15]일위대가!$A$1516:$IV$1529=[15]일위대가!$A$1516</definedName>
    <definedName name="_Order1" hidden="1">255</definedName>
    <definedName name="_Order2" hidden="1">255</definedName>
    <definedName name="_pa1" localSheetId="0">#REF!</definedName>
    <definedName name="_pa1">#REF!</definedName>
    <definedName name="_pa2" localSheetId="0">#REF!</definedName>
    <definedName name="_pa2">#REF!</definedName>
    <definedName name="_Parse_In" localSheetId="0" hidden="1">#REF!</definedName>
    <definedName name="_Parse_In" hidden="1">#REF!</definedName>
    <definedName name="_PH2" localSheetId="0">'[11]기둥(원형)'!#REF!</definedName>
    <definedName name="_PH2">'[11]기둥(원형)'!#REF!</definedName>
    <definedName name="_phi1" localSheetId="0">#REF!</definedName>
    <definedName name="_phi1">#REF!</definedName>
    <definedName name="_phi3">#REF!</definedName>
    <definedName name="_PJ1">#REF!</definedName>
    <definedName name="_PJ2">#REF!</definedName>
    <definedName name="_PJ3">#REF!</definedName>
    <definedName name="_PJ4">#REF!</definedName>
    <definedName name="_PJ5">#REF!</definedName>
    <definedName name="_pl1">#REF!</definedName>
    <definedName name="_PL2">#REF!</definedName>
    <definedName name="_PL3">#REF!</definedName>
    <definedName name="_qs1">[9]설계조건!#REF!</definedName>
    <definedName name="_qs12">[9]설계조건!#REF!</definedName>
    <definedName name="_qs2">[9]설계조건!#REF!</definedName>
    <definedName name="_qs22">[9]설계조건!#REF!</definedName>
    <definedName name="_RD1" localSheetId="0">#REF!</definedName>
    <definedName name="_RD1">#REF!</definedName>
    <definedName name="_RD2" localSheetId="0">#REF!</definedName>
    <definedName name="_RD2">#REF!</definedName>
    <definedName name="_RD3" localSheetId="0">#REF!</definedName>
    <definedName name="_RD3">#REF!</definedName>
    <definedName name="_RD4">#REF!</definedName>
    <definedName name="_RD6">#REF!</definedName>
    <definedName name="_RD7">#REF!</definedName>
    <definedName name="_Regression_Int" hidden="1">1</definedName>
    <definedName name="_RL1" localSheetId="0">#REF!</definedName>
    <definedName name="_RL1">#REF!</definedName>
    <definedName name="_RL2" localSheetId="0">#REF!</definedName>
    <definedName name="_RL2">#REF!</definedName>
    <definedName name="_RL3" localSheetId="0">#REF!</definedName>
    <definedName name="_RL3">#REF!</definedName>
    <definedName name="_RL4">#REF!</definedName>
    <definedName name="_RL5">#REF!</definedName>
    <definedName name="_RL6">#REF!</definedName>
    <definedName name="_RL7">#REF!</definedName>
    <definedName name="_SBB1" localSheetId="0">#REF!</definedName>
    <definedName name="_SBB1">#REF!</definedName>
    <definedName name="_SBB2" localSheetId="0">#REF!</definedName>
    <definedName name="_SBB2">#REF!</definedName>
    <definedName name="_SBB3" localSheetId="0">#REF!</definedName>
    <definedName name="_SBB3">#REF!</definedName>
    <definedName name="_SBB4">#REF!</definedName>
    <definedName name="_SBB5">#REF!</definedName>
    <definedName name="_SCH1">#REF!</definedName>
    <definedName name="_sd10">[8]철근단면적!#REF!</definedName>
    <definedName name="_sd13">[8]철근단면적!#REF!</definedName>
    <definedName name="_sd16">[8]철근단면적!#REF!</definedName>
    <definedName name="_sd19">[8]철근단면적!#REF!</definedName>
    <definedName name="_sd22">[8]철근단면적!#REF!</definedName>
    <definedName name="_sd25">[8]철근단면적!#REF!</definedName>
    <definedName name="_sd29">[8]철근단면적!#REF!</definedName>
    <definedName name="_sd32">[8]철근단면적!#REF!</definedName>
    <definedName name="_SEL1">#N/A</definedName>
    <definedName name="_SH1" localSheetId="0">#REF!</definedName>
    <definedName name="_SH1">#REF!</definedName>
    <definedName name="_SH2" localSheetId="0">#REF!</definedName>
    <definedName name="_SH2">#REF!</definedName>
    <definedName name="_SH3" localSheetId="0">#REF!</definedName>
    <definedName name="_SH3">#REF!</definedName>
    <definedName name="_SHH1" localSheetId="0">#REF!</definedName>
    <definedName name="_SHH1">#REF!</definedName>
    <definedName name="_SHH2" localSheetId="0">#REF!</definedName>
    <definedName name="_SHH2">#REF!</definedName>
    <definedName name="_SHH3" localSheetId="0">#REF!</definedName>
    <definedName name="_SHH3">#REF!</definedName>
    <definedName name="_Sort" hidden="1">#REF!</definedName>
    <definedName name="_sp1">#REF!</definedName>
    <definedName name="_sp2">#REF!</definedName>
    <definedName name="_sp3">#REF!</definedName>
    <definedName name="_SS1">#REF!</definedName>
    <definedName name="_SS2">#REF!</definedName>
    <definedName name="_ST1">#REF!</definedName>
    <definedName name="_t5">#REF!</definedName>
    <definedName name="_Table1_In1" hidden="1">#REF!</definedName>
    <definedName name="_Table1_Out" hidden="1">#REF!</definedName>
    <definedName name="_tbm1">#REF!</definedName>
    <definedName name="_TBM2">'[12]주현(해보)'!#REF!</definedName>
    <definedName name="_TC1" localSheetId="0">#REF!</definedName>
    <definedName name="_TC1">#REF!</definedName>
    <definedName name="_TC2" localSheetId="0">#REF!</definedName>
    <definedName name="_TC2">#REF!</definedName>
    <definedName name="_Ted1" localSheetId="0">#REF!</definedName>
    <definedName name="_Ted1">#REF!</definedName>
    <definedName name="_Ts1" localSheetId="0">#REF!</definedName>
    <definedName name="_Ts1">#REF!</definedName>
    <definedName name="_tt1">"tt1"</definedName>
    <definedName name="_TW1" localSheetId="0">#REF!</definedName>
    <definedName name="_TW1">#REF!</definedName>
    <definedName name="_TW2" localSheetId="0">#REF!</definedName>
    <definedName name="_TW2">#REF!</definedName>
    <definedName name="_Ty1" localSheetId="0">#REF!</definedName>
    <definedName name="_Ty1">#REF!</definedName>
    <definedName name="_Ty2">#REF!</definedName>
    <definedName name="_UP1">#REF!</definedName>
    <definedName name="_UP2">#REF!</definedName>
    <definedName name="_UV01">#REF!</definedName>
    <definedName name="_WC1">#REF!</definedName>
    <definedName name="_wd1">[9]설계조건!#REF!</definedName>
    <definedName name="_wd2">[9]설계조건!#REF!</definedName>
    <definedName name="_woogi" localSheetId="0" hidden="1">#REF!</definedName>
    <definedName name="_woogi" hidden="1">#REF!</definedName>
    <definedName name="_woogi2" localSheetId="0" hidden="1">#REF!</definedName>
    <definedName name="_woogi2" hidden="1">#REF!</definedName>
    <definedName name="_woogi24" localSheetId="0" hidden="1">#REF!</definedName>
    <definedName name="_woogi24" hidden="1">#REF!</definedName>
    <definedName name="_woogi3" hidden="1">#REF!</definedName>
    <definedName name="_XS2">#REF!</definedName>
    <definedName name="_건축목공">#REF!</definedName>
    <definedName name="_재ㅐ햐" hidden="1">#REF!</definedName>
    <definedName name="\0" localSheetId="0">#REF!</definedName>
    <definedName name="\0">#N/A</definedName>
    <definedName name="\1">#N/A</definedName>
    <definedName name="\2">#N/A</definedName>
    <definedName name="\3">#N/A</definedName>
    <definedName name="\4">#N/A</definedName>
    <definedName name="\5">#N/A</definedName>
    <definedName name="\6">#N/A</definedName>
    <definedName name="\7">#N/A</definedName>
    <definedName name="\8">#N/A</definedName>
    <definedName name="\9">#N/A</definedName>
    <definedName name="\a" localSheetId="0">#REF!</definedName>
    <definedName name="\a">#REF!</definedName>
    <definedName name="\b" localSheetId="0">[18]밸브설치!#REF!</definedName>
    <definedName name="\b">[18]밸브설치!#REF!</definedName>
    <definedName name="\c" localSheetId="0">#N/A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>[18]밸브설치!#REF!</definedName>
    <definedName name="\h">[18]밸브설치!#REF!</definedName>
    <definedName name="\i">[18]밸브설치!#REF!</definedName>
    <definedName name="\j">[18]밸브설치!#REF!</definedName>
    <definedName name="\k">[18]밸브설치!#REF!</definedName>
    <definedName name="\l" localSheetId="0">#REF!</definedName>
    <definedName name="\l">#REF!</definedName>
    <definedName name="\LARGE" localSheetId="0">'[13]3.공통공사대비'!#REF!</definedName>
    <definedName name="\LARGE">'[13]3.공통공사대비'!#REF!</definedName>
    <definedName name="\m" localSheetId="0">#REF!</definedName>
    <definedName name="\m">#REF!</definedName>
    <definedName name="\MIDDLE" localSheetId="0">'[13]3.공통공사대비'!#REF!</definedName>
    <definedName name="\MIDDLE">'[13]3.공통공사대비'!#REF!</definedName>
    <definedName name="\n">#N/A</definedName>
    <definedName name="\o" localSheetId="0">#REF!</definedName>
    <definedName name="\o">#N/A</definedName>
    <definedName name="\p" localSheetId="0">#REF!</definedName>
    <definedName name="\p">#REF!</definedName>
    <definedName name="\P1" localSheetId="0">#REF!</definedName>
    <definedName name="\P1">#REF!</definedName>
    <definedName name="\q" localSheetId="0">#N/A</definedName>
    <definedName name="\q">#REF!</definedName>
    <definedName name="\r">#N/A</definedName>
    <definedName name="\s">#N/A</definedName>
    <definedName name="\SMALL" localSheetId="0">'[13]3.공통공사대비'!#REF!</definedName>
    <definedName name="\SMALL">'[13]3.공통공사대비'!#REF!</definedName>
    <definedName name="\t">#N/A</definedName>
    <definedName name="\u">#N/A</definedName>
    <definedName name="\v" localSheetId="0">#REF!</definedName>
    <definedName name="\v">#REF!</definedName>
    <definedName name="\w">#REF!</definedName>
    <definedName name="\x" localSheetId="0">#REF!</definedName>
    <definedName name="\x">#REF!</definedName>
    <definedName name="\y">#REF!</definedName>
    <definedName name="\z" localSheetId="0">#REF!</definedName>
    <definedName name="\z">#REF!</definedName>
    <definedName name="A" localSheetId="0">#REF!</definedName>
    <definedName name="A">#REF!</definedName>
    <definedName name="a0">#REF!</definedName>
    <definedName name="A01_">#N/A</definedName>
    <definedName name="A01AC">#N/A</definedName>
    <definedName name="A01CAT">#N/A</definedName>
    <definedName name="A01CODE">#N/A</definedName>
    <definedName name="A01DATA">#N/A</definedName>
    <definedName name="A01MI">#N/A</definedName>
    <definedName name="A01TO">#N/A</definedName>
    <definedName name="A1." localSheetId="0">#REF!</definedName>
    <definedName name="A1.">#REF!</definedName>
    <definedName name="A1111111" localSheetId="0">#REF!</definedName>
    <definedName name="A1111111">#REF!</definedName>
    <definedName name="aa" localSheetId="0">[18]단가목록!$A$1:$IV$65536</definedName>
    <definedName name="aa">[18]단가목록!$1:$1048576</definedName>
    <definedName name="aaa" localSheetId="0">#REF!</definedName>
    <definedName name="AAA">#REF!</definedName>
    <definedName name="aaaa" localSheetId="0">[19]통합!#REF!</definedName>
    <definedName name="aaaa">[19]통합!#REF!</definedName>
    <definedName name="AAAAA" localSheetId="0">[20]내역서!#REF!</definedName>
    <definedName name="AAAAA">[20]내역서!#REF!</definedName>
    <definedName name="AAAAAAAA" localSheetId="0">'[21]#REF'!#REF!</definedName>
    <definedName name="AAAAAAAA">'[21]#REF'!#REF!</definedName>
    <definedName name="AAAAAAAAA" localSheetId="0">[20]내역서!#REF!</definedName>
    <definedName name="AAAAAAAAA">[20]내역서!#REF!</definedName>
    <definedName name="aaaaaaaaaa" localSheetId="0">#REF!</definedName>
    <definedName name="aaaaaaaaaa">#REF!</definedName>
    <definedName name="ab" hidden="1">1</definedName>
    <definedName name="abc" localSheetId="0">#REF!</definedName>
    <definedName name="abc">#REF!</definedName>
    <definedName name="ABCD" localSheetId="0" hidden="1">{#N/A,#N/A,FALSE,"현장 NCR 분석";#N/A,#N/A,FALSE,"현장품질감사";#N/A,#N/A,FALSE,"현장품질감사"}</definedName>
    <definedName name="ABCD" localSheetId="1" hidden="1">{#N/A,#N/A,FALSE,"현장 NCR 분석";#N/A,#N/A,FALSE,"현장품질감사";#N/A,#N/A,FALSE,"현장품질감사"}</definedName>
    <definedName name="ABCD" hidden="1">{#N/A,#N/A,FALSE,"현장 NCR 분석";#N/A,#N/A,FALSE,"현장품질감사";#N/A,#N/A,FALSE,"현장품질감사"}</definedName>
    <definedName name="ABCE" localSheetId="0" hidden="1">{#N/A,#N/A,FALSE,"현장 NCR 분석";#N/A,#N/A,FALSE,"현장품질감사";#N/A,#N/A,FALSE,"현장품질감사"}</definedName>
    <definedName name="ABCE" localSheetId="1" hidden="1">{#N/A,#N/A,FALSE,"현장 NCR 분석";#N/A,#N/A,FALSE,"현장품질감사";#N/A,#N/A,FALSE,"현장품질감사"}</definedName>
    <definedName name="ABCE" hidden="1">{#N/A,#N/A,FALSE,"현장 NCR 분석";#N/A,#N/A,FALSE,"현장품질감사";#N/A,#N/A,FALSE,"현장품질감사"}</definedName>
    <definedName name="ac" localSheetId="0">#REF!</definedName>
    <definedName name="ac">#REF!</definedName>
    <definedName name="Access_Button" hidden="1">"남가내역_data작업_List"</definedName>
    <definedName name="AccessDatabase" hidden="1">"C:\msoffice\CD\남가내역.mdb"</definedName>
    <definedName name="ad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d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DC" localSheetId="0" hidden="1">#REF!</definedName>
    <definedName name="ADC" hidden="1">#REF!</definedName>
    <definedName name="add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dd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d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DFV" localSheetId="0" hidden="1">{#N/A,#N/A,FALSE,"전력간선"}</definedName>
    <definedName name="ADFV" localSheetId="1" hidden="1">{#N/A,#N/A,FALSE,"전력간선"}</definedName>
    <definedName name="ADFV" hidden="1">{#N/A,#N/A,FALSE,"전력간선"}</definedName>
    <definedName name="ADREFD" localSheetId="0">#REF!</definedName>
    <definedName name="ADREFD">#REF!</definedName>
    <definedName name="ae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e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e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end">#REF!</definedName>
    <definedName name="Aex">#REF!</definedName>
    <definedName name="af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f">#REF!</definedName>
    <definedName name="AfCon" localSheetId="0">#REF!</definedName>
    <definedName name="AfCon">#REF!</definedName>
    <definedName name="AFC설비" localSheetId="0">#REF!</definedName>
    <definedName name="AFC설비">#REF!</definedName>
    <definedName name="aff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ff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f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g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g">#REF!</definedName>
    <definedName name="agg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gg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g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h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h">#REF!</definedName>
    <definedName name="AHF" localSheetId="0" hidden="1">#REF!</definedName>
    <definedName name="AHF" hidden="1">#REF!</definedName>
    <definedName name="ahh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hh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hh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k" localSheetId="0" hidden="1">#REF!</definedName>
    <definedName name="ak" hidden="1">#REF!</definedName>
    <definedName name="All_Item" localSheetId="0">#REF!</definedName>
    <definedName name="All_Item">#REF!</definedName>
    <definedName name="ALPA" localSheetId="0">#REF!</definedName>
    <definedName name="ALPA">#REF!</definedName>
    <definedName name="alpha" localSheetId="0">[22]반중력식옹벽!#REF!</definedName>
    <definedName name="alpha">[22]반중력식옹벽!#REF!</definedName>
    <definedName name="alpha3" localSheetId="0">#REF!</definedName>
    <definedName name="alpha3">#REF!</definedName>
    <definedName name="AlphaD">#REF!</definedName>
    <definedName name="alphae">[22]반중력식옹벽!#REF!</definedName>
    <definedName name="AlphaL">#REF!</definedName>
    <definedName name="ALPIN">#N/A</definedName>
    <definedName name="ALPJYOU">#N/A</definedName>
    <definedName name="ALPTOI">#N/A</definedName>
    <definedName name="an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n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n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nn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nn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nn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nscount" hidden="1">1</definedName>
    <definedName name="ap_s_t" localSheetId="0">#REF!</definedName>
    <definedName name="ap_s_t">#REF!</definedName>
    <definedName name="arr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rr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rr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s">#N/A</definedName>
    <definedName name="ASB">#REF!</definedName>
    <definedName name="ASCON" localSheetId="0">#REF!</definedName>
    <definedName name="ASCON">#REF!</definedName>
    <definedName name="ascon1" localSheetId="0">#REF!</definedName>
    <definedName name="ascon1">#REF!</definedName>
    <definedName name="ascon2" localSheetId="0">#REF!</definedName>
    <definedName name="ascon2">#REF!</definedName>
    <definedName name="asdf" localSheetId="0" hidden="1">{#N/A,#N/A,FALSE,"Sheet1"}</definedName>
    <definedName name="asdf" localSheetId="1" hidden="1">{#N/A,#N/A,FALSE,"Sheet1"}</definedName>
    <definedName name="asdf" hidden="1">{#N/A,#N/A,FALSE,"Sheet1"}</definedName>
    <definedName name="ASL">#REF!</definedName>
    <definedName name="ASP" localSheetId="0">#REF!</definedName>
    <definedName name="ASP">#REF!</definedName>
    <definedName name="asqs" localSheetId="0">#REF!</definedName>
    <definedName name="asqs">#REF!</definedName>
    <definedName name="ass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SS">#REF!</definedName>
    <definedName name="AST" localSheetId="0">#REF!</definedName>
    <definedName name="AST">#REF!</definedName>
    <definedName name="asww">#REF!</definedName>
    <definedName name="Av">#REF!</definedName>
    <definedName name="AVAG" localSheetId="0" hidden="1">{#N/A,#N/A,FALSE,"현장 NCR 분석";#N/A,#N/A,FALSE,"현장품질감사";#N/A,#N/A,FALSE,"현장품질감사"}</definedName>
    <definedName name="AVAG" localSheetId="1" hidden="1">{#N/A,#N/A,FALSE,"현장 NCR 분석";#N/A,#N/A,FALSE,"현장품질감사";#N/A,#N/A,FALSE,"현장품질감사"}</definedName>
    <definedName name="AVAG" hidden="1">{#N/A,#N/A,FALSE,"현장 NCR 분석";#N/A,#N/A,FALSE,"현장품질감사";#N/A,#N/A,FALSE,"현장품질감사"}</definedName>
    <definedName name="AVF" localSheetId="0">#REF!</definedName>
    <definedName name="AVF">#REF!</definedName>
    <definedName name="avvvv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vvvv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vvvv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vvvvv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vvvvv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vvvvv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W">[20]내역서!#REF!</definedName>
    <definedName name="awsd" localSheetId="0">#REF!</definedName>
    <definedName name="awsd">#REF!</definedName>
    <definedName name="A삼" localSheetId="0">#REF!</definedName>
    <definedName name="A삼">#REF!</definedName>
    <definedName name="A이" localSheetId="0">#REF!</definedName>
    <definedName name="A이">#REF!</definedName>
    <definedName name="A일" localSheetId="0">#REF!</definedName>
    <definedName name="A일">#REF!</definedName>
    <definedName name="b">#REF!</definedName>
    <definedName name="B.1">#REF!</definedName>
    <definedName name="B.2">#REF!</definedName>
    <definedName name="B.3">#REF!</definedName>
    <definedName name="B.4">#REF!</definedName>
    <definedName name="B_">#REF!</definedName>
    <definedName name="B_B">#REF!</definedName>
    <definedName name="B_C">#REF!</definedName>
    <definedName name="B_D">#REF!</definedName>
    <definedName name="B_H">#REF!</definedName>
    <definedName name="B_HUNCH">#REF!</definedName>
    <definedName name="B_L">#REF!</definedName>
    <definedName name="B_M">#REF!</definedName>
    <definedName name="B_P1">#REF!</definedName>
    <definedName name="B_P2">#REF!</definedName>
    <definedName name="B_P3">#REF!</definedName>
    <definedName name="B_P4">#REF!</definedName>
    <definedName name="B_U">#REF!</definedName>
    <definedName name="B_Y">#REF!</definedName>
    <definedName name="B18㎝">#REF!</definedName>
    <definedName name="B1A">#REF!</definedName>
    <definedName name="B1B">#REF!</definedName>
    <definedName name="B1C">#REF!</definedName>
    <definedName name="B1F">#REF!</definedName>
    <definedName name="B1WL">#REF!</definedName>
    <definedName name="B1WR">#REF!</definedName>
    <definedName name="B20㎝">#REF!</definedName>
    <definedName name="B25㎝">#REF!</definedName>
    <definedName name="B2A">#REF!</definedName>
    <definedName name="B2B">#REF!</definedName>
    <definedName name="B2C">#REF!</definedName>
    <definedName name="B2WL">#REF!</definedName>
    <definedName name="B2WR">#REF!</definedName>
    <definedName name="B30㎝">#REF!</definedName>
    <definedName name="B3A">#REF!</definedName>
    <definedName name="B3B">#REF!</definedName>
    <definedName name="B4A">#REF!</definedName>
    <definedName name="B4B">#REF!</definedName>
    <definedName name="B4㎝이하">#REF!</definedName>
    <definedName name="B5A">#REF!</definedName>
    <definedName name="B5B" localSheetId="0">#REF!</definedName>
    <definedName name="B5B">[23]교각1!#REF!</definedName>
    <definedName name="B5㎝" localSheetId="0">#REF!</definedName>
    <definedName name="B5㎝">#REF!</definedName>
    <definedName name="B6A" localSheetId="0">#REF!</definedName>
    <definedName name="B6A">#REF!</definedName>
    <definedName name="B6B" localSheetId="0">#REF!</definedName>
    <definedName name="B6B">[23]교각1!#REF!</definedName>
    <definedName name="B6㎝" localSheetId="0">#REF!</definedName>
    <definedName name="B6㎝">#REF!</definedName>
    <definedName name="B7A" localSheetId="0">#REF!</definedName>
    <definedName name="B7A">#REF!</definedName>
    <definedName name="B7B" localSheetId="0">#REF!</definedName>
    <definedName name="B7B">[23]교각1!#REF!</definedName>
    <definedName name="B7㎝" localSheetId="0">#REF!</definedName>
    <definedName name="B7㎝">#REF!</definedName>
    <definedName name="B8A" localSheetId="0">#REF!</definedName>
    <definedName name="B8A">#REF!</definedName>
    <definedName name="B8㎝" localSheetId="0">#REF!</definedName>
    <definedName name="B8㎝">#REF!</definedName>
    <definedName name="BA" localSheetId="0">#REF!</definedName>
    <definedName name="ba">[24]안정검토!$L$86</definedName>
    <definedName name="bb" localSheetId="0">#REF!</definedName>
    <definedName name="BB">#REF!</definedName>
    <definedName name="bba" localSheetId="0">#REF!</definedName>
    <definedName name="bba">#REF!</definedName>
    <definedName name="BBBB" localSheetId="0">#REF!</definedName>
    <definedName name="BBBB">#REF!</definedName>
    <definedName name="bbbbb">[25]안정검토!$U$95</definedName>
    <definedName name="bbbbbb">[25]안정검토!$X$95</definedName>
    <definedName name="bbbbbbb">[25]안정검토!$AA$95</definedName>
    <definedName name="BC" localSheetId="0" hidden="1">{#N/A,#N/A,FALSE,"이태원철근"}</definedName>
    <definedName name="bc">[24]안정검토!$R$86</definedName>
    <definedName name="BCB" localSheetId="0">#REF!</definedName>
    <definedName name="BCB">#REF!</definedName>
    <definedName name="bd" localSheetId="0">#REF!</definedName>
    <definedName name="bd">#REF!</definedName>
    <definedName name="BDCODE">#N/A</definedName>
    <definedName name="bdxfxf" localSheetId="0">#REF!</definedName>
    <definedName name="bdxfxf">#REF!</definedName>
    <definedName name="be" localSheetId="0">#REF!</definedName>
    <definedName name="be">#REF!</definedName>
    <definedName name="BEAB1" localSheetId="0">#REF!</definedName>
    <definedName name="BEAB1">#REF!</definedName>
    <definedName name="BEAB2">#REF!</definedName>
    <definedName name="BEAB3">#REF!</definedName>
    <definedName name="BEAB4">#REF!</definedName>
    <definedName name="BEAB5">#REF!</definedName>
    <definedName name="BEAR1">#REF!</definedName>
    <definedName name="BEAR2">#REF!</definedName>
    <definedName name="BEB">#REF!</definedName>
    <definedName name="BETA">#REF!</definedName>
    <definedName name="beta5">#REF!</definedName>
    <definedName name="beta6">#REF!</definedName>
    <definedName name="bf">#REF!</definedName>
    <definedName name="BFH">#REF!</definedName>
    <definedName name="BFHG">#REF!</definedName>
    <definedName name="BHB">#REF!</definedName>
    <definedName name="BHU">#REF!</definedName>
    <definedName name="BI" localSheetId="0" hidden="1">{#N/A,#N/A,FALSE,"이태원철근"}</definedName>
    <definedName name="BI" localSheetId="1" hidden="1">{#N/A,#N/A,FALSE,"이태원철근"}</definedName>
    <definedName name="BI" hidden="1">{#N/A,#N/A,FALSE,"이태원철근"}</definedName>
    <definedName name="BL">'[26]슬래브(유곡)'!#REF!</definedName>
    <definedName name="BLOCK" localSheetId="0">#REF!</definedName>
    <definedName name="BLOCK">#REF!</definedName>
    <definedName name="BM" localSheetId="0">#REF!</definedName>
    <definedName name="BM">#REF!</definedName>
    <definedName name="BMO" localSheetId="0">#REF!</definedName>
    <definedName name="BMO">#REF!</definedName>
    <definedName name="Bolts">#REF!</definedName>
    <definedName name="bp">[25]단면설계!#REF!</definedName>
    <definedName name="BR" localSheetId="0">#REF!</definedName>
    <definedName name="BR">#REF!</definedName>
    <definedName name="BS" localSheetId="0">#REF!</definedName>
    <definedName name="BS">#REF!</definedName>
    <definedName name="bs_chekjum">'[27]guard(mac)'!$A$1</definedName>
    <definedName name="bs_chekplus">'[27]guard(mac)'!$C$1</definedName>
    <definedName name="bs_chekwave">'[27]guard(mac)'!$E$1</definedName>
    <definedName name="BSB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BSB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BSB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BSH" localSheetId="0">#REF!</definedName>
    <definedName name="BSH">#REF!</definedName>
    <definedName name="BT_C" localSheetId="0">#REF!</definedName>
    <definedName name="BT_C">#REF!</definedName>
    <definedName name="BT_S" localSheetId="0">#REF!</definedName>
    <definedName name="BT_S">#REF!</definedName>
    <definedName name="BV">#REF!</definedName>
    <definedName name="BW">#REF!</definedName>
    <definedName name="bwc">#REF!</definedName>
    <definedName name="BWD">#REF!</definedName>
    <definedName name="B이" localSheetId="0">#REF!</definedName>
    <definedName name="B이">#REF!</definedName>
    <definedName name="B일" localSheetId="0">#REF!</definedName>
    <definedName name="B일">#REF!</definedName>
    <definedName name="B제로">#REF!</definedName>
    <definedName name="C_">#REF!</definedName>
    <definedName name="cable">#REF!</definedName>
    <definedName name="Category_All">#REF!</definedName>
    <definedName name="CATIN">#N/A</definedName>
    <definedName name="CATJYOU">#N/A</definedName>
    <definedName name="CATREC">#N/A</definedName>
    <definedName name="CATSYU">#N/A</definedName>
    <definedName name="CCC" localSheetId="0">#REF!</definedName>
    <definedName name="CCC">#REF!</definedName>
    <definedName name="cccc" localSheetId="0">#REF!</definedName>
    <definedName name="cccc">#REF!</definedName>
    <definedName name="CCTV설비" localSheetId="0">#REF!</definedName>
    <definedName name="CCTV설비">#REF!</definedName>
    <definedName name="cd" localSheetId="0">[28]통합!#REF!</definedName>
    <definedName name="cd">[28]통합!#REF!</definedName>
    <definedName name="cdd" localSheetId="0">[28]통합!#REF!</definedName>
    <definedName name="cdd">[28]통합!#REF!</definedName>
    <definedName name="CF요인" localSheetId="0" hidden="1">#REF!</definedName>
    <definedName name="CF요인" hidden="1">#REF!</definedName>
    <definedName name="CH" localSheetId="0">#REF!</definedName>
    <definedName name="CH">#REF!</definedName>
    <definedName name="Cm" localSheetId="0">#REF!</definedName>
    <definedName name="Cm">#REF!</definedName>
    <definedName name="CODE">#REF!</definedName>
    <definedName name="COLUMN_A">#REF!</definedName>
    <definedName name="COM">#N/A</definedName>
    <definedName name="CON" localSheetId="0">#REF!</definedName>
    <definedName name="CON">#REF!</definedName>
    <definedName name="conc" localSheetId="0">[28]통합!#REF!</definedName>
    <definedName name="conc">[28]통합!#REF!</definedName>
    <definedName name="conc단위중량" localSheetId="0">#REF!</definedName>
    <definedName name="conc단위중량">#REF!</definedName>
    <definedName name="CONDUIT">#REF!</definedName>
    <definedName name="COPING_L">[29]COPING!#REF!</definedName>
    <definedName name="COPING_W">#REF!</definedName>
    <definedName name="COST" localSheetId="0" hidden="1">#REF!</definedName>
    <definedName name="COST" hidden="1">#REF!</definedName>
    <definedName name="COSTT" localSheetId="0" hidden="1">#REF!</definedName>
    <definedName name="COSTT" hidden="1">#REF!</definedName>
    <definedName name="CPU_시험기사">#REF!</definedName>
    <definedName name="CPU시험사001">#REF!</definedName>
    <definedName name="CPU시험사002">#REF!</definedName>
    <definedName name="CPU시험사011">#REF!</definedName>
    <definedName name="CPU시험사982">#REF!</definedName>
    <definedName name="CPU시험사991">#REF!</definedName>
    <definedName name="CPU시험사992">#REF!</definedName>
    <definedName name="_xlnm.Criteria">#REF!</definedName>
    <definedName name="Cs">#REF!</definedName>
    <definedName name="CTC">[9]설계조건!#REF!</definedName>
    <definedName name="CV">[30]DATA!$F$4:$J$14</definedName>
    <definedName name="CV14_2C">[31]단가!#REF!</definedName>
    <definedName name="CV14_4C">[31]단가!#REF!</definedName>
    <definedName name="CV5.5_2">[31]단가!#REF!</definedName>
    <definedName name="CV5.5_4C">[31]단가!#REF!</definedName>
    <definedName name="CV8_2C">[31]단가!#REF!</definedName>
    <definedName name="CV8_4C">[31]단가!#REF!</definedName>
    <definedName name="cvb" localSheetId="0">[29]토공!$1:$2</definedName>
    <definedName name="cvb">[32]토공!$A$1:$IV$2</definedName>
    <definedName name="CXRGS" localSheetId="0">#REF!</definedName>
    <definedName name="CXRGS">#REF!</definedName>
    <definedName name="D" localSheetId="0">#REF!</definedName>
    <definedName name="D">#REF!</definedName>
    <definedName name="D.1" localSheetId="0">#REF!</definedName>
    <definedName name="D.1">#REF!</definedName>
    <definedName name="D.2">#REF!</definedName>
    <definedName name="D_A">#REF!</definedName>
    <definedName name="D_B">#REF!</definedName>
    <definedName name="D_B1">#REF!</definedName>
    <definedName name="D_B2">#REF!</definedName>
    <definedName name="D_B3">#REF!</definedName>
    <definedName name="D_B4">#REF!</definedName>
    <definedName name="D_C1">#REF!</definedName>
    <definedName name="D_C11">#REF!</definedName>
    <definedName name="D_C12">#REF!</definedName>
    <definedName name="D_C2">#REF!</definedName>
    <definedName name="D_C21">#REF!</definedName>
    <definedName name="D_C22">#REF!</definedName>
    <definedName name="D_C3">#REF!</definedName>
    <definedName name="D_C31">#REF!</definedName>
    <definedName name="D_C32">#REF!</definedName>
    <definedName name="D_C33">#REF!</definedName>
    <definedName name="D_C4">#REF!</definedName>
    <definedName name="D_C5">#REF!</definedName>
    <definedName name="D_D" localSheetId="0">#REF!</definedName>
    <definedName name="D_D">[33]수량산출!$R$164</definedName>
    <definedName name="D_E" localSheetId="0">#REF!</definedName>
    <definedName name="D_E">#REF!</definedName>
    <definedName name="D_F" localSheetId="0">#REF!</definedName>
    <definedName name="D_F">#REF!</definedName>
    <definedName name="D_G" localSheetId="0">#REF!</definedName>
    <definedName name="D_G">#REF!</definedName>
    <definedName name="D_H">#REF!</definedName>
    <definedName name="D_HOLE">#REF!</definedName>
    <definedName name="D_HUNCH">#REF!</definedName>
    <definedName name="D_K">#REF!</definedName>
    <definedName name="D_O1">#REF!</definedName>
    <definedName name="D_O2">#REF!</definedName>
    <definedName name="D_S">#REF!</definedName>
    <definedName name="D_S1">#REF!</definedName>
    <definedName name="D_S2">#REF!</definedName>
    <definedName name="D_T">#REF!</definedName>
    <definedName name="D_t1">#REF!</definedName>
    <definedName name="D_t2">#REF!</definedName>
    <definedName name="D_t3">#REF!</definedName>
    <definedName name="D_t4">#REF!</definedName>
    <definedName name="D_W">#REF!</definedName>
    <definedName name="DA" localSheetId="0">BlankMacro1</definedName>
    <definedName name="DA" localSheetId="1">BlankMacro1</definedName>
    <definedName name="DA">BlankMacro1</definedName>
    <definedName name="DAA" localSheetId="0">[34]단면가정!#REF!</definedName>
    <definedName name="DAA">[34]단면가정!#REF!</definedName>
    <definedName name="DADD">'[35]기둥(원형)'!$O$17</definedName>
    <definedName name="DANGA" localSheetId="0">#REF!,#REF!</definedName>
    <definedName name="DANGA">#REF!,#REF!</definedName>
    <definedName name="DAS" localSheetId="0" hidden="1">{#N/A,#N/A,FALSE,"지침";#N/A,#N/A,FALSE,"환경분석";#N/A,#N/A,FALSE,"Sheet16"}</definedName>
    <definedName name="DAS" localSheetId="1" hidden="1">{#N/A,#N/A,FALSE,"지침";#N/A,#N/A,FALSE,"환경분석";#N/A,#N/A,FALSE,"Sheet16"}</definedName>
    <definedName name="DAS" hidden="1">{#N/A,#N/A,FALSE,"지침";#N/A,#N/A,FALSE,"환경분석";#N/A,#N/A,FALSE,"Sheet16"}</definedName>
    <definedName name="_xlnm.Database" localSheetId="0">#REF!</definedName>
    <definedName name="_xlnm.Database">#REF!</definedName>
    <definedName name="database2" localSheetId="0">#REF!</definedName>
    <definedName name="database2">#REF!</definedName>
    <definedName name="DataFilter">[36]!DataFilter</definedName>
    <definedName name="DataSort">[36]!DataSort</definedName>
    <definedName name="dataww" localSheetId="0" hidden="1">#REF!</definedName>
    <definedName name="dataww" hidden="1">#REF!</definedName>
    <definedName name="date" localSheetId="0">#REF!</definedName>
    <definedName name="date">#REF!</definedName>
    <definedName name="DB" localSheetId="0">#REF!</definedName>
    <definedName name="DB">#REF!</definedName>
    <definedName name="DBA" localSheetId="0" hidden="1">{#N/A,#N/A,FALSE,"현장 NCR 분석";#N/A,#N/A,FALSE,"현장품질감사";#N/A,#N/A,FALSE,"현장품질감사"}</definedName>
    <definedName name="DBA" localSheetId="1" hidden="1">{#N/A,#N/A,FALSE,"현장 NCR 분석";#N/A,#N/A,FALSE,"현장품질감사";#N/A,#N/A,FALSE,"현장품질감사"}</definedName>
    <definedName name="DBA" hidden="1">{#N/A,#N/A,FALSE,"현장 NCR 분석";#N/A,#N/A,FALSE,"현장품질감사";#N/A,#N/A,FALSE,"현장품질감사"}</definedName>
    <definedName name="DC" localSheetId="0">#REF!</definedName>
    <definedName name="DC">#REF!</definedName>
    <definedName name="DD" localSheetId="0">#REF!</definedName>
    <definedName name="DD" localSheetId="1">BlankMacro1</definedName>
    <definedName name="DD">BlankMacro1</definedName>
    <definedName name="DDD" localSheetId="0">2.2</definedName>
    <definedName name="ddd">#REF!</definedName>
    <definedName name="dddd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DDD">[20]내역서!$P$3</definedName>
    <definedName name="DDDDBBBB" localSheetId="0" hidden="1">{#N/A,#N/A,FALSE,"현장 NCR 분석";#N/A,#N/A,FALSE,"현장품질감사";#N/A,#N/A,FALSE,"현장품질감사"}</definedName>
    <definedName name="DDDDBBBB" localSheetId="1" hidden="1">{#N/A,#N/A,FALSE,"현장 NCR 분석";#N/A,#N/A,FALSE,"현장품질감사";#N/A,#N/A,FALSE,"현장품질감사"}</definedName>
    <definedName name="DDDDBBBB" hidden="1">{#N/A,#N/A,FALSE,"현장 NCR 분석";#N/A,#N/A,FALSE,"현장품질감사";#N/A,#N/A,FALSE,"현장품질감사"}</definedName>
    <definedName name="ddddd" localSheetId="0" hidden="1">#REF!</definedName>
    <definedName name="ddddd" hidden="1">#REF!</definedName>
    <definedName name="dddddd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ddddd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dddd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dddddd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dddddd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ddddd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DF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DF" localSheetId="1">BlankMacro1</definedName>
    <definedName name="DDF">BlankMacro1</definedName>
    <definedName name="DEA" localSheetId="0">#REF!</definedName>
    <definedName name="DEA">#REF!</definedName>
    <definedName name="def" localSheetId="0">#REF!</definedName>
    <definedName name="def">#REF!</definedName>
    <definedName name="delta" localSheetId="0">'[37]H-pile(298x299)'!#REF!</definedName>
    <definedName name="delta">'[37]H-pile(298x299)'!#REF!</definedName>
    <definedName name="delta3" localSheetId="0">#REF!</definedName>
    <definedName name="delta3">#REF!</definedName>
    <definedName name="delta4" localSheetId="0">#REF!</definedName>
    <definedName name="delta4">#REF!</definedName>
    <definedName name="delta5" localSheetId="0">#REF!</definedName>
    <definedName name="delta5">#REF!</definedName>
    <definedName name="delta6">#REF!</definedName>
    <definedName name="DF" localSheetId="0" hidden="1">{#N/A,#N/A,FALSE,"현장 NCR 분석";#N/A,#N/A,FALSE,"현장품질감사";#N/A,#N/A,FALSE,"현장품질감사"}</definedName>
    <definedName name="DF" localSheetId="1">BlankMacro1</definedName>
    <definedName name="DF">BlankMacro1</definedName>
    <definedName name="dfdf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fdf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fd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fdfdfdf" localSheetId="0">#REF!</definedName>
    <definedName name="dfdfdfdf">#REF!</definedName>
    <definedName name="DFDK" localSheetId="0" hidden="1">#REF!</definedName>
    <definedName name="DFDK" hidden="1">#REF!</definedName>
    <definedName name="dfesef" localSheetId="0">#REF!</definedName>
    <definedName name="dfesef">#REF!</definedName>
    <definedName name="dfg" localSheetId="0" hidden="1">{#N/A,#N/A,FALSE,"물가변동";#N/A,#N/A,FALSE,"집계";#N/A,#N/A,FALSE,"도급집계";#N/A,#N/A,FALSE,"예산서";#N/A,#N/A,FALSE,"터빈";#N/A,#N/A,FALSE,"보일러";#N/A,#N/A,FALSE,"품셈";#N/A,#N/A,FALSE,"부표";#N/A,#N/A,FALSE,"적용노임";#N/A,#N/A,FALSE,"장비노임";#N/A,#N/A,FALSE,"정산품질";#N/A,#N/A,FALSE,"신규별표";#N/A,#N/A,FALSE,"정산신규품";#N/A,#N/A,FALSE,"ESC별표"}</definedName>
    <definedName name="dfg" localSheetId="1" hidden="1">{#N/A,#N/A,FALSE,"물가변동";#N/A,#N/A,FALSE,"집계";#N/A,#N/A,FALSE,"도급집계";#N/A,#N/A,FALSE,"예산서";#N/A,#N/A,FALSE,"터빈";#N/A,#N/A,FALSE,"보일러";#N/A,#N/A,FALSE,"품셈";#N/A,#N/A,FALSE,"부표";#N/A,#N/A,FALSE,"적용노임";#N/A,#N/A,FALSE,"장비노임";#N/A,#N/A,FALSE,"정산품질";#N/A,#N/A,FALSE,"신규별표";#N/A,#N/A,FALSE,"정산신규품";#N/A,#N/A,FALSE,"ESC별표"}</definedName>
    <definedName name="dfg" hidden="1">{#N/A,#N/A,FALSE,"물가변동";#N/A,#N/A,FALSE,"집계";#N/A,#N/A,FALSE,"도급집계";#N/A,#N/A,FALSE,"예산서";#N/A,#N/A,FALSE,"터빈";#N/A,#N/A,FALSE,"보일러";#N/A,#N/A,FALSE,"품셈";#N/A,#N/A,FALSE,"부표";#N/A,#N/A,FALSE,"적용노임";#N/A,#N/A,FALSE,"장비노임";#N/A,#N/A,FALSE,"정산품질";#N/A,#N/A,FALSE,"신규별표";#N/A,#N/A,FALSE,"정산신규품";#N/A,#N/A,FALSE,"ESC별표"}</definedName>
    <definedName name="DFGDFGD" localSheetId="0" hidden="1">#REF!</definedName>
    <definedName name="DFGDFGD" hidden="1">#REF!</definedName>
    <definedName name="dfggh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fggh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fggh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frxg" localSheetId="0">#REF!</definedName>
    <definedName name="dfrxg">#REF!</definedName>
    <definedName name="DG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G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GSGD" localSheetId="0">#REF!</definedName>
    <definedName name="DGSGD">#REF!</definedName>
    <definedName name="dh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h">#REF!</definedName>
    <definedName name="DIA" localSheetId="0">#REF!</definedName>
    <definedName name="DIA">[23]교각1!#REF!</definedName>
    <definedName name="dia_mm">[38]말뚝지지력산정!$J$19</definedName>
    <definedName name="DIAA">'[35]기둥(원형)'!$S$5</definedName>
    <definedName name="dj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j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j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jdlof" localSheetId="0" hidden="1">{#N/A,#N/A,FALSE,"지침";#N/A,#N/A,FALSE,"환경분석";#N/A,#N/A,FALSE,"Sheet16"}</definedName>
    <definedName name="djdlof" localSheetId="1" hidden="1">{#N/A,#N/A,FALSE,"지침";#N/A,#N/A,FALSE,"환경분석";#N/A,#N/A,FALSE,"Sheet16"}</definedName>
    <definedName name="djdlof" hidden="1">{#N/A,#N/A,FALSE,"지침";#N/A,#N/A,FALSE,"환경분석";#N/A,#N/A,FALSE,"Sheet16"}</definedName>
    <definedName name="djnf" localSheetId="0" hidden="1">{#N/A,#N/A,FALSE,"지침";#N/A,#N/A,FALSE,"환경분석";#N/A,#N/A,FALSE,"Sheet16"}</definedName>
    <definedName name="djnf" localSheetId="1" hidden="1">{#N/A,#N/A,FALSE,"지침";#N/A,#N/A,FALSE,"환경분석";#N/A,#N/A,FALSE,"Sheet16"}</definedName>
    <definedName name="djnf" hidden="1">{#N/A,#N/A,FALSE,"지침";#N/A,#N/A,FALSE,"환경분석";#N/A,#N/A,FALSE,"Sheet16"}</definedName>
    <definedName name="dk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k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k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KJFL" localSheetId="0">BlankMacro1</definedName>
    <definedName name="DKJFL" localSheetId="1">BlankMacro1</definedName>
    <definedName name="DKJFL">BlankMacro1</definedName>
    <definedName name="dksk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ksk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ksk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L" localSheetId="0">#REF!</definedName>
    <definedName name="DL">#REF!</definedName>
    <definedName name="DLA" localSheetId="0">#REF!</definedName>
    <definedName name="DLA">#REF!</definedName>
    <definedName name="dlff" localSheetId="0" hidden="1">{#N/A,#N/A,FALSE,"운반시간"}</definedName>
    <definedName name="dlff" localSheetId="1" hidden="1">{#N/A,#N/A,FALSE,"운반시간"}</definedName>
    <definedName name="dlff" hidden="1">{#N/A,#N/A,FALSE,"운반시간"}</definedName>
    <definedName name="dlqudcjf" localSheetId="0">BlankMacro1</definedName>
    <definedName name="dlqudcjf" localSheetId="1">BlankMacro1</definedName>
    <definedName name="dlqudcjf">BlankMacro1</definedName>
    <definedName name="DLRLED" localSheetId="0">#REF!</definedName>
    <definedName name="DLRLED">#REF!</definedName>
    <definedName name="dn" localSheetId="0" hidden="1">{#N/A,#N/A,FALSE,"혼합골재"}</definedName>
    <definedName name="dn" localSheetId="1" hidden="1">{#N/A,#N/A,FALSE,"혼합골재"}</definedName>
    <definedName name="dn" hidden="1">{#N/A,#N/A,FALSE,"혼합골재"}</definedName>
    <definedName name="DNS">#REF!</definedName>
    <definedName name="DONG1" localSheetId="0">#REF!</definedName>
    <definedName name="DONG1">#REF!</definedName>
    <definedName name="DONG2" localSheetId="0">#REF!</definedName>
    <definedName name="DONG2">#REF!</definedName>
    <definedName name="dongbu" localSheetId="0" hidden="1">{#N/A,#N/A,FALSE,"현장 NCR 분석";#N/A,#N/A,FALSE,"현장품질감사";#N/A,#N/A,FALSE,"현장품질감사"}</definedName>
    <definedName name="dongbu" localSheetId="1" hidden="1">{#N/A,#N/A,FALSE,"현장 NCR 분석";#N/A,#N/A,FALSE,"현장품질감사";#N/A,#N/A,FALSE,"현장품질감사"}</definedName>
    <definedName name="dongbu" hidden="1">{#N/A,#N/A,FALSE,"현장 NCR 분석";#N/A,#N/A,FALSE,"현장품질감사";#N/A,#N/A,FALSE,"현장품질감사"}</definedName>
    <definedName name="dpae">'[37]H-pile(298x299)'!#REF!</definedName>
    <definedName name="dped">'[37]H-pile(298x299)'!#REF!</definedName>
    <definedName name="dpel">'[37]H-pile(298x299)'!#REF!</definedName>
    <definedName name="DPI" localSheetId="0">#REF!</definedName>
    <definedName name="DPI">#REF!</definedName>
    <definedName name="DRDEWF" localSheetId="0">#REF!</definedName>
    <definedName name="DRDEWF">#REF!</definedName>
    <definedName name="DRDS" localSheetId="0">#REF!</definedName>
    <definedName name="DRDS">#REF!</definedName>
    <definedName name="drefdfd">#REF!</definedName>
    <definedName name="DRXSZH">#REF!</definedName>
    <definedName name="ds" localSheetId="0">#REF!</definedName>
    <definedName name="ds">#REF!</definedName>
    <definedName name="DSASDDS">[39]노임단가!$B$8</definedName>
    <definedName name="dsdd">[40]APT내역!$G$26</definedName>
    <definedName name="dsds" localSheetId="0">#REF!</definedName>
    <definedName name="dsds">#REF!</definedName>
    <definedName name="dsdsd" localSheetId="0" hidden="1">{#N/A,#N/A,FALSE,"운반시간"}</definedName>
    <definedName name="dsdsd" localSheetId="1" hidden="1">{#N/A,#N/A,FALSE,"운반시간"}</definedName>
    <definedName name="dsdsd" hidden="1">{#N/A,#N/A,FALSE,"운반시간"}</definedName>
    <definedName name="DSRERF" localSheetId="0">#REF!</definedName>
    <definedName name="DSRERF">#REF!</definedName>
    <definedName name="dstfd" localSheetId="0">#REF!</definedName>
    <definedName name="dstfd">#REF!</definedName>
    <definedName name="dtrtrt" localSheetId="0">#REF!</definedName>
    <definedName name="dtrtrt">#REF!</definedName>
    <definedName name="DUCK" localSheetId="0">'[13]#REF'!#REF!</definedName>
    <definedName name="DUCK">'[13]#REF'!#REF!</definedName>
    <definedName name="DUCK.XLS" localSheetId="0">'[13]#REF'!#REF!</definedName>
    <definedName name="DUCK.XLS">'[13]#REF'!#REF!</definedName>
    <definedName name="Dv" localSheetId="0">#REF!</definedName>
    <definedName name="Dv">#REF!</definedName>
    <definedName name="DWD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WD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W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E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e">[41]일위대가!#REF!</definedName>
    <definedName name="E25M">[42]전기일위대가!#REF!</definedName>
    <definedName name="E25P">[42]전기일위대가!#REF!</definedName>
    <definedName name="E31E">[42]전기일위대가!#REF!</definedName>
    <definedName name="E31M">[42]전기일위대가!#REF!</definedName>
    <definedName name="E31P">[42]전기일위대가!#REF!</definedName>
    <definedName name="E32E">[42]전기일위대가!#REF!</definedName>
    <definedName name="E32M">[42]전기일위대가!#REF!</definedName>
    <definedName name="E32P">[42]전기일위대가!#REF!</definedName>
    <definedName name="E33E">[42]전기일위대가!#REF!</definedName>
    <definedName name="E33M">[42]전기일위대가!#REF!</definedName>
    <definedName name="E33P">[42]전기일위대가!#REF!</definedName>
    <definedName name="E34E">[42]전기일위대가!#REF!</definedName>
    <definedName name="E34M">[42]전기일위대가!#REF!</definedName>
    <definedName name="E34P">[42]전기일위대가!#REF!</definedName>
    <definedName name="E36M">[42]전기일위대가!#REF!</definedName>
    <definedName name="E36P">[42]전기일위대가!#REF!</definedName>
    <definedName name="E37M">[42]전기일위대가!#REF!</definedName>
    <definedName name="E37P">[42]전기일위대가!#REF!</definedName>
    <definedName name="E38M">[42]전기일위대가!#REF!</definedName>
    <definedName name="E38P">[42]전기일위대가!#REF!</definedName>
    <definedName name="E39M">[42]전기일위대가!#REF!</definedName>
    <definedName name="E39P">[42]전기일위대가!#REF!</definedName>
    <definedName name="E40M">[42]전기일위대가!#REF!</definedName>
    <definedName name="E40P">[42]전기일위대가!#REF!</definedName>
    <definedName name="E41M">[42]전기일위대가!#REF!</definedName>
    <definedName name="E41P">[42]전기일위대가!#REF!</definedName>
    <definedName name="E42M">[42]전기일위대가!#REF!</definedName>
    <definedName name="E42P">[42]전기일위대가!#REF!</definedName>
    <definedName name="E48M">[42]전기일위대가!#REF!</definedName>
    <definedName name="E48P">[42]전기일위대가!#REF!</definedName>
    <definedName name="E52M">[42]전기일위대가!#REF!</definedName>
    <definedName name="E52P">[42]전기일위대가!#REF!</definedName>
    <definedName name="E53M">[42]전기일위대가!#REF!</definedName>
    <definedName name="E53P">[42]전기일위대가!#REF!</definedName>
    <definedName name="E54M">[42]전기일위대가!#REF!</definedName>
    <definedName name="E54P">[42]전기일위대가!#REF!</definedName>
    <definedName name="E55M">[42]전기일위대가!#REF!</definedName>
    <definedName name="E55P">[42]전기일위대가!#REF!</definedName>
    <definedName name="E56M">[42]전기일위대가!#REF!</definedName>
    <definedName name="E56P">[42]전기일위대가!#REF!</definedName>
    <definedName name="E57M">[42]전기일위대가!#REF!</definedName>
    <definedName name="E57P">[42]전기일위대가!#REF!</definedName>
    <definedName name="E58M">[42]전기일위대가!#REF!</definedName>
    <definedName name="E58P">[42]전기일위대가!#REF!</definedName>
    <definedName name="E59M">[42]전기일위대가!#REF!</definedName>
    <definedName name="E59P">[42]전기일위대가!#REF!</definedName>
    <definedName name="E60M">[42]전기일위대가!#REF!</definedName>
    <definedName name="E60P">[42]전기일위대가!#REF!</definedName>
    <definedName name="E61M">[42]전기일위대가!#REF!</definedName>
    <definedName name="E61P">[42]전기일위대가!#REF!</definedName>
    <definedName name="E62M">[42]전기일위대가!#REF!</definedName>
    <definedName name="E62P">[42]전기일위대가!#REF!</definedName>
    <definedName name="E63M">[42]전기일위대가!#REF!</definedName>
    <definedName name="E63P">[42]전기일위대가!#REF!</definedName>
    <definedName name="E64M">[42]전기일위대가!#REF!</definedName>
    <definedName name="E64P">[42]전기일위대가!#REF!</definedName>
    <definedName name="E65M">[42]전기일위대가!#REF!</definedName>
    <definedName name="E65P">[42]전기일위대가!#REF!</definedName>
    <definedName name="E66M">[42]전기일위대가!#REF!</definedName>
    <definedName name="E66P">[42]전기일위대가!#REF!</definedName>
    <definedName name="E67M">[42]전기일위대가!#REF!</definedName>
    <definedName name="E67P">[42]전기일위대가!#REF!</definedName>
    <definedName name="E68M">[42]전기일위대가!#REF!</definedName>
    <definedName name="EA" localSheetId="0">#REF!</definedName>
    <definedName name="EA">#REF!</definedName>
    <definedName name="eakyung" localSheetId="0" hidden="1">{#N/A,#N/A,FALSE,"현장 NCR 분석";#N/A,#N/A,FALSE,"현장품질감사";#N/A,#N/A,FALSE,"현장품질감사"}</definedName>
    <definedName name="eakyung" localSheetId="1" hidden="1">{#N/A,#N/A,FALSE,"현장 NCR 분석";#N/A,#N/A,FALSE,"현장품질감사";#N/A,#N/A,FALSE,"현장품질감사"}</definedName>
    <definedName name="eakyung" hidden="1">{#N/A,#N/A,FALSE,"현장 NCR 분석";#N/A,#N/A,FALSE,"현장품질감사";#N/A,#N/A,FALSE,"현장품질감사"}</definedName>
    <definedName name="EC" localSheetId="0">#REF!</definedName>
    <definedName name="Ec">#REF!</definedName>
    <definedName name="edssqq" localSheetId="0" hidden="1">{#N/A,#N/A,FALSE,"혼합골재"}</definedName>
    <definedName name="edssqq" localSheetId="1" hidden="1">{#N/A,#N/A,FALSE,"혼합골재"}</definedName>
    <definedName name="edssqq" hidden="1">{#N/A,#N/A,FALSE,"혼합골재"}</definedName>
    <definedName name="ee">[43]일위대가!#REF!</definedName>
    <definedName name="EEEE" localSheetId="0">#REF!</definedName>
    <definedName name="EEEE">#REF!</definedName>
    <definedName name="efdd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efdd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efd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EFEFEFE" localSheetId="0">#REF!</definedName>
    <definedName name="EFEFEFE">#REF!</definedName>
    <definedName name="EFEZ3RHF" localSheetId="0">#REF!</definedName>
    <definedName name="EFEZ3RHF">#REF!</definedName>
    <definedName name="egfsdfer" localSheetId="0">#REF!</definedName>
    <definedName name="egfsdfer">#REF!</definedName>
    <definedName name="EK" hidden="1">#REF!</definedName>
    <definedName name="el">[24]안정검토!$K$77</definedName>
    <definedName name="ELP" localSheetId="0">#REF!</definedName>
    <definedName name="ELP">#REF!</definedName>
    <definedName name="Em" localSheetId="0">#REF!</definedName>
    <definedName name="Em">#REF!</definedName>
    <definedName name="EO" localSheetId="0">#REF!</definedName>
    <definedName name="EO">#REF!</definedName>
    <definedName name="ert">#REF!</definedName>
    <definedName name="Es">#REF!</definedName>
    <definedName name="ESAGDGR">#REF!</definedName>
    <definedName name="est">#REF!</definedName>
    <definedName name="_xlnm.Extract">#REF!</definedName>
    <definedName name="Extract_MI">#REF!</definedName>
    <definedName name="f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">'[44]단락전류-A'!#REF!</definedName>
    <definedName name="F_CODE" localSheetId="0">#REF!</definedName>
    <definedName name="F_CODE">#REF!</definedName>
    <definedName name="F_CODE1" localSheetId="0">#REF!</definedName>
    <definedName name="F_CODE1">#REF!</definedName>
    <definedName name="F_DES" localSheetId="0">#REF!</definedName>
    <definedName name="F_DES">#REF!</definedName>
    <definedName name="F_DESC">#N/A</definedName>
    <definedName name="F_EQ">#N/A</definedName>
    <definedName name="F_EQ0">#N/A</definedName>
    <definedName name="F_FORM">#N/A</definedName>
    <definedName name="F_INT1">#N/A</definedName>
    <definedName name="F_LA">#N/A</definedName>
    <definedName name="F_LA0">#N/A</definedName>
    <definedName name="F_LA1">#REF!</definedName>
    <definedName name="F_LA2">#REF!</definedName>
    <definedName name="F_LA3">#REF!</definedName>
    <definedName name="F_LVL">#N/A</definedName>
    <definedName name="F_MA">#N/A</definedName>
    <definedName name="F_MA0">#N/A</definedName>
    <definedName name="F_MEMO">#N/A</definedName>
    <definedName name="F_PAGE">#N/A</definedName>
    <definedName name="F_QINC">#REF!</definedName>
    <definedName name="F_QMOD">#REF!</definedName>
    <definedName name="F_QQTY">#REF!</definedName>
    <definedName name="F_QUNIT">#REF!</definedName>
    <definedName name="F_QVAL">#N/A</definedName>
    <definedName name="F_REMK">#N/A</definedName>
    <definedName name="F_SEQ">#N/A</definedName>
    <definedName name="F_SIZE">#N/A</definedName>
    <definedName name="F_SOS">#N/A</definedName>
    <definedName name="F_TMOD">#REF!</definedName>
    <definedName name="F_TQTY">#N/A</definedName>
    <definedName name="F_TUNIT">#REF!</definedName>
    <definedName name="F_UNIT">#N/A</definedName>
    <definedName name="F1F" localSheetId="0">#REF!</definedName>
    <definedName name="F1F">[23]교각1!#REF!</definedName>
    <definedName name="F2F" localSheetId="0">#REF!</definedName>
    <definedName name="F2F">[23]교각1!#REF!</definedName>
    <definedName name="F3F" localSheetId="0">#REF!</definedName>
    <definedName name="F3F">[23]교각1!#REF!</definedName>
    <definedName name="fafs" localSheetId="0" hidden="1">{#N/A,#N/A,FALSE,"교리2"}</definedName>
    <definedName name="fafs" localSheetId="1" hidden="1">{#N/A,#N/A,FALSE,"교리2"}</definedName>
    <definedName name="fafs" hidden="1">{#N/A,#N/A,FALSE,"교리2"}</definedName>
    <definedName name="fb">#REF!</definedName>
    <definedName name="fc">#REF!</definedName>
    <definedName name="Fck" localSheetId="0">#REF!</definedName>
    <definedName name="Fck">#REF!</definedName>
    <definedName name="FD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d">'[37]H-pile(298x299)'!#REF!</definedName>
    <definedName name="FDEDS" localSheetId="0">#REF!</definedName>
    <definedName name="FDEDS">#REF!</definedName>
    <definedName name="fdfd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dfd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df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DFDF" localSheetId="0">#REF!</definedName>
    <definedName name="FDFDF">#REF!</definedName>
    <definedName name="fdfdfd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dfdfd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dfdf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dfe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dfe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dfe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dfefd" localSheetId="0">#REF!</definedName>
    <definedName name="fdfefd">#REF!</definedName>
    <definedName name="FDFES" localSheetId="0">#REF!</definedName>
    <definedName name="FDFES">#REF!</definedName>
    <definedName name="fdfezf" localSheetId="0">#REF!</definedName>
    <definedName name="fdfezf">#REF!</definedName>
    <definedName name="fdfr">#REF!</definedName>
    <definedName name="FDREER">#REF!</definedName>
    <definedName name="fdrefd">#REF!</definedName>
    <definedName name="fdrf">#REF!</definedName>
    <definedName name="FDRHGFDS">#REF!</definedName>
    <definedName name="FDS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DS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DS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DSED" localSheetId="0">#REF!</definedName>
    <definedName name="FDSED">#REF!</definedName>
    <definedName name="FDSREF" localSheetId="0">#REF!</definedName>
    <definedName name="FDSREF">#REF!</definedName>
    <definedName name="FDTRJHR" localSheetId="0">#REF!</definedName>
    <definedName name="FDTRJHR">#REF!</definedName>
    <definedName name="fedsfef">#REF!</definedName>
    <definedName name="fedsgfdf">#REF!</definedName>
    <definedName name="FEEL" localSheetId="0">#REF!</definedName>
    <definedName name="FEEL">#REF!</definedName>
    <definedName name="FEF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EF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E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EFDG4" localSheetId="0">#REF!</definedName>
    <definedName name="FEFDG4">#REF!</definedName>
    <definedName name="fefdsfef" localSheetId="0">#REF!</definedName>
    <definedName name="fefdsfef">#REF!</definedName>
    <definedName name="FEFE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EFE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EFE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EFEFDEF" localSheetId="0">#REF!</definedName>
    <definedName name="FEFEFDEF">#REF!</definedName>
    <definedName name="ferff" localSheetId="0">#REF!</definedName>
    <definedName name="ferff">#REF!</definedName>
    <definedName name="fesfef" localSheetId="0">#REF!</definedName>
    <definedName name="fesfef">#REF!</definedName>
    <definedName name="fetgsdg">#REF!</definedName>
    <definedName name="FEXRE">#REF!</definedName>
    <definedName name="ff" localSheetId="0" hidden="1">{#N/A,#N/A,FALSE,"운반시간"}</definedName>
    <definedName name="FF">[33]수량산출!#REF!</definedName>
    <definedName name="FFF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ff">[45]일위대가목차!$D$3:$D$9</definedName>
    <definedName name="ffff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fff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ff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fffff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fffff">#REF!</definedName>
    <definedName name="ffffffff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fffffff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ffffff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G" localSheetId="0">#REF!</definedName>
    <definedName name="FG" localSheetId="1">BlankMacro1</definedName>
    <definedName name="FG">BlankMacro1</definedName>
    <definedName name="fgds" localSheetId="0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fgds" localSheetId="1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fgds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FGF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GF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G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grg" localSheetId="0">#REF!</definedName>
    <definedName name="fgrg">#REF!</definedName>
    <definedName name="fh" localSheetId="0">[8]통합!#REF!</definedName>
    <definedName name="fh">[8]통합!#REF!</definedName>
    <definedName name="fi">[46]옹벽!$AA$308</definedName>
    <definedName name="FIXT">[47]데이타!$U$23:$V$50</definedName>
    <definedName name="fl" localSheetId="0">#REF!</definedName>
    <definedName name="fl">#REF!</definedName>
    <definedName name="FLL" localSheetId="0" hidden="1">#REF!</definedName>
    <definedName name="FLL" hidden="1">#REF!</definedName>
    <definedName name="Fm" localSheetId="0">#REF!</definedName>
    <definedName name="Fm">#REF!</definedName>
    <definedName name="FN" localSheetId="0">#REF!</definedName>
    <definedName name="FN">[23]교각1!#REF!</definedName>
    <definedName name="FOOT1" localSheetId="0">[9]설계조건!#REF!</definedName>
    <definedName name="FOOT1">[9]설계조건!#REF!</definedName>
    <definedName name="FOOT2" localSheetId="0">[9]설계조건!#REF!</definedName>
    <definedName name="FOOT2">[9]설계조건!#REF!</definedName>
    <definedName name="FOOT3" localSheetId="0">[9]설계조건!#REF!</definedName>
    <definedName name="FOOT3">[9]설계조건!#REF!</definedName>
    <definedName name="FOUND_A" localSheetId="0">#REF!</definedName>
    <definedName name="FOUND_A">#REF!</definedName>
    <definedName name="FOUND_H" localSheetId="0">#REF!</definedName>
    <definedName name="FOUND_H">#REF!</definedName>
    <definedName name="FRE">#REF!</definedName>
    <definedName name="FS">[48]통합!#REF!</definedName>
    <definedName name="ft">[49]말뚝물량!#REF!</definedName>
    <definedName name="FX" localSheetId="0">#REF!</definedName>
    <definedName name="FX">#REF!</definedName>
    <definedName name="Fy" localSheetId="0">#REF!</definedName>
    <definedName name="Fy">#REF!</definedName>
    <definedName name="FZ" localSheetId="0">#REF!</definedName>
    <definedName name="FZ">#REF!</definedName>
    <definedName name="F이" localSheetId="0">#REF!</definedName>
    <definedName name="F이">#REF!</definedName>
    <definedName name="F일" localSheetId="0">#REF!</definedName>
    <definedName name="F일">#REF!</definedName>
    <definedName name="G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">#REF!</definedName>
    <definedName name="gamma" localSheetId="0">#REF!</definedName>
    <definedName name="gamma">#REF!</definedName>
    <definedName name="gamma1">[24]안정검토!$J$7</definedName>
    <definedName name="gamma2">[24]안정검토!$J$9</definedName>
    <definedName name="gbc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bc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bc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dfe" localSheetId="0">#REF!</definedName>
    <definedName name="gdfe">#REF!</definedName>
    <definedName name="gdgrdf" localSheetId="0">#REF!</definedName>
    <definedName name="gdgrdf">#REF!</definedName>
    <definedName name="GEN" localSheetId="0">#REF!</definedName>
    <definedName name="GEN">#REF!</definedName>
    <definedName name="GENLOAD">#REF!</definedName>
    <definedName name="GEW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EW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EW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FDTRFD" localSheetId="0">#REF!</definedName>
    <definedName name="GFDTRFD">#REF!</definedName>
    <definedName name="GFG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FG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F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fgfg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fgfg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fgf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ftrg" localSheetId="0">#REF!</definedName>
    <definedName name="gftrg">#REF!</definedName>
    <definedName name="gfxgx" localSheetId="0">#REF!</definedName>
    <definedName name="gfxgx">#REF!</definedName>
    <definedName name="gg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g">#N/A</definedName>
    <definedName name="ggdzgrzd" localSheetId="0">#REF!</definedName>
    <definedName name="ggdzgrzd">#REF!</definedName>
    <definedName name="ggfe" localSheetId="0">#REF!</definedName>
    <definedName name="ggfe">#REF!</definedName>
    <definedName name="GGG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GG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G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GGG" localSheetId="0">#REF!</definedName>
    <definedName name="GGGG">#REF!</definedName>
    <definedName name="ggh" localSheetId="0">#REF!</definedName>
    <definedName name="ggh">#REF!</definedName>
    <definedName name="GH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H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H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hhh">#REF!</definedName>
    <definedName name="ghj" localSheetId="0">#REF!</definedName>
    <definedName name="ghj">#REF!</definedName>
    <definedName name="ghrgfdg" localSheetId="0">#REF!</definedName>
    <definedName name="ghrgfdg">#REF!</definedName>
    <definedName name="ghrgs">#REF!</definedName>
    <definedName name="gigin">[9]설계조건!#REF!</definedName>
    <definedName name="GO">#REF!</definedName>
    <definedName name="GoBack">[36]!GoBack</definedName>
    <definedName name="GO목차">[50]Macro1!$E$1:$E$4</definedName>
    <definedName name="grdgf" localSheetId="0">#REF!</definedName>
    <definedName name="grdgf">#REF!</definedName>
    <definedName name="grdgtsre" localSheetId="0">#REF!</definedName>
    <definedName name="grdgtsre">#REF!</definedName>
    <definedName name="grew" localSheetId="0" hidden="1">#REF!</definedName>
    <definedName name="grew" hidden="1">#REF!</definedName>
    <definedName name="GRFCX">#REF!</definedName>
    <definedName name="grfdgr">#REF!</definedName>
    <definedName name="grfgr">#REF!</definedName>
    <definedName name="grfvdrver">#REF!</definedName>
    <definedName name="grg">#REF!</definedName>
    <definedName name="grgdg">#REF!</definedName>
    <definedName name="grgg">#REF!</definedName>
    <definedName name="grgrfdxzg">#REF!</definedName>
    <definedName name="grhrghfgfgrgfgr">#REF!</definedName>
    <definedName name="grsve4">#REF!</definedName>
    <definedName name="grsvg">#REF!</definedName>
    <definedName name="grsvrg">#REF!</definedName>
    <definedName name="grvrr">#REF!</definedName>
    <definedName name="gsda" localSheetId="0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gsda" localSheetId="1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gsda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gt" localSheetId="0">#REF!</definedName>
    <definedName name="gt">#REF!</definedName>
    <definedName name="GuBae" localSheetId="0">#REF!</definedName>
    <definedName name="GuBae">#REF!</definedName>
    <definedName name="H" localSheetId="0">#REF!</definedName>
    <definedName name="H">#REF!</definedName>
    <definedName name="H.1">#REF!</definedName>
    <definedName name="H.10">#REF!</definedName>
    <definedName name="H.2">#REF!</definedName>
    <definedName name="H.3">#REF!</definedName>
    <definedName name="H.4">#REF!</definedName>
    <definedName name="H.5">#REF!</definedName>
    <definedName name="H.6">#REF!</definedName>
    <definedName name="H.7">#REF!</definedName>
    <definedName name="H.8">#REF!</definedName>
    <definedName name="H.9">#REF!</definedName>
    <definedName name="h_con" localSheetId="0" hidden="1">{"'Sheet1'!$A$22:$G$23","'Sheet1'!$A$6","'Sheet1'!$E$10","'Sheet1'!$A$1:$F$23","'Sheet1'!$B$10","'Sheet1'!$A$1:$G$22","'Sheet1'!$A$1:$G$51"}</definedName>
    <definedName name="h_con" localSheetId="1" hidden="1">{"'Sheet1'!$A$22:$G$23","'Sheet1'!$A$6","'Sheet1'!$E$10","'Sheet1'!$A$1:$F$23","'Sheet1'!$B$10","'Sheet1'!$A$1:$G$22","'Sheet1'!$A$1:$G$51"}</definedName>
    <definedName name="h_con" hidden="1">{"'Sheet1'!$A$22:$G$23","'Sheet1'!$A$6","'Sheet1'!$E$10","'Sheet1'!$A$1:$F$23","'Sheet1'!$B$10","'Sheet1'!$A$1:$G$22","'Sheet1'!$A$1:$G$51"}</definedName>
    <definedName name="H_W_설치기사">#REF!</definedName>
    <definedName name="H_W_시험기사">#REF!</definedName>
    <definedName name="h_water">'[51]3BL공동구 수량'!#REF!</definedName>
    <definedName name="H1.0m이하" localSheetId="0">#REF!</definedName>
    <definedName name="H1.0m이하">#REF!</definedName>
    <definedName name="H1.2m" localSheetId="0">#REF!</definedName>
    <definedName name="H1.2m">#REF!</definedName>
    <definedName name="H1.5m" localSheetId="0">#REF!</definedName>
    <definedName name="H1.5m">#REF!</definedName>
    <definedName name="H1.8m">#REF!</definedName>
    <definedName name="H1C">#REF!</definedName>
    <definedName name="H1D">#REF!</definedName>
    <definedName name="H1H">#REF!</definedName>
    <definedName name="H1L">#REF!</definedName>
    <definedName name="H1R">#REF!</definedName>
    <definedName name="H1WL">#REF!</definedName>
    <definedName name="H1WR">#REF!</definedName>
    <definedName name="H2.0m">#REF!</definedName>
    <definedName name="H2.5m">#REF!</definedName>
    <definedName name="H2C">#REF!</definedName>
    <definedName name="H2D">#REF!</definedName>
    <definedName name="H2H">#REF!</definedName>
    <definedName name="H2L">#REF!</definedName>
    <definedName name="H2R">#REF!</definedName>
    <definedName name="H2WL">#REF!</definedName>
    <definedName name="H2WR">#REF!</definedName>
    <definedName name="H3.0m">#REF!</definedName>
    <definedName name="H3.5m">#REF!</definedName>
    <definedName name="H3C">#REF!</definedName>
    <definedName name="H3H">#REF!</definedName>
    <definedName name="H3L">#REF!</definedName>
    <definedName name="H3R">#REF!</definedName>
    <definedName name="H3WL">#REF!</definedName>
    <definedName name="H3WR">#REF!</definedName>
    <definedName name="H4.0m">#REF!</definedName>
    <definedName name="H4.5m">#REF!</definedName>
    <definedName name="H4H">#REF!</definedName>
    <definedName name="H4L">#REF!</definedName>
    <definedName name="H4R">#REF!</definedName>
    <definedName name="H5.0m">#REF!</definedName>
    <definedName name="H5L">#REF!</definedName>
    <definedName name="H5R">#REF!</definedName>
    <definedName name="H6L">#REF!</definedName>
    <definedName name="H6R">#REF!</definedName>
    <definedName name="H7L">#REF!</definedName>
    <definedName name="H7R">#REF!</definedName>
    <definedName name="H9A">#REF!</definedName>
    <definedName name="ha" localSheetId="0" hidden="1">{#N/A,#N/A,FALSE,"지침";#N/A,#N/A,FALSE,"환경분석";#N/A,#N/A,FALSE,"Sheet16"}</definedName>
    <definedName name="ha">#REF!</definedName>
    <definedName name="han" localSheetId="0" hidden="1">#REF!</definedName>
    <definedName name="han" hidden="1">#REF!</definedName>
    <definedName name="hang" localSheetId="0">[28]통합!#REF!</definedName>
    <definedName name="hang">[28]통합!#REF!</definedName>
    <definedName name="hb" localSheetId="0">#REF!</definedName>
    <definedName name="hb">#REF!</definedName>
    <definedName name="HC" localSheetId="0">#REF!</definedName>
    <definedName name="hc">[24]안정검토!$R$83</definedName>
    <definedName name="hcfgr" localSheetId="0">#REF!</definedName>
    <definedName name="hcfgr">#REF!</definedName>
    <definedName name="hd">[24]안정검토!$U$83</definedName>
    <definedName name="hddr" localSheetId="0">#REF!</definedName>
    <definedName name="hddr">#REF!</definedName>
    <definedName name="HDGBGD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HDGBGD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HDGBG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HE" localSheetId="0">#REF!</definedName>
    <definedName name="he">#REF!</definedName>
    <definedName name="heo" localSheetId="0">[22]반중력식옹벽!#REF!</definedName>
    <definedName name="heo">[22]반중력식옹벽!#REF!</definedName>
    <definedName name="HF" localSheetId="0">#REF!</definedName>
    <definedName name="hf">[24]안정검토!$AA$83</definedName>
    <definedName name="hfbr" localSheetId="0">#REF!</definedName>
    <definedName name="hfbr">#REF!</definedName>
    <definedName name="hfgr" localSheetId="0">#REF!</definedName>
    <definedName name="hfgr">#REF!</definedName>
    <definedName name="hfgrgfdg" localSheetId="0">#REF!</definedName>
    <definedName name="hfgrgfdg">#REF!</definedName>
    <definedName name="hg" localSheetId="0">[25]단면설계!#REF!</definedName>
    <definedName name="hg">[25]단면설계!#REF!</definedName>
    <definedName name="hgderfd" localSheetId="0">#REF!</definedName>
    <definedName name="hgderfd">#REF!</definedName>
    <definedName name="hgdgbcxgr" localSheetId="0">#REF!</definedName>
    <definedName name="hgdgbcxgr">#REF!</definedName>
    <definedName name="hgf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hgf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hg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hgfgfg" localSheetId="0">#REF!</definedName>
    <definedName name="hgfgfg">#REF!</definedName>
    <definedName name="hgg" localSheetId="0">[28]통합!#REF!</definedName>
    <definedName name="hgg">[28]통합!#REF!</definedName>
    <definedName name="hgr" localSheetId="0">#REF!</definedName>
    <definedName name="hgr">#REF!</definedName>
    <definedName name="HGRESFES" localSheetId="0">#REF!</definedName>
    <definedName name="HGRESFES">#REF!</definedName>
    <definedName name="HGRXE" localSheetId="0">#REF!</definedName>
    <definedName name="HGRXE">#REF!</definedName>
    <definedName name="hgrxg">#REF!</definedName>
    <definedName name="hgtgfxr">#REF!</definedName>
    <definedName name="HGYT">#REF!</definedName>
    <definedName name="HH" localSheetId="0">#REF!</definedName>
    <definedName name="HH">[52]정부노임단가!$A$5:$F$215</definedName>
    <definedName name="hha">#REF!</definedName>
    <definedName name="hhb">#REF!</definedName>
    <definedName name="hhc">#REF!</definedName>
    <definedName name="HHH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HHH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HHH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hhhh">[25]안정검토!$R$92</definedName>
    <definedName name="hhhhh">[25]안정검토!$U$92</definedName>
    <definedName name="hi">[28]통합!#REF!</definedName>
    <definedName name="hj">[28]통합!#REF!</definedName>
    <definedName name="HJK" localSheetId="0" hidden="1">{#N/A,#N/A,FALSE,"이태원철근"}</definedName>
    <definedName name="HJK" localSheetId="1" hidden="1">{#N/A,#N/A,FALSE,"이태원철근"}</definedName>
    <definedName name="HJK" hidden="1">{#N/A,#N/A,FALSE,"이태원철근"}</definedName>
    <definedName name="hjtdfgfg" localSheetId="0">#REF!</definedName>
    <definedName name="hjtdfgfg">#REF!</definedName>
    <definedName name="hjtht" localSheetId="0">#REF!</definedName>
    <definedName name="hjtht">#REF!</definedName>
    <definedName name="hk" localSheetId="0">[28]통합!#REF!</definedName>
    <definedName name="hk">[28]통합!#REF!</definedName>
    <definedName name="HL" localSheetId="0">#REF!</definedName>
    <definedName name="HL">#REF!</definedName>
    <definedName name="HMHM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HMHM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HMHM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HP" localSheetId="0">#REF!</definedName>
    <definedName name="HP">#REF!</definedName>
    <definedName name="hpa" localSheetId="0">'[37]H-pile(298x299)'!#REF!</definedName>
    <definedName name="hpa">'[37]H-pile(298x299)'!#REF!</definedName>
    <definedName name="hpb" localSheetId="0">'[37]H-pile(298x299)'!#REF!</definedName>
    <definedName name="hpb">'[37]H-pile(298x299)'!#REF!</definedName>
    <definedName name="hpc" localSheetId="0">'[37]H-pile(298x299)'!#REF!</definedName>
    <definedName name="hpc">'[37]H-pile(298x299)'!#REF!</definedName>
    <definedName name="hpd" localSheetId="0">'[37]H-pile(298x299)'!#REF!</definedName>
    <definedName name="hpd">'[37]H-pile(298x299)'!#REF!</definedName>
    <definedName name="Hpile">'[37]H-pile(250x250)'!#REF!</definedName>
    <definedName name="HR" localSheetId="0">#REF!</definedName>
    <definedName name="HR">#REF!</definedName>
    <definedName name="HS" localSheetId="0">#REF!</definedName>
    <definedName name="HS">[23]교각1!#REF!</definedName>
    <definedName name="HSH" localSheetId="0">#REF!</definedName>
    <definedName name="HSH">#REF!</definedName>
    <definedName name="HSP" localSheetId="0">#REF!</definedName>
    <definedName name="HSP">#REF!</definedName>
    <definedName name="ht" localSheetId="0">'[37]H-pile(298x299)'!#REF!</definedName>
    <definedName name="ht">'[37]H-pile(298x299)'!#REF!</definedName>
    <definedName name="htbfrgrg" localSheetId="0">#REF!</definedName>
    <definedName name="htbfrgrg">#REF!</definedName>
    <definedName name="htgfdg" localSheetId="0">#REF!</definedName>
    <definedName name="htgfdg">#REF!</definedName>
    <definedName name="HTHT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HTHT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HTHT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hthth" localSheetId="0">#REF!</definedName>
    <definedName name="hthth">#REF!</definedName>
    <definedName name="HTML_CodePage" hidden="1">949</definedName>
    <definedName name="HTML_Control" localSheetId="0" hidden="1">{"'Sheet1'!$A$22:$G$23","'Sheet1'!$A$6","'Sheet1'!$E$10","'Sheet1'!$A$1:$F$23","'Sheet1'!$B$10","'Sheet1'!$A$1:$G$22","'Sheet1'!$A$1:$G$51"}</definedName>
    <definedName name="HTML_Control" localSheetId="1" hidden="1">{"'Sheet1'!$A$22:$G$23","'Sheet1'!$A$6","'Sheet1'!$E$10","'Sheet1'!$A$1:$F$23","'Sheet1'!$B$10","'Sheet1'!$A$1:$G$22","'Sheet1'!$A$1:$G$51"}</definedName>
    <definedName name="HTML_Control" hidden="1">{"'Sheet1'!$A$22:$G$23","'Sheet1'!$A$6","'Sheet1'!$E$10","'Sheet1'!$A$1:$F$23","'Sheet1'!$B$10","'Sheet1'!$A$1:$G$22","'Sheet1'!$A$1:$G$51"}</definedName>
    <definedName name="HTML_Control2" localSheetId="0" hidden="1">{"'Sheet1'!$A$22:$G$23","'Sheet1'!$A$6","'Sheet1'!$E$10","'Sheet1'!$A$1:$F$23","'Sheet1'!$B$10","'Sheet1'!$A$1:$G$22","'Sheet1'!$A$1:$G$51"}</definedName>
    <definedName name="HTML_Control2" localSheetId="1" hidden="1">{"'Sheet1'!$A$22:$G$23","'Sheet1'!$A$6","'Sheet1'!$E$10","'Sheet1'!$A$1:$F$23","'Sheet1'!$B$10","'Sheet1'!$A$1:$G$22","'Sheet1'!$A$1:$G$51"}</definedName>
    <definedName name="HTML_Control2" hidden="1">{"'Sheet1'!$A$22:$G$23","'Sheet1'!$A$6","'Sheet1'!$E$10","'Sheet1'!$A$1:$F$23","'Sheet1'!$B$10","'Sheet1'!$A$1:$G$22","'Sheet1'!$A$1:$G$51"}</definedName>
    <definedName name="HTML_Description" hidden="1">""</definedName>
    <definedName name="HTML_Email" hidden="1">""</definedName>
    <definedName name="HTML_Header" hidden="1">"Sheet1"</definedName>
    <definedName name="HTML_LastUpdate" hidden="1">"99-06-18"</definedName>
    <definedName name="HTML_LineAfter" hidden="1">FALSE</definedName>
    <definedName name="HTML_LineBefore" hidden="1">FALSE</definedName>
    <definedName name="HTML_Name" hidden="1">"(주)새암건축"</definedName>
    <definedName name="HTML_OBDlg2" hidden="1">TRUE</definedName>
    <definedName name="HTML_OBDlg4" hidden="1">TRUE</definedName>
    <definedName name="HTML_OS" hidden="1">0</definedName>
    <definedName name="HTML_PathFile" hidden="1">"C:\가\f.htm"</definedName>
    <definedName name="HTML_Title" hidden="1">"Book2"</definedName>
    <definedName name="HTML1_1" hidden="1">"'[98계획ⅱ.XLS]98총괄'!$A$2:$F$16"</definedName>
    <definedName name="HTML1_10" hidden="1">""</definedName>
    <definedName name="HTML1_11" hidden="1">1</definedName>
    <definedName name="HTML1_12" hidden="1">"C:\My Documents\cck\MyHTML.htm"</definedName>
    <definedName name="HTML1_2" hidden="1">1</definedName>
    <definedName name="HTML1_3" hidden="1">"98계획ⅱ.XL"</definedName>
    <definedName name="HTML1_4" hidden="1">"98총괄"</definedName>
    <definedName name="HTML1_5" hidden="1">""</definedName>
    <definedName name="HTML1_6" hidden="1">1</definedName>
    <definedName name="HTML1_7" hidden="1">1</definedName>
    <definedName name="HTML1_8" hidden="1">"97-12-10"</definedName>
    <definedName name="HTML1_9" hidden="1">"hyogye01"</definedName>
    <definedName name="HTMLCount" hidden="1">1</definedName>
    <definedName name="HTR" localSheetId="0" hidden="1">{#N/A,#N/A,FALSE,"이태원철근"}</definedName>
    <definedName name="HTR" localSheetId="1" hidden="1">{#N/A,#N/A,FALSE,"이태원철근"}</definedName>
    <definedName name="HTR" hidden="1">{#N/A,#N/A,FALSE,"이태원철근"}</definedName>
    <definedName name="htrgrg" localSheetId="0">#REF!</definedName>
    <definedName name="htrgrg">#REF!</definedName>
    <definedName name="HWL" localSheetId="0">#REF!</definedName>
    <definedName name="HWL">#REF!</definedName>
    <definedName name="HWR" localSheetId="0">#REF!</definedName>
    <definedName name="HWR">#REF!</definedName>
    <definedName name="hw설치기사">#REF!</definedName>
    <definedName name="HW설치사001">#REF!</definedName>
    <definedName name="HW설치사002">#REF!</definedName>
    <definedName name="HW설치사011">#REF!</definedName>
    <definedName name="HW설치사982">#REF!</definedName>
    <definedName name="HW설치사991">#REF!</definedName>
    <definedName name="HW설치사992">#REF!</definedName>
    <definedName name="hw시험기사">#REF!</definedName>
    <definedName name="HW시험사001">#REF!</definedName>
    <definedName name="HW시험사002">#REF!</definedName>
    <definedName name="HW시험사011">#REF!</definedName>
    <definedName name="HW시험사982">#REF!</definedName>
    <definedName name="HW시험사991">#REF!</definedName>
    <definedName name="HW시험사992">#REF!</definedName>
    <definedName name="H사">#REF!</definedName>
    <definedName name="H삼">#REF!</definedName>
    <definedName name="H이">#REF!</definedName>
    <definedName name="H일">#REF!</definedName>
    <definedName name="I">#REF!</definedName>
    <definedName name="ID" localSheetId="0">#REF!,#REF!</definedName>
    <definedName name="ID">#REF!,#REF!</definedName>
    <definedName name="Ig">#REF!</definedName>
    <definedName name="ii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i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i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i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ii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ii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ii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iii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iii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iii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iiii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iiii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iiii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u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u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u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L">#REF!</definedName>
    <definedName name="ILP80적">[53]단가!$A$36</definedName>
    <definedName name="ILP80회">[53]단가!$A$35</definedName>
    <definedName name="ILP적">[53]단가!$A$34</definedName>
    <definedName name="ILP회">[53]단가!$A$33</definedName>
    <definedName name="IMPMAP">'[54]IMP(MAIN)'!$E$26:$AX$74</definedName>
    <definedName name="IMPMAP_">'[54]IMP (REACTOR)'!$E$27:$AY$74</definedName>
    <definedName name="io" localSheetId="0">#REF!</definedName>
    <definedName name="io">#REF!</definedName>
    <definedName name="ir_d3" localSheetId="0">#REF!</definedName>
    <definedName name="ir_d3">#REF!</definedName>
    <definedName name="ITEM" localSheetId="0">[55]ITEM!#REF!</definedName>
    <definedName name="ITEM">[55]ITEM!#REF!</definedName>
    <definedName name="ITNUM">#N/A</definedName>
    <definedName name="iu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u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u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uuu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uuu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uuu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J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J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J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J_A" localSheetId="0">#REF!</definedName>
    <definedName name="J_A">#REF!</definedName>
    <definedName name="J_B" localSheetId="0">#REF!</definedName>
    <definedName name="J_B">#REF!</definedName>
    <definedName name="J_B1" localSheetId="0">#REF!</definedName>
    <definedName name="J_B1">#REF!</definedName>
    <definedName name="J_B2">#REF!</definedName>
    <definedName name="J_B3">#REF!</definedName>
    <definedName name="J_B4">#REF!</definedName>
    <definedName name="J_C1">#REF!</definedName>
    <definedName name="J_C11">#REF!</definedName>
    <definedName name="J_C12">#REF!</definedName>
    <definedName name="J_C2">#REF!</definedName>
    <definedName name="J_C21">#REF!</definedName>
    <definedName name="J_C22">#REF!</definedName>
    <definedName name="J_C3">#REF!</definedName>
    <definedName name="J_C31">#REF!</definedName>
    <definedName name="J_C32">#REF!</definedName>
    <definedName name="J_D">#REF!</definedName>
    <definedName name="J_H">#REF!</definedName>
    <definedName name="J_HOLE">#REF!</definedName>
    <definedName name="J_O1">#REF!</definedName>
    <definedName name="J_O2">#REF!</definedName>
    <definedName name="J_S">#REF!</definedName>
    <definedName name="J_S_P_용__믹서">[56]장비집계!#REF!</definedName>
    <definedName name="J_S1" localSheetId="0">#REF!</definedName>
    <definedName name="J_S1">#REF!</definedName>
    <definedName name="J_S2" localSheetId="0">#REF!</definedName>
    <definedName name="J_S2">#REF!</definedName>
    <definedName name="jang" localSheetId="0">[28]통합!#REF!</definedName>
    <definedName name="jang">[28]통합!#REF!</definedName>
    <definedName name="je" localSheetId="0">[28]통합!#REF!</definedName>
    <definedName name="je">[28]통합!#REF!</definedName>
    <definedName name="JH" localSheetId="0">#REF!</definedName>
    <definedName name="JH">[57]정부노임단가!$A$5:$F$215</definedName>
    <definedName name="jj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JJ">[58]정부노임단가!$A$5:$F$215</definedName>
    <definedName name="JJJ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JJJ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JJJ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jkl" localSheetId="0">#REF!</definedName>
    <definedName name="jkl">#REF!</definedName>
    <definedName name="JOINT" localSheetId="0">#REF!</definedName>
    <definedName name="JOINT">#REF!</definedName>
    <definedName name="JT" localSheetId="0">#REF!</definedName>
    <definedName name="JT">#REF!</definedName>
    <definedName name="junm" localSheetId="0">[28]통합!#REF!</definedName>
    <definedName name="junm">[28]통합!#REF!</definedName>
    <definedName name="junp" localSheetId="0">[28]통합!#REF!</definedName>
    <definedName name="junp">[28]통합!#REF!</definedName>
    <definedName name="JYH" localSheetId="0">#REF!</definedName>
    <definedName name="JYH">'[13]#REF'!#REF!</definedName>
    <definedName name="jyhytdz" localSheetId="0">#REF!</definedName>
    <definedName name="jyhytdz">#REF!</definedName>
    <definedName name="JYJY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JYJY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JYJY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jyjyfjy45" localSheetId="0">#REF!</definedName>
    <definedName name="jyjyfjy45">#REF!</definedName>
    <definedName name="k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K">#REF!</definedName>
    <definedName name="KA">[59]MOTOR!$B$61:$E$68</definedName>
    <definedName name="kaa">'[37]H-pile(298x299)'!#REF!</definedName>
    <definedName name="KANG1" localSheetId="0">#REF!</definedName>
    <definedName name="KANG1">#REF!</definedName>
    <definedName name="KANG2" localSheetId="0">#REF!</definedName>
    <definedName name="KANG2">#REF!</definedName>
    <definedName name="Ka일" localSheetId="0">#REF!</definedName>
    <definedName name="Ka일">#REF!</definedName>
    <definedName name="Ka투" localSheetId="0">#REF!</definedName>
    <definedName name="Ka투">#REF!</definedName>
    <definedName name="KB">'[60]3련 BOX'!#REF!</definedName>
    <definedName name="kd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kd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k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KDIEUFWW" localSheetId="0">#REF!</definedName>
    <definedName name="KDIEUFWW">#REF!</definedName>
    <definedName name="Kea" localSheetId="0">#REF!</definedName>
    <definedName name="Kea">#REF!</definedName>
    <definedName name="keh" localSheetId="0">[22]반중력식옹벽!#REF!</definedName>
    <definedName name="keh">[22]반중력식옹벽!#REF!</definedName>
    <definedName name="kev" localSheetId="0">[22]반중력식옹벽!#REF!</definedName>
    <definedName name="kev">[22]반중력식옹벽!#REF!</definedName>
    <definedName name="key" localSheetId="0" hidden="1">#REF!</definedName>
    <definedName name="key" hidden="1">#REF!</definedName>
    <definedName name="kf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kf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k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kFour">#REF!</definedName>
    <definedName name="Kh" localSheetId="0">#REF!</definedName>
    <definedName name="Kh">#REF!</definedName>
    <definedName name="KH.1" localSheetId="0">'[60]3련 BOX'!#REF!</definedName>
    <definedName name="KH.1">'[60]3련 BOX'!#REF!</definedName>
    <definedName name="KJIUK" localSheetId="0">#REF!</definedName>
    <definedName name="KJIUK">#REF!</definedName>
    <definedName name="KJUGR" localSheetId="0">#REF!</definedName>
    <definedName name="KJUGR">#REF!</definedName>
    <definedName name="kk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KK">[57]정부노임단가!$A$5:$F$215</definedName>
    <definedName name="kkiki" localSheetId="0">#REF!</definedName>
    <definedName name="kkiki">#REF!</definedName>
    <definedName name="KKK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kkk">#REF!</definedName>
    <definedName name="KKKKSKR" localSheetId="0" hidden="1">#REF!</definedName>
    <definedName name="KKKKSKR" hidden="1">#REF!</definedName>
    <definedName name="kkn">#REF!</definedName>
    <definedName name="KKP">#REF!</definedName>
    <definedName name="kl" localSheetId="0" hidden="1">{#N/A,#N/A,FALSE,"현장 NCR 분석";#N/A,#N/A,FALSE,"현장품질감사";#N/A,#N/A,FALSE,"현장품질감사"}</definedName>
    <definedName name="KL">'[60]3련 BOX'!#REF!</definedName>
    <definedName name="KMP" localSheetId="0">#REF!</definedName>
    <definedName name="KMP">#REF!</definedName>
    <definedName name="Ko" localSheetId="0">#REF!</definedName>
    <definedName name="Ko">#REF!</definedName>
    <definedName name="KOREA" localSheetId="0">#REF!</definedName>
    <definedName name="KOREA">#REF!</definedName>
    <definedName name="kpi" localSheetId="0">'[61]안정검토(온1)'!#REF!</definedName>
    <definedName name="kpi">'[61]안정검토(온1)'!#REF!</definedName>
    <definedName name="ktf" localSheetId="0" hidden="1">#REF!</definedName>
    <definedName name="ktf" hidden="1">#REF!</definedName>
    <definedName name="kty" localSheetId="0" hidden="1">#REF!</definedName>
    <definedName name="kty" hidden="1">#REF!</definedName>
    <definedName name="KUK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KUK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KUK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KUP" localSheetId="0">#REF!</definedName>
    <definedName name="KUP">#REF!</definedName>
    <definedName name="kuuud" localSheetId="0">#REF!</definedName>
    <definedName name="kuuud">#REF!</definedName>
    <definedName name="Kv" localSheetId="0">#REF!</definedName>
    <definedName name="Kv">#REF!</definedName>
    <definedName name="KVO">#REF!</definedName>
    <definedName name="L" localSheetId="0">#REF!</definedName>
    <definedName name="L">[23]교각1!#REF!</definedName>
    <definedName name="L1A1">#REF!</definedName>
    <definedName name="L1A2">#REF!</definedName>
    <definedName name="L1AE">#REF!</definedName>
    <definedName name="L1AN">#REF!</definedName>
    <definedName name="L1BE">#REF!</definedName>
    <definedName name="L1BN">#REF!</definedName>
    <definedName name="L1C1">#REF!</definedName>
    <definedName name="L1CE">#REF!</definedName>
    <definedName name="L1CN">#REF!</definedName>
    <definedName name="L1D1">#REF!</definedName>
    <definedName name="L1DE">#REF!</definedName>
    <definedName name="L1DN">#REF!</definedName>
    <definedName name="L1L">#REF!</definedName>
    <definedName name="L2A1">#REF!</definedName>
    <definedName name="L2AE">#REF!</definedName>
    <definedName name="L2AN">#REF!</definedName>
    <definedName name="L2B1">#REF!</definedName>
    <definedName name="L2BE">#REF!</definedName>
    <definedName name="L2BN">#REF!</definedName>
    <definedName name="L2C1">#REF!</definedName>
    <definedName name="L2C2">#REF!</definedName>
    <definedName name="L2C3">#REF!</definedName>
    <definedName name="L2CE">#REF!</definedName>
    <definedName name="L2CN">#REF!</definedName>
    <definedName name="L2D1">#REF!</definedName>
    <definedName name="L2D2">#REF!</definedName>
    <definedName name="L2D3">#REF!</definedName>
    <definedName name="L2DE">#REF!</definedName>
    <definedName name="L2DN">#REF!</definedName>
    <definedName name="L2L">#REF!</definedName>
    <definedName name="L3AE">#REF!</definedName>
    <definedName name="L3AN">#REF!</definedName>
    <definedName name="L3BE">#REF!</definedName>
    <definedName name="L3BN">#REF!</definedName>
    <definedName name="L3C1">#REF!</definedName>
    <definedName name="L3CE">#REF!</definedName>
    <definedName name="L3CN">#REF!</definedName>
    <definedName name="L3D1">#REF!</definedName>
    <definedName name="L3DE">#REF!</definedName>
    <definedName name="L3DN">#REF!</definedName>
    <definedName name="L3L">#REF!</definedName>
    <definedName name="L4AE">#REF!</definedName>
    <definedName name="L4AN">#REF!</definedName>
    <definedName name="L4BE">#REF!</definedName>
    <definedName name="L4BN">#REF!</definedName>
    <definedName name="L4C1">#REF!</definedName>
    <definedName name="L4CE">#REF!</definedName>
    <definedName name="L4CN">#REF!</definedName>
    <definedName name="L4D1">#REF!</definedName>
    <definedName name="L4DE">#REF!</definedName>
    <definedName name="L4DN">#REF!</definedName>
    <definedName name="L4L">#REF!</definedName>
    <definedName name="L5AE">#REF!</definedName>
    <definedName name="L5AN">#REF!</definedName>
    <definedName name="L5BE">#REF!</definedName>
    <definedName name="L5BN">#REF!</definedName>
    <definedName name="L5CE">#REF!</definedName>
    <definedName name="L5CN">#REF!</definedName>
    <definedName name="L5DE">#REF!</definedName>
    <definedName name="L5DN">#REF!</definedName>
    <definedName name="L5SC">#REF!</definedName>
    <definedName name="La">#REF!</definedName>
    <definedName name="lambda">#REF!</definedName>
    <definedName name="LAMP">#REF!</definedName>
    <definedName name="lb">[28]통합!#REF!</definedName>
    <definedName name="lc">[9]설계조건!#REF!</definedName>
    <definedName name="LE1B">#REF!</definedName>
    <definedName name="LE1C">#REF!</definedName>
    <definedName name="LE1D">#REF!</definedName>
    <definedName name="LE2A">#REF!</definedName>
    <definedName name="LE2A1">#REF!</definedName>
    <definedName name="LE2B">#REF!</definedName>
    <definedName name="LE2C">#REF!</definedName>
    <definedName name="LE2C1">#REF!</definedName>
    <definedName name="LE2C2">#REF!</definedName>
    <definedName name="LE2C3">#REF!</definedName>
    <definedName name="LE2D">#REF!</definedName>
    <definedName name="LE2D1">#REF!</definedName>
    <definedName name="LE3A">#REF!</definedName>
    <definedName name="LE3B">#REF!</definedName>
    <definedName name="LE3C">#REF!</definedName>
    <definedName name="LE3D">#REF!</definedName>
    <definedName name="LE4A">#REF!</definedName>
    <definedName name="LE4B">#REF!</definedName>
    <definedName name="LE4C">#REF!</definedName>
    <definedName name="LE4D">#REF!</definedName>
    <definedName name="LE5C">#REF!</definedName>
    <definedName name="LE5D">#REF!</definedName>
    <definedName name="Len">#REF!</definedName>
    <definedName name="lf">#REF!</definedName>
    <definedName name="LfpCon">#REF!</definedName>
    <definedName name="LH">#REF!</definedName>
    <definedName name="LH.4">#REF!</definedName>
    <definedName name="LH.7">#REF!</definedName>
    <definedName name="LIST">[62]부하LOAD!$B$4:$P$163</definedName>
    <definedName name="LJ" localSheetId="0">#REF!</definedName>
    <definedName name="LJ">#REF!</definedName>
    <definedName name="ljg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ljg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lj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LK" localSheetId="0">#REF!,#REF!</definedName>
    <definedName name="LK">#REF!,#REF!</definedName>
    <definedName name="LL">#REF!</definedName>
    <definedName name="LLL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LLL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LLL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llllll" localSheetId="0">#REF!</definedName>
    <definedName name="llllll">#REF!</definedName>
    <definedName name="LMO" localSheetId="0">#REF!</definedName>
    <definedName name="LMO">#REF!</definedName>
    <definedName name="LOADT" localSheetId="0">#REF!</definedName>
    <definedName name="LOADT">#REF!</definedName>
    <definedName name="LP1A">#REF!</definedName>
    <definedName name="LP1B">#REF!</definedName>
    <definedName name="LP2A">#REF!</definedName>
    <definedName name="LP2B">#REF!</definedName>
    <definedName name="LP3A">#REF!</definedName>
    <definedName name="LP3B">#REF!</definedName>
    <definedName name="LPB">#REF!</definedName>
    <definedName name="LPBA">#REF!</definedName>
    <definedName name="LPBB">#REF!</definedName>
    <definedName name="LPI">#REF!</definedName>
    <definedName name="LPKA">#REF!</definedName>
    <definedName name="LPKB">#REF!</definedName>
    <definedName name="LPM">#REF!</definedName>
    <definedName name="LPMA">#REF!</definedName>
    <definedName name="LPO">#REF!</definedName>
    <definedName name="LPOA">#REF!</definedName>
    <definedName name="ls">#REF!</definedName>
    <definedName name="LSH">#REF!</definedName>
    <definedName name="LST">#REF!</definedName>
    <definedName name="Lt">'[37]H-pile(298x299)'!#REF!</definedName>
    <definedName name="LtCon" localSheetId="0">#REF!</definedName>
    <definedName name="LtCon">#REF!</definedName>
    <definedName name="Lu" localSheetId="0">#REF!</definedName>
    <definedName name="Lu">#REF!</definedName>
    <definedName name="LULTIU" localSheetId="0">#REF!</definedName>
    <definedName name="LULTIU">#REF!</definedName>
    <definedName name="LV02A">#REF!</definedName>
    <definedName name="LV02B">#REF!</definedName>
    <definedName name="LV04A">#REF!</definedName>
    <definedName name="LV04B">#REF!</definedName>
    <definedName name="M">#REF!</definedName>
    <definedName name="Macro10">[63]!Macro10</definedName>
    <definedName name="Macro11">[64]!Macro11</definedName>
    <definedName name="Macro12">[63]!Macro12</definedName>
    <definedName name="Macro13">[63]!Macro13</definedName>
    <definedName name="Macro14">[63]!Macro14</definedName>
    <definedName name="Macro2">[63]!Macro2</definedName>
    <definedName name="MACRO20">[65]!Macro2</definedName>
    <definedName name="Macro3">[64]!Macro3</definedName>
    <definedName name="Macro4">[64]!Macro4</definedName>
    <definedName name="Macro5">[63]!Macro5</definedName>
    <definedName name="Macro6">[63]!Macro6</definedName>
    <definedName name="Macro7">[63]!Macro7</definedName>
    <definedName name="Macro8">[63]!Macro8</definedName>
    <definedName name="Macro9">[63]!Macro9</definedName>
    <definedName name="MaH" localSheetId="0">#REF!</definedName>
    <definedName name="MaH">#REF!</definedName>
    <definedName name="MAT" localSheetId="0">[66]piping!#REF!</definedName>
    <definedName name="MAT">[66]piping!#REF!</definedName>
    <definedName name="Mb" localSheetId="0">#REF!</definedName>
    <definedName name="Mb">#REF!</definedName>
    <definedName name="MB.1" localSheetId="0">#REF!</definedName>
    <definedName name="MB.1">#REF!</definedName>
    <definedName name="MB.2" localSheetId="0">#REF!</definedName>
    <definedName name="MB.2">#REF!</definedName>
    <definedName name="Mc">#REF!</definedName>
    <definedName name="MCB">#REF!</definedName>
    <definedName name="MCC3A">#REF!</definedName>
    <definedName name="MCC3B">#REF!</definedName>
    <definedName name="MCC3C">#REF!</definedName>
    <definedName name="MCC3D">#REF!</definedName>
    <definedName name="MCC4A">#REF!</definedName>
    <definedName name="MCC4B">#REF!</definedName>
    <definedName name="MCC4C">#REF!</definedName>
    <definedName name="MCC4D">#REF!</definedName>
    <definedName name="MCC5A">#REF!</definedName>
    <definedName name="MCC5B">#REF!</definedName>
    <definedName name="MCC5C">#REF!</definedName>
    <definedName name="MCC5D">#REF!</definedName>
    <definedName name="MCCC">#REF!</definedName>
    <definedName name="MCCCCN">[16]부하계산서!#REF!</definedName>
    <definedName name="MCCCN">[16]부하계산서!#REF!</definedName>
    <definedName name="MCCD">#REF!</definedName>
    <definedName name="MCCE">#REF!</definedName>
    <definedName name="MCCE1">#REF!</definedName>
    <definedName name="MCCE2">#REF!</definedName>
    <definedName name="MCCEA">#REF!</definedName>
    <definedName name="MCCEB">#REF!</definedName>
    <definedName name="MCCF">#REF!</definedName>
    <definedName name="MCCN">#REF!</definedName>
    <definedName name="MCCP">#REF!</definedName>
    <definedName name="MCCS">#REF!</definedName>
    <definedName name="MCCW">#REF!</definedName>
    <definedName name="MCH">#REF!</definedName>
    <definedName name="MCON">#REF!</definedName>
    <definedName name="MENU1">'[13]3.공통공사대비'!#REF!</definedName>
    <definedName name="MENU2">'[13]3.공통공사대비'!#REF!</definedName>
    <definedName name="mf">#REF!</definedName>
    <definedName name="MH">#REF!</definedName>
    <definedName name="MID">#REF!</definedName>
    <definedName name="MJU">#REF!</definedName>
    <definedName name="MKJIUCX">#REF!</definedName>
    <definedName name="mm" localSheetId="0" hidden="1">{#N/A,#N/A,TRUE,"토적및재료집계";#N/A,#N/A,TRUE,"토적및재료집계";#N/A,#N/A,TRUE,"단위량"}</definedName>
    <definedName name="mm" localSheetId="1" hidden="1">{#N/A,#N/A,TRUE,"토적및재료집계";#N/A,#N/A,TRUE,"토적및재료집계";#N/A,#N/A,TRUE,"단위량"}</definedName>
    <definedName name="mm" hidden="1">{#N/A,#N/A,TRUE,"토적및재료집계";#N/A,#N/A,TRUE,"토적및재료집계";#N/A,#N/A,TRUE,"단위량"}</definedName>
    <definedName name="mmm">[67]COPING!#REF!</definedName>
    <definedName name="MNHL">[64]Sheet1!$A$4:$H$5</definedName>
    <definedName name="MO" localSheetId="0">#REF!</definedName>
    <definedName name="MO">#REF!</definedName>
    <definedName name="Mone" localSheetId="0">#REF!</definedName>
    <definedName name="Mone">#REF!</definedName>
    <definedName name="MONEY" localSheetId="0">#REF!,#REF!</definedName>
    <definedName name="MONEY">#REF!,#REF!</definedName>
    <definedName name="MOO">#REF!</definedName>
    <definedName name="Mpf">#REF!</definedName>
    <definedName name="MpLower">#REF!</definedName>
    <definedName name="MpUpper">#REF!</definedName>
    <definedName name="MRD">#REF!</definedName>
    <definedName name="MRL">#REF!</definedName>
    <definedName name="MT">#REF!</definedName>
    <definedName name="mu">#REF!</definedName>
    <definedName name="MX">#REF!</definedName>
    <definedName name="MYB.1">#REF!</definedName>
    <definedName name="MYB.2">#REF!</definedName>
    <definedName name="MYH">#REF!</definedName>
    <definedName name="MZ">#REF!</definedName>
    <definedName name="M당무게">[68]DATE!$E$24:$E$85</definedName>
    <definedName name="n" localSheetId="0">#REF!</definedName>
    <definedName name="n">#REF!</definedName>
    <definedName name="N1S" localSheetId="0">#REF!</definedName>
    <definedName name="N1S">#REF!</definedName>
    <definedName name="N2S" localSheetId="0">#REF!</definedName>
    <definedName name="N2S">#REF!</definedName>
    <definedName name="N3S">#REF!</definedName>
    <definedName name="NAME">#N/A</definedName>
    <definedName name="NDO" localSheetId="0">#REF!</definedName>
    <definedName name="NDO">#REF!</definedName>
    <definedName name="ne">[46]옹벽!$H$322</definedName>
    <definedName name="NEW" localSheetId="0">#REF!</definedName>
    <definedName name="NEW">#REF!</definedName>
    <definedName name="NEWNAME" localSheetId="0" hidden="1">{#N/A,#N/A,FALSE,"CCTV"}</definedName>
    <definedName name="NEWNAME" localSheetId="1" hidden="1">{#N/A,#N/A,FALSE,"CCTV"}</definedName>
    <definedName name="NEWNAME" hidden="1">{#N/A,#N/A,FALSE,"CCTV"}</definedName>
    <definedName name="NF">#REF!</definedName>
    <definedName name="ngf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ngf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ng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NHL">[69]터널조도!$AR$19:$AT$25</definedName>
    <definedName name="NHM" localSheetId="0">#REF!</definedName>
    <definedName name="NHM">#REF!</definedName>
    <definedName name="NN" localSheetId="0">#REF!</definedName>
    <definedName name="NN">#REF!</definedName>
    <definedName name="NNN" localSheetId="0">#REF!</definedName>
    <definedName name="NNN">#REF!</definedName>
    <definedName name="NoCon">#REF!</definedName>
    <definedName name="NOMUBY" localSheetId="0">#REF!</definedName>
    <definedName name="NOMUBY">#REF!</definedName>
    <definedName name="NOT">#REF!</definedName>
    <definedName name="notch1" localSheetId="0">#REF!</definedName>
    <definedName name="notch1">#REF!</definedName>
    <definedName name="notch2">#REF!</definedName>
    <definedName name="NP">#REF!</definedName>
    <definedName name="NPI">#REF!</definedName>
    <definedName name="NPZ">#REF!</definedName>
    <definedName name="NSH">#REF!</definedName>
    <definedName name="NSO">#REF!</definedName>
    <definedName name="n이">#REF!</definedName>
    <definedName name="n이_1">#REF!</definedName>
    <definedName name="n이_2">#REF!</definedName>
    <definedName name="n일">#REF!</definedName>
    <definedName name="N치">#REF!</definedName>
    <definedName name="O">#REF!</definedName>
    <definedName name="ocf" hidden="1">#REF!</definedName>
    <definedName name="OIO">#REF!</definedName>
    <definedName name="okpk">#REF!</definedName>
    <definedName name="oo">#REF!</definedName>
    <definedName name="OOO">#REF!</definedName>
    <definedName name="ooooo">#REF!</definedName>
    <definedName name="OP">#REF!</definedName>
    <definedName name="opo" localSheetId="0" hidden="1">{#N/A,#N/A,FALSE,"지침";#N/A,#N/A,FALSE,"환경분석";#N/A,#N/A,FALSE,"Sheet16"}</definedName>
    <definedName name="opo" localSheetId="1" hidden="1">{#N/A,#N/A,FALSE,"지침";#N/A,#N/A,FALSE,"환경분석";#N/A,#N/A,FALSE,"Sheet16"}</definedName>
    <definedName name="opo" hidden="1">{#N/A,#N/A,FALSE,"지침";#N/A,#N/A,FALSE,"환경분석";#N/A,#N/A,FALSE,"Sheet16"}</definedName>
    <definedName name="order2" hidden="1">0</definedName>
    <definedName name="p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P">[70]내역서!#REF!</definedName>
    <definedName name="P.S.C.BEAM" localSheetId="0">#REF!</definedName>
    <definedName name="P.S.C.BEAM">#REF!</definedName>
    <definedName name="P_H2" localSheetId="0">#REF!</definedName>
    <definedName name="P_H2">#REF!</definedName>
    <definedName name="P1X" localSheetId="0">#REF!</definedName>
    <definedName name="P1X">#REF!</definedName>
    <definedName name="P1Z">#REF!</definedName>
    <definedName name="P2X">#REF!</definedName>
    <definedName name="P2Z">#REF!</definedName>
    <definedName name="Pa" localSheetId="0">#REF!</definedName>
    <definedName name="pa">[28]통합!#REF!</definedName>
    <definedName name="pae">'[37]H-pile(298x299)'!#REF!</definedName>
    <definedName name="PAGE.1" localSheetId="0">#REF!</definedName>
    <definedName name="PAGE.1">#REF!</definedName>
    <definedName name="PAGE.2" localSheetId="0">#REF!</definedName>
    <definedName name="PAGE.2">#REF!</definedName>
    <definedName name="PAGE.3" localSheetId="0">#REF!</definedName>
    <definedName name="PAGE.3">#REF!</definedName>
    <definedName name="PAGE.4">#REF!</definedName>
    <definedName name="PAGE.5">#N/A</definedName>
    <definedName name="PAGE.6">#N/A</definedName>
    <definedName name="PAGE00">#REF!</definedName>
    <definedName name="PAGE1">#N/A</definedName>
    <definedName name="PAGE13">'[71]변품8-37'!#REF!</definedName>
    <definedName name="PAGE14">#N/A</definedName>
    <definedName name="PAGE15">#N/A</definedName>
    <definedName name="PAGE16">#N/A</definedName>
    <definedName name="PAGE2">#N/A</definedName>
    <definedName name="PAGE3">#REF!</definedName>
    <definedName name="PAGE4">#REF!</definedName>
    <definedName name="PAGE5">#REF!</definedName>
    <definedName name="PAGR5">#N/A</definedName>
    <definedName name="pah">'[37]H-pile(298x299)'!#REF!</definedName>
    <definedName name="pav">'[37]H-pile(298x299)'!#REF!</definedName>
    <definedName name="pa삼" localSheetId="0">#REF!</definedName>
    <definedName name="pa삼">#REF!</definedName>
    <definedName name="Pa오" localSheetId="0">#REF!</definedName>
    <definedName name="Pa오">#REF!</definedName>
    <definedName name="pb" localSheetId="0">[28]통합!#REF!</definedName>
    <definedName name="pb">[28]통합!#REF!</definedName>
    <definedName name="PBB" localSheetId="0">#REF!</definedName>
    <definedName name="PBB">#REF!</definedName>
    <definedName name="pc" localSheetId="0">[28]통합!#REF!</definedName>
    <definedName name="pc">[28]통합!#REF!</definedName>
    <definedName name="PCO" localSheetId="0">#REF!</definedName>
    <definedName name="PCO">#REF!</definedName>
    <definedName name="pd" localSheetId="0">'[37]H-pile(298x299)'!#REF!</definedName>
    <definedName name="pd">'[37]H-pile(298x299)'!#REF!</definedName>
    <definedName name="pdh" localSheetId="0">'[37]H-pile(298x299)'!#REF!</definedName>
    <definedName name="pdh">'[37]H-pile(298x299)'!#REF!</definedName>
    <definedName name="pdv" localSheetId="0">'[37]H-pile(298x299)'!#REF!</definedName>
    <definedName name="pdv">'[37]H-pile(298x299)'!#REF!</definedName>
    <definedName name="PE" localSheetId="0">#REF!</definedName>
    <definedName name="PE">#REF!</definedName>
    <definedName name="PE100C" localSheetId="0">[31]단가!#REF!</definedName>
    <definedName name="PE100C">[31]단가!#REF!</definedName>
    <definedName name="PE16C" localSheetId="0">[31]단가!#REF!</definedName>
    <definedName name="PE16C">[31]단가!#REF!</definedName>
    <definedName name="PE22C" localSheetId="0">[31]단가!#REF!</definedName>
    <definedName name="PE22C">[31]단가!#REF!</definedName>
    <definedName name="PE28C" localSheetId="0">[31]단가!#REF!</definedName>
    <definedName name="PE28C">[31]단가!#REF!</definedName>
    <definedName name="PE36C">[31]단가!#REF!</definedName>
    <definedName name="PE42C">[31]단가!#REF!</definedName>
    <definedName name="PE54C">[31]단가!#REF!</definedName>
    <definedName name="PEA" localSheetId="0">#REF!</definedName>
    <definedName name="PEA">#REF!</definedName>
    <definedName name="PEAK">#N/A</definedName>
    <definedName name="ped" localSheetId="0">'[37]H-pile(298x299)'!#REF!</definedName>
    <definedName name="ped">'[37]H-pile(298x299)'!#REF!</definedName>
    <definedName name="PEE">[30]DATA!$N$4:$P$12</definedName>
    <definedName name="pel">'[37]H-pile(298x299)'!#REF!</definedName>
    <definedName name="PF" localSheetId="0">#REF!</definedName>
    <definedName name="PF">#REF!</definedName>
    <definedName name="PG" localSheetId="0">#REF!</definedName>
    <definedName name="PG">#REF!</definedName>
    <definedName name="PH" localSheetId="0">#REF!</definedName>
    <definedName name="PH">#REF!</definedName>
    <definedName name="phcl">[46]옹벽!$B$284</definedName>
    <definedName name="PHG" localSheetId="0">#REF!</definedName>
    <definedName name="PHG">#REF!</definedName>
    <definedName name="phi" localSheetId="0">#REF!</definedName>
    <definedName name="phi">#REF!</definedName>
    <definedName name="phib" localSheetId="0">#REF!</definedName>
    <definedName name="phib">#REF!</definedName>
    <definedName name="PhiH">#REF!</definedName>
    <definedName name="PhiJ">#REF!</definedName>
    <definedName name="PhiT">#REF!</definedName>
    <definedName name="phiv">#REF!</definedName>
    <definedName name="PI">#REF!</definedName>
    <definedName name="PIBA">[72]설계조건!$I$41</definedName>
    <definedName name="pile_s">[38]말뚝지지력산정!$F$116</definedName>
    <definedName name="pileD" localSheetId="0">#REF!</definedName>
    <definedName name="pileD">#REF!</definedName>
    <definedName name="PILEH">[73]통합!$M$5</definedName>
    <definedName name="pileL" localSheetId="0">#REF!</definedName>
    <definedName name="pileL">#REF!</definedName>
    <definedName name="pile길이" localSheetId="0">#REF!</definedName>
    <definedName name="pile길이">#REF!</definedName>
    <definedName name="PJ" localSheetId="0">#REF!</definedName>
    <definedName name="PJ">#REF!</definedName>
    <definedName name="PJ1CG">#REF!</definedName>
    <definedName name="PJ1CS">#REF!</definedName>
    <definedName name="PJ1D">#N/A</definedName>
    <definedName name="PJ1G">#REF!</definedName>
    <definedName name="PJ1J">#REF!</definedName>
    <definedName name="PK">#REF!</definedName>
    <definedName name="PL" localSheetId="0">#REF!</definedName>
    <definedName name="PL">[23]교각1!#REF!</definedName>
    <definedName name="plh" localSheetId="0">'[37]H-pile(298x299)'!#REF!</definedName>
    <definedName name="plh">'[37]H-pile(298x299)'!#REF!</definedName>
    <definedName name="plv" localSheetId="0">'[37]H-pile(298x299)'!#REF!</definedName>
    <definedName name="plv">'[37]H-pile(298x299)'!#REF!</definedName>
    <definedName name="PM" localSheetId="0">#REF!</definedName>
    <definedName name="PM">#REF!</definedName>
    <definedName name="PN" localSheetId="0">#REF!</definedName>
    <definedName name="PN">[23]교각1!#REF!</definedName>
    <definedName name="PNLW10" localSheetId="0">#REF!</definedName>
    <definedName name="PNLW10">#REF!</definedName>
    <definedName name="PNLW8">#REF!</definedName>
    <definedName name="PO">#REF!</definedName>
    <definedName name="pp">#REF!</definedName>
    <definedName name="Ppf">#REF!</definedName>
    <definedName name="pphi">[74]옹벽!$M$3</definedName>
    <definedName name="PPP" localSheetId="0">#REF!</definedName>
    <definedName name="PPP">#REF!</definedName>
    <definedName name="PQ" localSheetId="0">#REF!</definedName>
    <definedName name="PQ">#REF!</definedName>
    <definedName name="PR" localSheetId="0">#REF!</definedName>
    <definedName name="PR">#REF!</definedName>
    <definedName name="PRC">#REF!</definedName>
    <definedName name="prin">#REF!</definedName>
    <definedName name="_xlnm.Print_Area" localSheetId="4">공종별내역서!$A$1:$M$302</definedName>
    <definedName name="_xlnm.Print_Area" localSheetId="3">공종별집계표!$A$1:$M$26</definedName>
    <definedName name="_xlnm.Print_Area" localSheetId="7">단가대비표!$A$1:$X$110</definedName>
    <definedName name="_xlnm.Print_Area" localSheetId="6">일위대가!$A$1:$M$411</definedName>
    <definedName name="_xlnm.Print_Area" localSheetId="5">일위대가목록!$A$1:$M$70</definedName>
    <definedName name="_xlnm.Print_Area">#REF!</definedName>
    <definedName name="Print_Area_MI" localSheetId="0">#REF!</definedName>
    <definedName name="Print_Area_MI">#REF!</definedName>
    <definedName name="PRINT_AREA_MI1" localSheetId="0">#REF!</definedName>
    <definedName name="PRINT_AREA_MI1">#REF!</definedName>
    <definedName name="PRINT_TITEL">#REF!</definedName>
    <definedName name="PRINT_TITELS">#REF!</definedName>
    <definedName name="print_title">#REF!</definedName>
    <definedName name="_xlnm.Print_Titles" localSheetId="4">공종별내역서!$1:$3</definedName>
    <definedName name="_xlnm.Print_Titles" localSheetId="3">공종별집계표!$1:$4</definedName>
    <definedName name="_xlnm.Print_Titles" localSheetId="7">단가대비표!$1:$4</definedName>
    <definedName name="_xlnm.Print_Titles" localSheetId="2">원가계산서!$1:$3</definedName>
    <definedName name="_xlnm.Print_Titles" localSheetId="6">일위대가!$1:$3</definedName>
    <definedName name="_xlnm.Print_Titles" localSheetId="5">일위대가목록!$1:$3</definedName>
    <definedName name="_xlnm.Print_Titles">[75]공량산출서!$1:$1</definedName>
    <definedName name="Print_Titles_MI" localSheetId="0">#REF!</definedName>
    <definedName name="Print_Titles_MI">#REF!</definedName>
    <definedName name="printer" localSheetId="0">#REF!</definedName>
    <definedName name="printer">#REF!</definedName>
    <definedName name="PRINTER_AREA" localSheetId="0">#REF!</definedName>
    <definedName name="PRINTER_AREA">#REF!</definedName>
    <definedName name="printer_Titles">#REF!</definedName>
    <definedName name="printer_ttitle">#REF!</definedName>
    <definedName name="PS" localSheetId="0">#REF!</definedName>
    <definedName name="PS">#REF!</definedName>
    <definedName name="PS2_1">#N/A</definedName>
    <definedName name="PS3_1">#N/A</definedName>
    <definedName name="PS5_1">#N/A</definedName>
    <definedName name="PS6_1">#N/A</definedName>
    <definedName name="PS6_2">#N/A</definedName>
    <definedName name="PS6_3">#N/A</definedName>
    <definedName name="PS7_1">#N/A</definedName>
    <definedName name="PS7_2">#N/A</definedName>
    <definedName name="PS7_3">#N/A</definedName>
    <definedName name="PS7_4">#N/A</definedName>
    <definedName name="PS8_1">#N/A</definedName>
    <definedName name="PSS">#REF!</definedName>
    <definedName name="PT" localSheetId="0">#REF!</definedName>
    <definedName name="PT">[23]교각1!#REF!</definedName>
    <definedName name="PTT" localSheetId="0">#REF!</definedName>
    <definedName name="PTT">#REF!</definedName>
    <definedName name="PU">#REF!</definedName>
    <definedName name="PUU">#REF!</definedName>
    <definedName name="PV">#REF!</definedName>
    <definedName name="PWP">#REF!</definedName>
    <definedName name="PWW">#REF!</definedName>
    <definedName name="Q">#REF!</definedName>
    <definedName name="QA" localSheetId="0" hidden="1">{#N/A,#N/A,FALSE,"전력간선"}</definedName>
    <definedName name="QA" localSheetId="1" hidden="1">{#N/A,#N/A,FALSE,"전력간선"}</definedName>
    <definedName name="QA" hidden="1">{#N/A,#N/A,FALSE,"전력간선"}</definedName>
    <definedName name="QAE" localSheetId="0">#REF!</definedName>
    <definedName name="QAE">#REF!</definedName>
    <definedName name="QEL" localSheetId="0">[25]안정검토!#REF!</definedName>
    <definedName name="QEL">[25]안정검토!#REF!</definedName>
    <definedName name="qet" localSheetId="0">[22]반중력식옹벽!#REF!</definedName>
    <definedName name="qet">[22]반중력식옹벽!#REF!</definedName>
    <definedName name="Qe앨" localSheetId="0">#REF!</definedName>
    <definedName name="Qe앨">#REF!</definedName>
    <definedName name="qi" localSheetId="0">[9]설계조건!#REF!</definedName>
    <definedName name="qi">[9]설계조건!#REF!</definedName>
    <definedName name="QK" localSheetId="0">#REF!</definedName>
    <definedName name="QK">#REF!</definedName>
    <definedName name="qq" localSheetId="0">#REF!</definedName>
    <definedName name="qq">#REF!</definedName>
    <definedName name="qqqqqqqqqqqqqqqqqqq" localSheetId="0">#REF!</definedName>
    <definedName name="qqqqqqqqqqqqqqqqqqq">#REF!</definedName>
    <definedName name="QTY">#N/A</definedName>
    <definedName name="qu" localSheetId="0">#REF!</definedName>
    <definedName name="qu">#REF!</definedName>
    <definedName name="QW" localSheetId="0" hidden="1">{#N/A,#N/A,FALSE,"이태원철근"}</definedName>
    <definedName name="qw">[76]단가!$C$3:$N$712</definedName>
    <definedName name="QWE" localSheetId="0" hidden="1">{#N/A,#N/A,FALSE,"이태원철근"}</definedName>
    <definedName name="QWE" localSheetId="1" hidden="1">{#N/A,#N/A,FALSE,"이태원철근"}</definedName>
    <definedName name="QWE" hidden="1">{#N/A,#N/A,FALSE,"이태원철근"}</definedName>
    <definedName name="QWEQWQ" localSheetId="0">#REF!</definedName>
    <definedName name="QWEQWQ">#REF!</definedName>
    <definedName name="QWER" localSheetId="0" hidden="1">{#N/A,#N/A,FALSE,"이태원철근"}</definedName>
    <definedName name="QWER" localSheetId="1" hidden="1">{#N/A,#N/A,FALSE,"이태원철근"}</definedName>
    <definedName name="QWER" hidden="1">{#N/A,#N/A,FALSE,"이태원철근"}</definedName>
    <definedName name="QWT">'[60]3련 BOX'!#REF!</definedName>
    <definedName name="qwwq" localSheetId="0">#REF!</definedName>
    <definedName name="qwwq">#REF!</definedName>
    <definedName name="q디" localSheetId="0">#REF!</definedName>
    <definedName name="q디">#REF!</definedName>
    <definedName name="q앨" localSheetId="0">#REF!</definedName>
    <definedName name="q앨">#REF!</definedName>
    <definedName name="Ra" localSheetId="0">[28]통합!#REF!</definedName>
    <definedName name="Ra">[28]통합!#REF!</definedName>
    <definedName name="RAD" localSheetId="0">#REF!</definedName>
    <definedName name="RAD">#REF!</definedName>
    <definedName name="Radius">#REF!</definedName>
    <definedName name="Rb">[28]통합!#REF!</definedName>
    <definedName name="Rcrown">#REF!</definedName>
    <definedName name="RD" localSheetId="0">#REF!</definedName>
    <definedName name="RD">#REF!</definedName>
    <definedName name="RDSE" localSheetId="0">#REF!</definedName>
    <definedName name="RDSE">#REF!</definedName>
    <definedName name="Re">#REF!</definedName>
    <definedName name="_xlnm.Recorder" localSheetId="0">#REF!</definedName>
    <definedName name="_xlnm.Recorder">#REF!</definedName>
    <definedName name="RECOUT">#N/A</definedName>
    <definedName name="refce" localSheetId="0">#REF!</definedName>
    <definedName name="refce">#REF!</definedName>
    <definedName name="refdsfee" localSheetId="0">#REF!</definedName>
    <definedName name="refdsfee">#REF!</definedName>
    <definedName name="RF" localSheetId="0">BlankMacro1</definedName>
    <definedName name="RF" localSheetId="1">BlankMacro1</definedName>
    <definedName name="RF">BlankMacro1</definedName>
    <definedName name="RFDZF" localSheetId="0">#REF!</definedName>
    <definedName name="RFDZF">#REF!</definedName>
    <definedName name="RFP003A" localSheetId="0">#REF!</definedName>
    <definedName name="RFP003A">#REF!</definedName>
    <definedName name="RFP003B" localSheetId="0">#REF!</definedName>
    <definedName name="RFP003B">#REF!</definedName>
    <definedName name="RFP003C">#REF!</definedName>
    <definedName name="RFP003D">#REF!</definedName>
    <definedName name="RFP003E">#REF!</definedName>
    <definedName name="RFP003F">#REF!</definedName>
    <definedName name="rfrftw">#REF!</definedName>
    <definedName name="RG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RG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R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rgfdefgdf" localSheetId="0">#REF!</definedName>
    <definedName name="rgfdefgdf">#REF!</definedName>
    <definedName name="rgfet" localSheetId="0">#REF!</definedName>
    <definedName name="rgfet">#REF!</definedName>
    <definedName name="RGRG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RGRG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RGR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RH.4">#REF!</definedName>
    <definedName name="RH.7">#REF!</definedName>
    <definedName name="rho">#REF!</definedName>
    <definedName name="RJRJ" localSheetId="0">BlankMacro1</definedName>
    <definedName name="RJRJ" localSheetId="1">BlankMacro1</definedName>
    <definedName name="RJRJ">BlankMacro1</definedName>
    <definedName name="RJRKJRKJR" localSheetId="0">BlankMacro1</definedName>
    <definedName name="RJRKJRKJR" localSheetId="1">BlankMacro1</definedName>
    <definedName name="RJRKJRKJR">BlankMacro1</definedName>
    <definedName name="rkdkd" localSheetId="0" hidden="1">{#N/A,#N/A,FALSE,"2~8번"}</definedName>
    <definedName name="rkdkd" localSheetId="1" hidden="1">{#N/A,#N/A,FALSE,"2~8번"}</definedName>
    <definedName name="rkdkd" hidden="1">{#N/A,#N/A,FALSE,"2~8번"}</definedName>
    <definedName name="RL" localSheetId="0">#REF!</definedName>
    <definedName name="RL" localSheetId="1">BlankMacro1</definedName>
    <definedName name="RL">BlankMacro1</definedName>
    <definedName name="RL1D" localSheetId="0">#REF!</definedName>
    <definedName name="RL1D">#REF!</definedName>
    <definedName name="RL2D" localSheetId="0">#REF!</definedName>
    <definedName name="RL2D">#REF!</definedName>
    <definedName name="RL3D" localSheetId="0">#REF!</definedName>
    <definedName name="RL3D">#REF!</definedName>
    <definedName name="RL4D">#REF!</definedName>
    <definedName name="RL6D">#REF!</definedName>
    <definedName name="RL7D">#REF!</definedName>
    <definedName name="RLD">#REF!</definedName>
    <definedName name="RLTJD" localSheetId="0">BlankMacro1</definedName>
    <definedName name="RLTJD" localSheetId="1">BlankMacro1</definedName>
    <definedName name="RLTJD">BlankMacro1</definedName>
    <definedName name="Rl이" localSheetId="0">#REF!</definedName>
    <definedName name="Rl이">#REF!</definedName>
    <definedName name="Rl일" localSheetId="0">#REF!</definedName>
    <definedName name="Rl일">#REF!</definedName>
    <definedName name="RNJS" localSheetId="0" hidden="1">{#N/A,#N/A,FALSE,"현장 NCR 분석";#N/A,#N/A,FALSE,"현장품질감사";#N/A,#N/A,FALSE,"현장품질감사"}</definedName>
    <definedName name="RNJS" localSheetId="1" hidden="1">{#N/A,#N/A,FALSE,"현장 NCR 분석";#N/A,#N/A,FALSE,"현장품질감사";#N/A,#N/A,FALSE,"현장품질감사"}</definedName>
    <definedName name="RNJS" hidden="1">{#N/A,#N/A,FALSE,"현장 NCR 분석";#N/A,#N/A,FALSE,"현장품질감사";#N/A,#N/A,FALSE,"현장품질감사"}</definedName>
    <definedName name="ROCK_AUGER">[56]장비집계!#REF!</definedName>
    <definedName name="rog" localSheetId="0">#REF!</definedName>
    <definedName name="rog">#REF!</definedName>
    <definedName name="RR" localSheetId="0">#REF!</definedName>
    <definedName name="RR">#REF!</definedName>
    <definedName name="RRER" localSheetId="0">#REF!</definedName>
    <definedName name="RRER">#REF!</definedName>
    <definedName name="RRR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RRR">#REF!</definedName>
    <definedName name="rrtrt" localSheetId="0">#REF!</definedName>
    <definedName name="rrtrt">#REF!</definedName>
    <definedName name="rs" localSheetId="0">[28]통합!#REF!</definedName>
    <definedName name="rs">[28]통합!#REF!</definedName>
    <definedName name="rsub" localSheetId="0">[28]통합!#REF!</definedName>
    <definedName name="rsub">[28]통합!#REF!</definedName>
    <definedName name="RT" localSheetId="0" hidden="1">{#N/A,#N/A,FALSE,"이태원철근"}</definedName>
    <definedName name="rt">[28]통합!#REF!</definedName>
    <definedName name="rt45r" localSheetId="0">#REF!</definedName>
    <definedName name="rt45r">#REF!</definedName>
    <definedName name="rtdtef" localSheetId="0">#REF!</definedName>
    <definedName name="rtdtef">#REF!</definedName>
    <definedName name="RUD" localSheetId="0" hidden="1">{#N/A,#N/A,FALSE,"현장 NCR 분석";#N/A,#N/A,FALSE,"현장품질감사";#N/A,#N/A,FALSE,"현장품질감사"}</definedName>
    <definedName name="RUD" localSheetId="1" hidden="1">{#N/A,#N/A,FALSE,"현장 NCR 분석";#N/A,#N/A,FALSE,"현장품질감사";#N/A,#N/A,FALSE,"현장품질감사"}</definedName>
    <definedName name="RUD" hidden="1">{#N/A,#N/A,FALSE,"현장 NCR 분석";#N/A,#N/A,FALSE,"현장품질감사";#N/A,#N/A,FALSE,"현장품질감사"}</definedName>
    <definedName name="RYU" localSheetId="0" hidden="1">{#N/A,#N/A,FALSE,"현장 NCR 분석";#N/A,#N/A,FALSE,"현장품질감사";#N/A,#N/A,FALSE,"현장품질감사"}</definedName>
    <definedName name="RYU" localSheetId="1" hidden="1">{#N/A,#N/A,FALSE,"현장 NCR 분석";#N/A,#N/A,FALSE,"현장품질감사";#N/A,#N/A,FALSE,"현장품질감사"}</definedName>
    <definedName name="RYU" hidden="1">{#N/A,#N/A,FALSE,"현장 NCR 분석";#N/A,#N/A,FALSE,"현장품질감사";#N/A,#N/A,FALSE,"현장품질감사"}</definedName>
    <definedName name="s" localSheetId="0">#REF!</definedName>
    <definedName name="s">[41]일위대가!#REF!</definedName>
    <definedName name="S_W_시험기사" localSheetId="0">#REF!</definedName>
    <definedName name="S_W_시험기사">#REF!</definedName>
    <definedName name="S1ITEM11" localSheetId="0">#REF!</definedName>
    <definedName name="S1ITEM11">#REF!</definedName>
    <definedName name="S1ITEM12" localSheetId="0">#REF!</definedName>
    <definedName name="S1ITEM12">#REF!</definedName>
    <definedName name="S1ITEM13">#REF!</definedName>
    <definedName name="S1ITEM14">#REF!</definedName>
    <definedName name="S1ITEM15">#REF!</definedName>
    <definedName name="S1ITEM21">#REF!</definedName>
    <definedName name="S1ITEM22">#REF!</definedName>
    <definedName name="S1ITEM23">#REF!</definedName>
    <definedName name="S1ITEM24">#REF!</definedName>
    <definedName name="S1ITEM25">#REF!</definedName>
    <definedName name="S1ITEM31">#REF!</definedName>
    <definedName name="S1ITEM32">#REF!</definedName>
    <definedName name="S1ITEM33">#REF!</definedName>
    <definedName name="S1ITEM34">#REF!</definedName>
    <definedName name="S1ITEM35">#REF!</definedName>
    <definedName name="S1ITEM41">#REF!</definedName>
    <definedName name="S1ITEM42">#REF!</definedName>
    <definedName name="S1ITEM43">#REF!</definedName>
    <definedName name="S1ITEM44">#REF!</definedName>
    <definedName name="S1ITEM45">#REF!</definedName>
    <definedName name="S1ITEM51">#REF!</definedName>
    <definedName name="S1ITEM52">#REF!</definedName>
    <definedName name="S1ITEM53">#REF!</definedName>
    <definedName name="S1ITEM54">#REF!</definedName>
    <definedName name="S1ITEM55">#REF!</definedName>
    <definedName name="S1ITEM61">#REF!</definedName>
    <definedName name="S1ITEM62">#REF!</definedName>
    <definedName name="S1ITEM63">#REF!</definedName>
    <definedName name="S1ITEM64">#REF!</definedName>
    <definedName name="S1ITEM65">#REF!</definedName>
    <definedName name="S1ITEM71">#REF!</definedName>
    <definedName name="S1ITEM72">#REF!</definedName>
    <definedName name="S1ITEM73">#REF!</definedName>
    <definedName name="S1ITEM74">#REF!</definedName>
    <definedName name="S1ITEM75">#REF!</definedName>
    <definedName name="S1견적기준">#REF!</definedName>
    <definedName name="S1공사명">#REF!</definedName>
    <definedName name="S1부지면적">#REF!</definedName>
    <definedName name="S1부지위치">#REF!</definedName>
    <definedName name="S1수신처">#REF!</definedName>
    <definedName name="S1연면적">#REF!</definedName>
    <definedName name="S2ADDCOST">#REF!</definedName>
    <definedName name="S2APT_AREA">#REF!</definedName>
    <definedName name="S2APT_TOTAREA">#REF!</definedName>
    <definedName name="S2BLDG_INFO">#REF!</definedName>
    <definedName name="S2CIVILPYCOST">#REF!</definedName>
    <definedName name="S2DONG">#REF!</definedName>
    <definedName name="S2FLOOR">#REF!</definedName>
    <definedName name="S2KINDER_AREA">#REF!</definedName>
    <definedName name="S2L" localSheetId="0">#REF!</definedName>
    <definedName name="S2L">#REF!</definedName>
    <definedName name="S2MECH_AREA">#REF!</definedName>
    <definedName name="S2MGR_AREA">#REF!</definedName>
    <definedName name="S2PARK_AREA">#REF!</definedName>
    <definedName name="S2PYTYPE">#REF!</definedName>
    <definedName name="S2SHOP_AREA">#REF!</definedName>
    <definedName name="S2UNIT">#REF!</definedName>
    <definedName name="S2공기">#REF!</definedName>
    <definedName name="S2세대수">#REF!</definedName>
    <definedName name="S2연면적">#REF!</definedName>
    <definedName name="S2착공일">#REF!</definedName>
    <definedName name="S3KINDER">#REF!</definedName>
    <definedName name="S3MACH">#REF!</definedName>
    <definedName name="S3MANAGE">#REF!</definedName>
    <definedName name="S3PARK">#REF!</definedName>
    <definedName name="S3SEPTIC">#REF!</definedName>
    <definedName name="S3SHOP">#REF!</definedName>
    <definedName name="S3WATER">#REF!</definedName>
    <definedName name="S4APT_PYCOST">#REF!</definedName>
    <definedName name="S4APTBOX">#REF!</definedName>
    <definedName name="S4CIVIL_COST">#REF!</definedName>
    <definedName name="S4DONG">#REF!</definedName>
    <definedName name="S5SITE">#REF!</definedName>
    <definedName name="S5공기">#REF!</definedName>
    <definedName name="S5세대수">#REF!</definedName>
    <definedName name="S5연면적">#REF!</definedName>
    <definedName name="S5추가공사비">#REF!</definedName>
    <definedName name="S5층수">#REF!</definedName>
    <definedName name="S6견적금액">#REF!</definedName>
    <definedName name="S6견적자">#REF!</definedName>
    <definedName name="S6기타">#REF!</definedName>
    <definedName name="S6담장">#REF!</definedName>
    <definedName name="S6시설물">#REF!</definedName>
    <definedName name="S6연면적">#REF!</definedName>
    <definedName name="S6조경">#REF!</definedName>
    <definedName name="S6토목금액">#REF!</definedName>
    <definedName name="S7ARGUE_PYCOST">#REF!</definedName>
    <definedName name="S7ARGUE1">#REF!</definedName>
    <definedName name="S8ADD">#REF!</definedName>
    <definedName name="S8ARCHADD_BOX">#REF!</definedName>
    <definedName name="S9매입세율">#REF!</definedName>
    <definedName name="S9법정안전관리비">#REF!</definedName>
    <definedName name="S9보험료_기본">#REF!</definedName>
    <definedName name="S9비적용면적">#REF!</definedName>
    <definedName name="S9설비">#REF!</definedName>
    <definedName name="S9안전_경비율">#REF!</definedName>
    <definedName name="S9안전관리비공제">#REF!</definedName>
    <definedName name="S9연면적">#REF!</definedName>
    <definedName name="S9전기">#REF!</definedName>
    <definedName name="S9토목">#REF!</definedName>
    <definedName name="sadas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sadas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sadas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sangd">#REF!</definedName>
    <definedName name="sangEL">#REF!</definedName>
    <definedName name="sangL">#REF!</definedName>
    <definedName name="SASL">'[60]3련 BOX'!#REF!</definedName>
    <definedName name="SCK" localSheetId="0">#REF!</definedName>
    <definedName name="sck">[77]INPUTDATA!$O$66</definedName>
    <definedName name="sd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sd" localSheetId="1" hidden="1">{#N/A,#N/A,FALSE,"전력간선"}</definedName>
    <definedName name="sd" hidden="1">{#N/A,#N/A,FALSE,"전력간선"}</definedName>
    <definedName name="sdg" localSheetId="0" hidden="1">#REF!</definedName>
    <definedName name="sdg" hidden="1">#REF!</definedName>
    <definedName name="sdwda" localSheetId="0">#REF!</definedName>
    <definedName name="sdwda">#REF!</definedName>
    <definedName name="SERVICE" localSheetId="0" hidden="1">{#N/A,#N/A,FALSE,"이태원철근"}</definedName>
    <definedName name="SERVICE" localSheetId="1" hidden="1">{#N/A,#N/A,FALSE,"이태원철근"}</definedName>
    <definedName name="SERVICE" hidden="1">{#N/A,#N/A,FALSE,"이태원철근"}</definedName>
    <definedName name="seta">#REF!</definedName>
    <definedName name="seta3">#REF!</definedName>
    <definedName name="seta4">#REF!</definedName>
    <definedName name="seta5">#REF!</definedName>
    <definedName name="seta6">#REF!</definedName>
    <definedName name="SEVSE">#REF!</definedName>
    <definedName name="SfLower">#REF!</definedName>
    <definedName name="SfUpper">#REF!</definedName>
    <definedName name="SG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sg">#REF!</definedName>
    <definedName name="SHDLAEKSRKTNWJD" localSheetId="0">결재!SHDLAEKSRKTNWJD</definedName>
    <definedName name="SHDLAEKSRKTNWJD" localSheetId="1">예정공정표!SHDLAEKSRKTNWJD</definedName>
    <definedName name="SHDLAEKSRKTNWJD">[0]!SHDLAEKSRKTNWJD</definedName>
    <definedName name="SHE" localSheetId="0">#REF!</definedName>
    <definedName name="SHE">#REF!</definedName>
    <definedName name="sheet" localSheetId="0" hidden="1">{#N/A,#N/A,FALSE,"골재소요량";#N/A,#N/A,FALSE,"골재소요량"}</definedName>
    <definedName name="sheet" localSheetId="1" hidden="1">{#N/A,#N/A,FALSE,"골재소요량";#N/A,#N/A,FALSE,"골재소요량"}</definedName>
    <definedName name="sheet" hidden="1">{#N/A,#N/A,FALSE,"골재소요량";#N/A,#N/A,FALSE,"골재소요량"}</definedName>
    <definedName name="SHEET100" localSheetId="0" hidden="1">#REF!</definedName>
    <definedName name="SHEET100" hidden="1">#REF!</definedName>
    <definedName name="SHT" localSheetId="0">#REF!</definedName>
    <definedName name="SHT">#REF!</definedName>
    <definedName name="si" localSheetId="0">[25]단면설계!#REF!</definedName>
    <definedName name="si">[25]단면설계!#REF!</definedName>
    <definedName name="sigma" localSheetId="0">#REF!</definedName>
    <definedName name="sigma">#REF!</definedName>
    <definedName name="sigmac" localSheetId="0">#REF!</definedName>
    <definedName name="sigmac">#REF!</definedName>
    <definedName name="sigmack">[24]안정검토!$O$45</definedName>
    <definedName name="SigmaL">#REF!</definedName>
    <definedName name="sigmaLcon">#REF!</definedName>
    <definedName name="sigmas">#REF!</definedName>
    <definedName name="sigmay">[25]단면설계!#REF!</definedName>
    <definedName name="SIL">[47]데이타!$R$23:$S$32</definedName>
    <definedName name="sinchook" localSheetId="0">#REF!</definedName>
    <definedName name="sinchook">#REF!</definedName>
    <definedName name="SK" localSheetId="0">#REF!</definedName>
    <definedName name="SK">#REF!</definedName>
    <definedName name="SKE" localSheetId="0">#REF!</definedName>
    <definedName name="SKE">#REF!</definedName>
    <definedName name="SKEW">#REF!</definedName>
    <definedName name="SKIN">#REF!</definedName>
    <definedName name="SLAB1">#REF!</definedName>
    <definedName name="SLAB2">#REF!</definedName>
    <definedName name="SLAB3">#REF!</definedName>
    <definedName name="slo">#REF!</definedName>
    <definedName name="SMP">#REF!</definedName>
    <definedName name="SOIL">#REF!</definedName>
    <definedName name="sort2" hidden="1">#REF!</definedName>
    <definedName name="SORTCODE">#N/A</definedName>
    <definedName name="SPA" localSheetId="0">#REF!</definedName>
    <definedName name="SPA">#REF!</definedName>
    <definedName name="SS" localSheetId="0">#REF!</definedName>
    <definedName name="ss">#REF!</definedName>
    <definedName name="ssasa" localSheetId="0" hidden="1">{#N/A,#N/A,FALSE,"교리2"}</definedName>
    <definedName name="ssasa" localSheetId="1" hidden="1">{#N/A,#N/A,FALSE,"교리2"}</definedName>
    <definedName name="ssasa" hidden="1">{#N/A,#N/A,FALSE,"교리2"}</definedName>
    <definedName name="SSS" localSheetId="0">#REF!</definedName>
    <definedName name="sss" localSheetId="1" hidden="1">{#N/A,#N/A,FALSE,"전력간선"}</definedName>
    <definedName name="sss" hidden="1">{#N/A,#N/A,FALSE,"전력간선"}</definedName>
    <definedName name="ssss" localSheetId="0">결재!ssss</definedName>
    <definedName name="ssss" localSheetId="1">예정공정표!ssss</definedName>
    <definedName name="ssss">[0]!ssss</definedName>
    <definedName name="ST" localSheetId="0">#REF!</definedName>
    <definedName name="ST">#REF!</definedName>
    <definedName name="START" localSheetId="0">#REF!</definedName>
    <definedName name="START">#REF!</definedName>
    <definedName name="STOT1" localSheetId="0">[78]HVAC!#REF!</definedName>
    <definedName name="STOT1">[78]HVAC!#REF!</definedName>
    <definedName name="STOT2" localSheetId="0">[78]HVAC!#REF!</definedName>
    <definedName name="STOT2">[78]HVAC!#REF!</definedName>
    <definedName name="STOT3" localSheetId="0">[78]HVAC!#REF!</definedName>
    <definedName name="STOT3">[78]HVAC!#REF!</definedName>
    <definedName name="STOT4" localSheetId="0">[78]HVAC!#REF!</definedName>
    <definedName name="STOT4">[78]HVAC!#REF!</definedName>
    <definedName name="STOWH" localSheetId="0">'[60]3련 BOX'!#REF!</definedName>
    <definedName name="STOWH">'[60]3련 BOX'!#REF!</definedName>
    <definedName name="SU" localSheetId="0">#REF!</definedName>
    <definedName name="SU">#REF!</definedName>
    <definedName name="sum" localSheetId="0">SUM('[79](A)내역서'!$C$148:$C$163)</definedName>
    <definedName name="sum">SUM('[79](A)내역서'!$C$148:$C$163)</definedName>
    <definedName name="SUMMARY" localSheetId="0" hidden="1">#REF!</definedName>
    <definedName name="SUMMARY" hidden="1">#REF!</definedName>
    <definedName name="SUMMARYT" localSheetId="0" hidden="1">#REF!</definedName>
    <definedName name="SUMMARYT" hidden="1">#REF!</definedName>
    <definedName name="SUP" localSheetId="0">#REF!</definedName>
    <definedName name="SUP">#REF!</definedName>
    <definedName name="SUWON" localSheetId="0" hidden="1">{#N/A,#N/A,FALSE,"현장 NCR 분석";#N/A,#N/A,FALSE,"현장품질감사";#N/A,#N/A,FALSE,"현장품질감사"}</definedName>
    <definedName name="SUWON" localSheetId="1" hidden="1">{#N/A,#N/A,FALSE,"현장 NCR 분석";#N/A,#N/A,FALSE,"현장품질감사";#N/A,#N/A,FALSE,"현장품질감사"}</definedName>
    <definedName name="SUWON" hidden="1">{#N/A,#N/A,FALSE,"현장 NCR 분석";#N/A,#N/A,FALSE,"현장품질감사";#N/A,#N/A,FALSE,"현장품질감사"}</definedName>
    <definedName name="SVSV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SVSV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SVSV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SWH.1">'[60]3련 BOX'!#REF!</definedName>
    <definedName name="SWH.2">'[60]3련 BOX'!#REF!</definedName>
    <definedName name="SWH.3">'[60]3련 BOX'!#REF!</definedName>
    <definedName name="SWL" localSheetId="0">#REF!</definedName>
    <definedName name="SWL">#REF!</definedName>
    <definedName name="SWR" localSheetId="0">#REF!</definedName>
    <definedName name="SWR">#REF!</definedName>
    <definedName name="SW시험사001" localSheetId="0">#REF!</definedName>
    <definedName name="SW시험사001">#REF!</definedName>
    <definedName name="SW시험사002">#REF!</definedName>
    <definedName name="SW시험사011">#REF!</definedName>
    <definedName name="SW시험사982">#REF!</definedName>
    <definedName name="SW시험사991">#REF!</definedName>
    <definedName name="SW시험사992">#REF!</definedName>
    <definedName name="SY" localSheetId="0">#REF!</definedName>
    <definedName name="SY">#REF!</definedName>
    <definedName name="T" localSheetId="0">#REF!</definedName>
    <definedName name="T">[23]교각1!#REF!</definedName>
    <definedName name="T.B.M설치" localSheetId="0">#REF!</definedName>
    <definedName name="T.B.M설치">#REF!</definedName>
    <definedName name="T_AMOUNT">#N/A</definedName>
    <definedName name="T_UPRICE">#N/A</definedName>
    <definedName name="T1S" localSheetId="0">#REF!</definedName>
    <definedName name="T1S">#REF!</definedName>
    <definedName name="T2S" localSheetId="0">#REF!</definedName>
    <definedName name="T2S">#REF!</definedName>
    <definedName name="T3S" localSheetId="0">#REF!</definedName>
    <definedName name="T3S">#REF!</definedName>
    <definedName name="Ta">#REF!</definedName>
    <definedName name="TABLE">#REF!</definedName>
    <definedName name="TABLE_14">#REF!</definedName>
    <definedName name="TABLE_15">#REF!</definedName>
    <definedName name="TABLE_2">#REF!</definedName>
    <definedName name="TABLE_23">#REF!</definedName>
    <definedName name="TABLE_24">#REF!</definedName>
    <definedName name="TABLE_25">#REF!</definedName>
    <definedName name="TABLE_26">#REF!</definedName>
    <definedName name="TABLE_27">#REF!</definedName>
    <definedName name="TABLE_28">#REF!</definedName>
    <definedName name="TABLE_29">#REF!</definedName>
    <definedName name="TABLE_30">#REF!</definedName>
    <definedName name="TABLE_31">#REF!</definedName>
    <definedName name="TABLE_32">#REF!</definedName>
    <definedName name="TABLE_33">#REF!</definedName>
    <definedName name="TABLE_34">#REF!</definedName>
    <definedName name="TABLE_35">#REF!</definedName>
    <definedName name="TABLE_36">#REF!</definedName>
    <definedName name="TABLE_37">#REF!</definedName>
    <definedName name="TABLE_38">#REF!</definedName>
    <definedName name="TABLE_39">#REF!</definedName>
    <definedName name="TABLE_40">#REF!</definedName>
    <definedName name="TABLE_41">#REF!</definedName>
    <definedName name="TABLE_42">#REF!</definedName>
    <definedName name="TABLE_43">#REF!</definedName>
    <definedName name="TABLE_44">#REF!</definedName>
    <definedName name="TABLE_45">#REF!</definedName>
    <definedName name="TABLE_46">#REF!</definedName>
    <definedName name="TABLE_47">#REF!</definedName>
    <definedName name="TABLE_48">#REF!</definedName>
    <definedName name="TABLE_49">#REF!</definedName>
    <definedName name="TABLE_50">#REF!</definedName>
    <definedName name="TABLE_51">#REF!</definedName>
    <definedName name="TABLE_52">#REF!</definedName>
    <definedName name="TABLE_53">#REF!</definedName>
    <definedName name="TABLE_54">#REF!</definedName>
    <definedName name="TABLE_55">#REF!</definedName>
    <definedName name="TABLE_56">#REF!</definedName>
    <definedName name="TABLE_57">#REF!</definedName>
    <definedName name="TABLE_58">#REF!</definedName>
    <definedName name="TABLE_59">#REF!</definedName>
    <definedName name="TABLE_60">#REF!</definedName>
    <definedName name="TABLE_61">#REF!</definedName>
    <definedName name="TABLE_62">#REF!</definedName>
    <definedName name="TABLE_63">#REF!</definedName>
    <definedName name="TABLE_64">#REF!</definedName>
    <definedName name="TABLE_65">#REF!</definedName>
    <definedName name="TABLE_66">#REF!</definedName>
    <definedName name="TABLE_67">#REF!</definedName>
    <definedName name="TABLE_68">#REF!</definedName>
    <definedName name="TABLE_69">#REF!</definedName>
    <definedName name="TAK">#REF!</definedName>
    <definedName name="TANB">#REF!</definedName>
    <definedName name="Tb">#REF!</definedName>
    <definedName name="Tba">#REF!</definedName>
    <definedName name="TBM" localSheetId="0">#REF!</definedName>
    <definedName name="TBM">'[80]용산1(해보)'!#REF!</definedName>
    <definedName name="TC" localSheetId="0">#REF!</definedName>
    <definedName name="tc">[49]말뚝물량!#REF!</definedName>
    <definedName name="TCA" localSheetId="0">#REF!</definedName>
    <definedName name="TCA">#REF!</definedName>
    <definedName name="TCB" localSheetId="0">#REF!</definedName>
    <definedName name="TCB">#REF!</definedName>
    <definedName name="TD" localSheetId="0">#REF!</definedName>
    <definedName name="TD">#REF!</definedName>
    <definedName name="TDcon">#REF!</definedName>
    <definedName name="Te">#REF!</definedName>
    <definedName name="Ted">#REF!</definedName>
    <definedName name="Tel">#REF!</definedName>
    <definedName name="text1">[81]가도공!#REF!</definedName>
    <definedName name="Tf" localSheetId="0">#REF!</definedName>
    <definedName name="Tf">#REF!</definedName>
    <definedName name="tf4eafg" localSheetId="0">#REF!</definedName>
    <definedName name="tf4eafg">#REF!</definedName>
    <definedName name="titles" localSheetId="0">#REF!</definedName>
    <definedName name="titles">#REF!</definedName>
    <definedName name="TKH" localSheetId="0">'[60]3련 BOX'!#REF!</definedName>
    <definedName name="TKH">'[60]3련 BOX'!#REF!</definedName>
    <definedName name="Tl" localSheetId="0">#REF!</definedName>
    <definedName name="Tl">#REF!</definedName>
    <definedName name="TMO" localSheetId="0">#REF!</definedName>
    <definedName name="TMO">#REF!</definedName>
    <definedName name="TNDNJS" localSheetId="0" hidden="1">{#N/A,#N/A,FALSE,"현장 NCR 분석";#N/A,#N/A,FALSE,"현장품질감사";#N/A,#N/A,FALSE,"현장품질감사"}</definedName>
    <definedName name="TNDNJS" localSheetId="1" hidden="1">{#N/A,#N/A,FALSE,"현장 NCR 분석";#N/A,#N/A,FALSE,"현장품질감사";#N/A,#N/A,FALSE,"현장품질감사"}</definedName>
    <definedName name="TNDNJS" hidden="1">{#N/A,#N/A,FALSE,"현장 NCR 분석";#N/A,#N/A,FALSE,"현장품질감사";#N/A,#N/A,FALSE,"현장품질감사"}</definedName>
    <definedName name="TOB">#REF!</definedName>
    <definedName name="TODLFJ" localSheetId="0" hidden="1">{"'별표'!$N$220"}</definedName>
    <definedName name="TODLFJ" localSheetId="1" hidden="1">{"'별표'!$N$220"}</definedName>
    <definedName name="TODLFJ" hidden="1">{"'별표'!$N$220"}</definedName>
    <definedName name="TOH">#REF!</definedName>
    <definedName name="TOLB">#REF!</definedName>
    <definedName name="TOWB">#REF!</definedName>
    <definedName name="TOWH">#REF!</definedName>
    <definedName name="TR">#REF!</definedName>
    <definedName name="Tra">#REF!</definedName>
    <definedName name="tree수정" localSheetId="0" hidden="1">{#N/A,#N/A,FALSE,"지침";#N/A,#N/A,FALSE,"환경분석";#N/A,#N/A,FALSE,"Sheet16"}</definedName>
    <definedName name="tree수정" localSheetId="1" hidden="1">{#N/A,#N/A,FALSE,"지침";#N/A,#N/A,FALSE,"환경분석";#N/A,#N/A,FALSE,"Sheet16"}</definedName>
    <definedName name="tree수정" hidden="1">{#N/A,#N/A,FALSE,"지침";#N/A,#N/A,FALSE,"환경분석";#N/A,#N/A,FALSE,"Sheet16"}</definedName>
    <definedName name="TRETETT" localSheetId="0">#REF!</definedName>
    <definedName name="TRETETT">#REF!</definedName>
    <definedName name="TREZSEF" localSheetId="0">#REF!</definedName>
    <definedName name="TREZSEF">#REF!</definedName>
    <definedName name="trhfhtrhgh" localSheetId="0">#REF!</definedName>
    <definedName name="trhfhtrhgh">#REF!</definedName>
    <definedName name="trvrgr">#REF!</definedName>
    <definedName name="TRVRT">#REF!</definedName>
    <definedName name="TRY5RSF">#REF!</definedName>
    <definedName name="TS">#REF!</definedName>
    <definedName name="Tsa">#REF!</definedName>
    <definedName name="TSS">#REF!</definedName>
    <definedName name="TTT">#REF!</definedName>
    <definedName name="ttttt" localSheetId="0" hidden="1">{#N/A,#N/A,FALSE,"지침";#N/A,#N/A,FALSE,"환경분석";#N/A,#N/A,FALSE,"Sheet16"}</definedName>
    <definedName name="ttttt" localSheetId="1" hidden="1">{#N/A,#N/A,FALSE,"지침";#N/A,#N/A,FALSE,"환경분석";#N/A,#N/A,FALSE,"Sheet16"}</definedName>
    <definedName name="ttttt" hidden="1">{#N/A,#N/A,FALSE,"지침";#N/A,#N/A,FALSE,"환경분석";#N/A,#N/A,FALSE,"Sheet16"}</definedName>
    <definedName name="TU" localSheetId="0">#REF!</definedName>
    <definedName name="TU">#REF!</definedName>
    <definedName name="TV공량" localSheetId="0">#REF!</definedName>
    <definedName name="TV공량">#REF!</definedName>
    <definedName name="TW" localSheetId="0">#REF!</definedName>
    <definedName name="TW">[82]교대시점!#REF!</definedName>
    <definedName name="TWA" localSheetId="0">#REF!</definedName>
    <definedName name="TWA">#REF!</definedName>
    <definedName name="TWI" localSheetId="0">[82]교대시점!#REF!</definedName>
    <definedName name="TWI">[82]교대시점!#REF!</definedName>
    <definedName name="TWL" localSheetId="0">#REF!</definedName>
    <definedName name="TWL">#REF!</definedName>
    <definedName name="TWR" localSheetId="0">#REF!</definedName>
    <definedName name="TWR">#REF!</definedName>
    <definedName name="TWW" localSheetId="0">#REF!</definedName>
    <definedName name="TWW">#REF!</definedName>
    <definedName name="Ty1H1">#REF!</definedName>
    <definedName name="Ty1H2">#REF!</definedName>
    <definedName name="Ty1H3">#REF!</definedName>
    <definedName name="Ty1Hun1">#REF!</definedName>
    <definedName name="Ty1Hun2">#REF!</definedName>
    <definedName name="Ty1K1">#REF!</definedName>
    <definedName name="Ty1K2">#REF!</definedName>
    <definedName name="Ty1L1">#REF!</definedName>
    <definedName name="Ty1L2">#REF!</definedName>
    <definedName name="Ty1L3">#REF!</definedName>
    <definedName name="Ty1L4">#REF!</definedName>
    <definedName name="Ty1L5">#REF!</definedName>
    <definedName name="Ty1L6">#REF!</definedName>
    <definedName name="Ty1TH">#REF!</definedName>
    <definedName name="Ty1TL">#REF!</definedName>
    <definedName name="Ty2H1">#REF!</definedName>
    <definedName name="Ty2H2">#REF!</definedName>
    <definedName name="Ty2H3">#REF!</definedName>
    <definedName name="Ty2Hun1">#REF!</definedName>
    <definedName name="Ty2Hun2">#REF!</definedName>
    <definedName name="Ty2K1">#REF!</definedName>
    <definedName name="Ty2K2">#REF!</definedName>
    <definedName name="Ty2L1">#REF!</definedName>
    <definedName name="Ty2L2">#REF!</definedName>
    <definedName name="Ty2L3">#REF!</definedName>
    <definedName name="Ty2L4">#REF!</definedName>
    <definedName name="Ty2L5">#REF!</definedName>
    <definedName name="Ty2L6">#REF!</definedName>
    <definedName name="Ty2TH">#REF!</definedName>
    <definedName name="Ty2TL">#REF!</definedName>
    <definedName name="TYB">'[60]3련 BOX'!#REF!</definedName>
    <definedName name="TYTY" localSheetId="0">#REF!</definedName>
    <definedName name="TYTY">#REF!</definedName>
    <definedName name="T값" localSheetId="0">#REF!</definedName>
    <definedName name="T값">#REF!</definedName>
    <definedName name="T자R10">[83]계수시트!$B$19</definedName>
    <definedName name="T자R15">[83]계수시트!$B$17</definedName>
    <definedName name="T자R20">[83]계수시트!$B$16</definedName>
    <definedName name="T자R5">[83]계수시트!$B$23</definedName>
    <definedName name="T자R6">[83]계수시트!$B$22</definedName>
    <definedName name="T자R7">[83]계수시트!$B$21</definedName>
    <definedName name="T자R8">[83]계수시트!$B$20</definedName>
    <definedName name="T자W0.3">[83]계수시트!$B$24</definedName>
    <definedName name="T자W0.4">[83]계수시트!$B$25</definedName>
    <definedName name="T자W0.5">[83]계수시트!$B$26</definedName>
    <definedName name="T자W0.6">[83]계수시트!$B$27</definedName>
    <definedName name="T자W0.8">[83]계수시트!$B$28</definedName>
    <definedName name="T자W1.0">[83]계수시트!$B$29</definedName>
    <definedName name="T자W1.2">[83]계수시트!$B$30</definedName>
    <definedName name="u">[46]옹벽!$K$316</definedName>
    <definedName name="U_VAR1" localSheetId="0">#REF!</definedName>
    <definedName name="U_VAR1">#REF!</definedName>
    <definedName name="ujdffdf" localSheetId="0" hidden="1">{#N/A,#N/A,FALSE,"단가표지"}</definedName>
    <definedName name="ujdffdf" localSheetId="1" hidden="1">{#N/A,#N/A,FALSE,"단가표지"}</definedName>
    <definedName name="ujdffdf" hidden="1">{#N/A,#N/A,FALSE,"단가표지"}</definedName>
    <definedName name="UJI">[84]DATE!$I$24:$I$85</definedName>
    <definedName name="ul">[9]설계조건!#REF!</definedName>
    <definedName name="um">[9]설계조건!#REF!</definedName>
    <definedName name="UNITA">#REF!</definedName>
    <definedName name="UNITAA">#REF!</definedName>
    <definedName name="UNITB">#REF!</definedName>
    <definedName name="UNITBB">#REF!</definedName>
    <definedName name="UNITC">#REF!</definedName>
    <definedName name="UNITC1">#REF!</definedName>
    <definedName name="UNITCA">#REF!</definedName>
    <definedName name="UNITD">#REF!</definedName>
    <definedName name="UNITDA">#REF!</definedName>
    <definedName name="up" localSheetId="0" hidden="1">{#N/A,#N/A,FALSE,"지침";#N/A,#N/A,FALSE,"환경분석";#N/A,#N/A,FALSE,"Sheet16"}</definedName>
    <definedName name="up" localSheetId="1" hidden="1">{#N/A,#N/A,FALSE,"지침";#N/A,#N/A,FALSE,"환경분석";#N/A,#N/A,FALSE,"Sheet16"}</definedName>
    <definedName name="up" hidden="1">{#N/A,#N/A,FALSE,"지침";#N/A,#N/A,FALSE,"환경분석";#N/A,#N/A,FALSE,"Sheet16"}</definedName>
    <definedName name="UPSR">#REF!</definedName>
    <definedName name="uu">[85]DATA!$B$4:$F$495</definedName>
    <definedName name="uw">[9]설계조건!#REF!</definedName>
    <definedName name="uy">'[61]안정검토(온1)'!#REF!</definedName>
    <definedName name="uy5f" localSheetId="0">#REF!</definedName>
    <definedName name="uy5f">#REF!</definedName>
    <definedName name="V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V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V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VB" localSheetId="0" hidden="1">{#N/A,#N/A,FALSE,"이태원철근"}</definedName>
    <definedName name="VB" localSheetId="1" hidden="1">{#N/A,#N/A,FALSE,"이태원철근"}</definedName>
    <definedName name="VB" hidden="1">{#N/A,#N/A,FALSE,"이태원철근"}</definedName>
    <definedName name="VBN" localSheetId="0" hidden="1">{#N/A,#N/A,FALSE,"이태원철근"}</definedName>
    <definedName name="VBN" localSheetId="1" hidden="1">{#N/A,#N/A,FALSE,"이태원철근"}</definedName>
    <definedName name="VBN" hidden="1">{#N/A,#N/A,FALSE,"이태원철근"}</definedName>
    <definedName name="vcdgr" localSheetId="0">#REF!</definedName>
    <definedName name="vcdgr">#REF!</definedName>
    <definedName name="vd" localSheetId="0">'[37]H-pile(298x299)'!#REF!</definedName>
    <definedName name="vd">'[37]H-pile(298x299)'!#REF!</definedName>
    <definedName name="vel" localSheetId="0">'[37]H-pile(298x299)'!#REF!</definedName>
    <definedName name="vel">'[37]H-pile(298x299)'!#REF!</definedName>
    <definedName name="VGREFE" localSheetId="0">#REF!</definedName>
    <definedName name="VGREFE">#REF!</definedName>
    <definedName name="vl" localSheetId="0">'[37]H-pile(298x299)'!#REF!</definedName>
    <definedName name="vl">'[37]H-pile(298x299)'!#REF!</definedName>
    <definedName name="VRGSFG" localSheetId="0">#REF!</definedName>
    <definedName name="VRGSFG">#REF!</definedName>
    <definedName name="VSVS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VSVS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VSVS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VVV" localSheetId="0">#REF!</definedName>
    <definedName name="VVV">#REF!</definedName>
    <definedName name="w" localSheetId="0">#REF!</definedName>
    <definedName name="W">'[44]단락전류-A'!$Q$4</definedName>
    <definedName name="W1C" localSheetId="0">#REF!</definedName>
    <definedName name="W1C">#REF!</definedName>
    <definedName name="W2C" localSheetId="0">#REF!</definedName>
    <definedName name="W2C">#REF!</definedName>
    <definedName name="W3C" localSheetId="0">#REF!</definedName>
    <definedName name="W3C">#REF!</definedName>
    <definedName name="WA" localSheetId="0">#REF!</definedName>
    <definedName name="WA">[23]교각1!#REF!</definedName>
    <definedName name="WALL" localSheetId="0">[9]설계조건!#REF!</definedName>
    <definedName name="WALL">[9]설계조건!#REF!</definedName>
    <definedName name="WB" localSheetId="0">'[86]상 부'!#REF!</definedName>
    <definedName name="WB">'[86]상 부'!#REF!</definedName>
    <definedName name="WB.1" localSheetId="0">#REF!</definedName>
    <definedName name="WB.1">#REF!</definedName>
    <definedName name="WB.2" localSheetId="0">#REF!</definedName>
    <definedName name="WB.2">#REF!</definedName>
    <definedName name="WB.3" localSheetId="0">#REF!</definedName>
    <definedName name="WB.3">#REF!</definedName>
    <definedName name="WC" localSheetId="0">#REF!</definedName>
    <definedName name="WC">[82]교대시점!#REF!</definedName>
    <definedName name="WCC" localSheetId="0">#REF!</definedName>
    <definedName name="WCC">#REF!</definedName>
    <definedName name="Wcon" localSheetId="0">#REF!</definedName>
    <definedName name="Wcon">#REF!</definedName>
    <definedName name="WCP" localSheetId="0">#REF!</definedName>
    <definedName name="WCP">#REF!</definedName>
    <definedName name="wdss">#REF!</definedName>
    <definedName name="wer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er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er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ererr" localSheetId="0" hidden="1">{#N/A,#N/A,FALSE,"운반시간"}</definedName>
    <definedName name="wererr" localSheetId="1" hidden="1">{#N/A,#N/A,FALSE,"운반시간"}</definedName>
    <definedName name="wererr" hidden="1">{#N/A,#N/A,FALSE,"운반시간"}</definedName>
    <definedName name="werewr" localSheetId="0" hidden="1">{#N/A,#N/A,FALSE,"골재소요량";#N/A,#N/A,FALSE,"골재소요량"}</definedName>
    <definedName name="werewr" localSheetId="1" hidden="1">{#N/A,#N/A,FALSE,"골재소요량";#N/A,#N/A,FALSE,"골재소요량"}</definedName>
    <definedName name="werewr" hidden="1">{#N/A,#N/A,FALSE,"골재소요량";#N/A,#N/A,FALSE,"골재소요량"}</definedName>
    <definedName name="WERFE" localSheetId="0">#REF!</definedName>
    <definedName name="WERFE">#REF!</definedName>
    <definedName name="werg" localSheetId="0">#REF!</definedName>
    <definedName name="werg">#REF!</definedName>
    <definedName name="werq" localSheetId="0" hidden="1">{"'별표'!$N$220"}</definedName>
    <definedName name="werq" localSheetId="1" hidden="1">{"'별표'!$N$220"}</definedName>
    <definedName name="werq" hidden="1">{"'별표'!$N$220"}</definedName>
    <definedName name="wert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ert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ert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es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es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es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F" localSheetId="0">#REF!</definedName>
    <definedName name="WF">[82]교대시점!#REF!</definedName>
    <definedName name="WFF" localSheetId="0">#REF!</definedName>
    <definedName name="WFF">#REF!</definedName>
    <definedName name="WfpCon" localSheetId="0">#REF!</definedName>
    <definedName name="WfpCon">#REF!</definedName>
    <definedName name="WFSD" localSheetId="0">#REF!</definedName>
    <definedName name="WFSD">#REF!</definedName>
    <definedName name="WH" localSheetId="0">[82]교대시점!#REF!</definedName>
    <definedName name="WH">[82]교대시점!#REF!</definedName>
    <definedName name="WH.1" localSheetId="0">#REF!</definedName>
    <definedName name="WH.1">#REF!</definedName>
    <definedName name="WH.2" localSheetId="0">#REF!</definedName>
    <definedName name="WH.2">#REF!</definedName>
    <definedName name="WH.3" localSheetId="0">#REF!</definedName>
    <definedName name="WH.3">#REF!</definedName>
    <definedName name="wind1" localSheetId="0">[28]통합!#REF!</definedName>
    <definedName name="wind1">[28]통합!#REF!</definedName>
    <definedName name="wind2" localSheetId="0">[28]통합!#REF!</definedName>
    <definedName name="wind2">[28]통합!#REF!</definedName>
    <definedName name="wing_l" localSheetId="0">#REF!</definedName>
    <definedName name="wing_l">#REF!</definedName>
    <definedName name="WING_T" localSheetId="0">#REF!</definedName>
    <definedName name="WING_T">#REF!</definedName>
    <definedName name="WL" localSheetId="0">#REF!</definedName>
    <definedName name="WL">[23]교각1!#REF!</definedName>
    <definedName name="wla" localSheetId="0">[9]설계조건!#REF!</definedName>
    <definedName name="wla">[9]설계조건!#REF!</definedName>
    <definedName name="wlqrp" hidden="1">0</definedName>
    <definedName name="Wm">[9]설계조건!#REF!</definedName>
    <definedName name="wm.조골재1" localSheetId="0" hidden="1">{#N/A,#N/A,FALSE,"조골재"}</definedName>
    <definedName name="wm.조골재1" localSheetId="1" hidden="1">{#N/A,#N/A,FALSE,"조골재"}</definedName>
    <definedName name="wm.조골재1" hidden="1">{#N/A,#N/A,FALSE,"조골재"}</definedName>
    <definedName name="WN" localSheetId="0">#REF!</definedName>
    <definedName name="WN">[23]교각1!#REF!</definedName>
    <definedName name="woogi" localSheetId="0" hidden="1">#REF!</definedName>
    <definedName name="woogi" hidden="1">#REF!</definedName>
    <definedName name="woogi2" localSheetId="0" hidden="1">#REF!</definedName>
    <definedName name="woogi2" hidden="1">#REF!</definedName>
    <definedName name="WPP" localSheetId="0">#REF!</definedName>
    <definedName name="WPP">#REF!</definedName>
    <definedName name="WQW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QW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QW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RITE" localSheetId="0" hidden="1">{#N/A,#N/A,FALSE,"CCTV"}</definedName>
    <definedName name="WRITE" localSheetId="1" hidden="1">{#N/A,#N/A,FALSE,"CCTV"}</definedName>
    <definedName name="WRITE" hidden="1">{#N/A,#N/A,FALSE,"CCTV"}</definedName>
    <definedName name="wrn.0812ESC." localSheetId="0" hidden="1">{#N/A,#N/A,FALSE,"물가변동";#N/A,#N/A,FALSE,"집계";#N/A,#N/A,FALSE,"도급집계";#N/A,#N/A,FALSE,"예산서";#N/A,#N/A,FALSE,"터빈";#N/A,#N/A,FALSE,"보일러";#N/A,#N/A,FALSE,"품셈";#N/A,#N/A,FALSE,"부표";#N/A,#N/A,FALSE,"적용노임";#N/A,#N/A,FALSE,"장비노임";#N/A,#N/A,FALSE,"정산품질";#N/A,#N/A,FALSE,"신규별표";#N/A,#N/A,FALSE,"정산신규품";#N/A,#N/A,FALSE,"ESC별표"}</definedName>
    <definedName name="wrn.0812ESC." localSheetId="1" hidden="1">{#N/A,#N/A,FALSE,"물가변동";#N/A,#N/A,FALSE,"집계";#N/A,#N/A,FALSE,"도급집계";#N/A,#N/A,FALSE,"예산서";#N/A,#N/A,FALSE,"터빈";#N/A,#N/A,FALSE,"보일러";#N/A,#N/A,FALSE,"품셈";#N/A,#N/A,FALSE,"부표";#N/A,#N/A,FALSE,"적용노임";#N/A,#N/A,FALSE,"장비노임";#N/A,#N/A,FALSE,"정산품질";#N/A,#N/A,FALSE,"신규별표";#N/A,#N/A,FALSE,"정산신규품";#N/A,#N/A,FALSE,"ESC별표"}</definedName>
    <definedName name="wrn.0812ESC." hidden="1">{#N/A,#N/A,FALSE,"물가변동";#N/A,#N/A,FALSE,"집계";#N/A,#N/A,FALSE,"도급집계";#N/A,#N/A,FALSE,"예산서";#N/A,#N/A,FALSE,"터빈";#N/A,#N/A,FALSE,"보일러";#N/A,#N/A,FALSE,"품셈";#N/A,#N/A,FALSE,"부표";#N/A,#N/A,FALSE,"적용노임";#N/A,#N/A,FALSE,"장비노임";#N/A,#N/A,FALSE,"정산품질";#N/A,#N/A,FALSE,"신규별표";#N/A,#N/A,FALSE,"정산신규품";#N/A,#N/A,FALSE,"ESC별표"}</definedName>
    <definedName name="wrn.2번." localSheetId="0" hidden="1">{#N/A,#N/A,FALSE,"2~8번"}</definedName>
    <definedName name="wrn.2번." localSheetId="1" hidden="1">{#N/A,#N/A,FALSE,"2~8번"}</definedName>
    <definedName name="wrn.2번." hidden="1">{#N/A,#N/A,FALSE,"2~8번"}</definedName>
    <definedName name="wrn.34건물기초." localSheetId="0" hidden="1">{#N/A,#N/A,FALSE,"집계";#N/A,#N/A,FALSE,"표지";#N/A,#N/A,FALSE,"터빈집계";#N/A,#N/A,FALSE,"터빈내역";#N/A,#N/A,FALSE,"주제어집계";#N/A,#N/A,FALSE,"주제어내역";#N/A,#N/A,FALSE,"보일러집계";#N/A,#N/A,FALSE,"보일러내역"}</definedName>
    <definedName name="wrn.34건물기초." localSheetId="1" hidden="1">{#N/A,#N/A,FALSE,"집계";#N/A,#N/A,FALSE,"표지";#N/A,#N/A,FALSE,"터빈집계";#N/A,#N/A,FALSE,"터빈내역";#N/A,#N/A,FALSE,"주제어집계";#N/A,#N/A,FALSE,"주제어내역";#N/A,#N/A,FALSE,"보일러집계";#N/A,#N/A,FALSE,"보일러내역"}</definedName>
    <definedName name="wrn.34건물기초." hidden="1">{#N/A,#N/A,FALSE,"집계";#N/A,#N/A,FALSE,"표지";#N/A,#N/A,FALSE,"터빈집계";#N/A,#N/A,FALSE,"터빈내역";#N/A,#N/A,FALSE,"주제어집계";#N/A,#N/A,FALSE,"주제어내역";#N/A,#N/A,FALSE,"보일러집계";#N/A,#N/A,FALSE,"보일러내역"}</definedName>
    <definedName name="wrn.97." localSheetId="0" hidden="1">{#N/A,#N/A,FALSE,"지침";#N/A,#N/A,FALSE,"환경분석";#N/A,#N/A,FALSE,"Sheet16"}</definedName>
    <definedName name="wrn.97." localSheetId="1" hidden="1">{#N/A,#N/A,FALSE,"지침";#N/A,#N/A,FALSE,"환경분석";#N/A,#N/A,FALSE,"Sheet16"}</definedName>
    <definedName name="wrn.97." hidden="1">{#N/A,#N/A,FALSE,"지침";#N/A,#N/A,FALSE,"환경분석";#N/A,#N/A,FALSE,"Sheet16"}</definedName>
    <definedName name="WRN.98." localSheetId="0" hidden="1">{#N/A,#N/A,FALSE,"지침";#N/A,#N/A,FALSE,"환경분석";#N/A,#N/A,FALSE,"Sheet16"}</definedName>
    <definedName name="WRN.98." localSheetId="1" hidden="1">{#N/A,#N/A,FALSE,"지침";#N/A,#N/A,FALSE,"환경분석";#N/A,#N/A,FALSE,"Sheet16"}</definedName>
    <definedName name="WRN.98." hidden="1">{#N/A,#N/A,FALSE,"지침";#N/A,#N/A,FALSE,"환경분석";#N/A,#N/A,FALSE,"Sheet16"}</definedName>
    <definedName name="wrn.ac30prn." localSheetId="0" hidden="1">{#N/A,#N/A,FALSE,"별표20 ";#N/A,#N/A,FALSE,"부표";#N/A,#N/A,FALSE,"품셈내역";#N/A,#N/A,FALSE,"품셈집계";#N/A,#N/A,FALSE,"내역서";#N/A,#N/A,FALSE,"집계표";#N/A,#N/A,FALSE,"표지";#N/A,#N/A,FALSE,"별표총괄표"}</definedName>
    <definedName name="wrn.ac30prn." localSheetId="1" hidden="1">{#N/A,#N/A,FALSE,"별표20 ";#N/A,#N/A,FALSE,"부표";#N/A,#N/A,FALSE,"품셈내역";#N/A,#N/A,FALSE,"품셈집계";#N/A,#N/A,FALSE,"내역서";#N/A,#N/A,FALSE,"집계표";#N/A,#N/A,FALSE,"표지";#N/A,#N/A,FALSE,"별표총괄표"}</definedName>
    <definedName name="wrn.ac30prn." hidden="1">{#N/A,#N/A,FALSE,"별표20 ";#N/A,#N/A,FALSE,"부표";#N/A,#N/A,FALSE,"품셈내역";#N/A,#N/A,FALSE,"품셈집계";#N/A,#N/A,FALSE,"내역서";#N/A,#N/A,FALSE,"집계표";#N/A,#N/A,FALSE,"표지";#N/A,#N/A,FALSE,"별표총괄표"}</definedName>
    <definedName name="wrn.BM." localSheetId="0" hidden="1">{#N/A,#N/A,FALSE,"CCTV"}</definedName>
    <definedName name="wrn.BM." localSheetId="1" hidden="1">{#N/A,#N/A,FALSE,"CCTV"}</definedName>
    <definedName name="wrn.BM." hidden="1">{#N/A,#N/A,FALSE,"CCTV"}</definedName>
    <definedName name="wrn.건물기초.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wrn.건물기초." localSheetId="1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wrn.건물기초.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wrn.건설기계사업소._.상반기보고." localSheetId="0" hidden="1">{#N/A,#N/A,FALSE,"사업총괄";#N/A,#N/A,FALSE,"장비사업";#N/A,#N/A,FALSE,"철구사업";#N/A,#N/A,FALSE,"준설사업"}</definedName>
    <definedName name="wrn.건설기계사업소._.상반기보고." localSheetId="1" hidden="1">{#N/A,#N/A,FALSE,"사업총괄";#N/A,#N/A,FALSE,"장비사업";#N/A,#N/A,FALSE,"철구사업";#N/A,#N/A,FALSE,"준설사업"}</definedName>
    <definedName name="wrn.건설기계사업소._.상반기보고." hidden="1">{#N/A,#N/A,FALSE,"사업총괄";#N/A,#N/A,FALSE,"장비사업";#N/A,#N/A,FALSE,"철구사업";#N/A,#N/A,FALSE,"준설사업"}</definedName>
    <definedName name="wrn.고희석." localSheetId="0" hidden="1">{#N/A,#N/A,FALSE,"교리2"}</definedName>
    <definedName name="wrn.고희석." localSheetId="1" hidden="1">{#N/A,#N/A,FALSE,"교리2"}</definedName>
    <definedName name="wrn.고희석." hidden="1">{#N/A,#N/A,FALSE,"교리2"}</definedName>
    <definedName name="wrn.골재소요량." localSheetId="0" hidden="1">{#N/A,#N/A,FALSE,"골재소요량";#N/A,#N/A,FALSE,"골재소요량"}</definedName>
    <definedName name="wrn.골재소요량." localSheetId="1" hidden="1">{#N/A,#N/A,FALSE,"골재소요량";#N/A,#N/A,FALSE,"골재소요량"}</definedName>
    <definedName name="wrn.골재소요량." hidden="1">{#N/A,#N/A,FALSE,"골재소요량";#N/A,#N/A,FALSE,"골재소요량"}</definedName>
    <definedName name="wrn.교대구조계산.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rn.교대구조계산.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rn.교대구조계산.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rn.교육청." localSheetId="0" hidden="1">{#N/A,#N/A,FALSE,"전력간선"}</definedName>
    <definedName name="wrn.교육청." localSheetId="1" hidden="1">{#N/A,#N/A,FALSE,"전력간선"}</definedName>
    <definedName name="wrn.교육청." hidden="1">{#N/A,#N/A,FALSE,"전력간선"}</definedName>
    <definedName name="wrn.구조2." localSheetId="0" hidden="1">{#N/A,#N/A,FALSE,"구조2"}</definedName>
    <definedName name="wrn.구조2." localSheetId="1" hidden="1">{#N/A,#N/A,FALSE,"구조2"}</definedName>
    <definedName name="wrn.구조2." hidden="1">{#N/A,#N/A,FALSE,"구조2"}</definedName>
    <definedName name="wrn.기성." localSheetId="0" hidden="1">{#N/A,#N/A,FALSE,"신청통보";#N/A,#N/A,FALSE,"기성확인서";#N/A,#N/A,FALSE,"기성내역서"}</definedName>
    <definedName name="wrn.기성." localSheetId="1" hidden="1">{#N/A,#N/A,FALSE,"신청통보";#N/A,#N/A,FALSE,"기성확인서";#N/A,#N/A,FALSE,"기성내역서"}</definedName>
    <definedName name="wrn.기성." hidden="1">{#N/A,#N/A,FALSE,"신청통보";#N/A,#N/A,FALSE,"기성확인서";#N/A,#N/A,FALSE,"기성내역서"}</definedName>
    <definedName name="wrn.기초." localSheetId="0" hidden="1">{#N/A,#N/A,FALSE,"터빈집계";#N/A,#N/A,FALSE,"터빈내역";#N/A,#N/A,FALSE,"보일러집계";#N/A,#N/A,FALSE,"보일러내역"}</definedName>
    <definedName name="wrn.기초." localSheetId="1" hidden="1">{#N/A,#N/A,FALSE,"터빈집계";#N/A,#N/A,FALSE,"터빈내역";#N/A,#N/A,FALSE,"보일러집계";#N/A,#N/A,FALSE,"보일러내역"}</definedName>
    <definedName name="wrn.기초." hidden="1">{#N/A,#N/A,FALSE,"터빈집계";#N/A,#N/A,FALSE,"터빈내역";#N/A,#N/A,FALSE,"보일러집계";#N/A,#N/A,FALSE,"보일러내역"}</definedName>
    <definedName name="wrn.단가표지." localSheetId="0" hidden="1">{#N/A,#N/A,FALSE,"단가표지"}</definedName>
    <definedName name="wrn.단가표지." localSheetId="1" hidden="1">{#N/A,#N/A,FALSE,"단가표지"}</definedName>
    <definedName name="wrn.단가표지." hidden="1">{#N/A,#N/A,FALSE,"단가표지"}</definedName>
    <definedName name="wrn.배수1." localSheetId="0" hidden="1">{#N/A,#N/A,FALSE,"배수1"}</definedName>
    <definedName name="wrn.배수1." localSheetId="1" hidden="1">{#N/A,#N/A,FALSE,"배수1"}</definedName>
    <definedName name="wrn.배수1." hidden="1">{#N/A,#N/A,FALSE,"배수1"}</definedName>
    <definedName name="wrn.배수2." localSheetId="0" hidden="1">{#N/A,#N/A,FALSE,"배수2"}</definedName>
    <definedName name="wrn.배수2." localSheetId="1" hidden="1">{#N/A,#N/A,FALSE,"배수2"}</definedName>
    <definedName name="wrn.배수2." hidden="1">{#N/A,#N/A,FALSE,"배수2"}</definedName>
    <definedName name="wrn.변경예산." localSheetId="0" hidden="1">{#N/A,#N/A,FALSE,"변경관리예산";#N/A,#N/A,FALSE,"변경장비예산";#N/A,#N/A,FALSE,"변경준설예산";#N/A,#N/A,FALSE,"변경철구예산"}</definedName>
    <definedName name="wrn.변경예산." localSheetId="1" hidden="1">{#N/A,#N/A,FALSE,"변경관리예산";#N/A,#N/A,FALSE,"변경장비예산";#N/A,#N/A,FALSE,"변경준설예산";#N/A,#N/A,FALSE,"변경철구예산"}</definedName>
    <definedName name="wrn.변경예산." hidden="1">{#N/A,#N/A,FALSE,"변경관리예산";#N/A,#N/A,FALSE,"변경장비예산";#N/A,#N/A,FALSE,"변경준설예산";#N/A,#N/A,FALSE,"변경철구예산"}</definedName>
    <definedName name="wrn.보일러마감." localSheetId="0" hidden="1">{#N/A,#N/A,FALSE,"물가변동 (2)";#N/A,#N/A,FALSE,"공사비";#N/A,#N/A,FALSE,"사급";#N/A,#N/A,FALSE,"도급집계";#N/A,#N/A,FALSE,"재료비";#N/A,#N/A,FALSE,"노무비";#N/A,#N/A,FALSE,"경비"}</definedName>
    <definedName name="wrn.보일러마감." localSheetId="1" hidden="1">{#N/A,#N/A,FALSE,"물가변동 (2)";#N/A,#N/A,FALSE,"공사비";#N/A,#N/A,FALSE,"사급";#N/A,#N/A,FALSE,"도급집계";#N/A,#N/A,FALSE,"재료비";#N/A,#N/A,FALSE,"노무비";#N/A,#N/A,FALSE,"경비"}</definedName>
    <definedName name="wrn.보일러마감." hidden="1">{#N/A,#N/A,FALSE,"물가변동 (2)";#N/A,#N/A,FALSE,"공사비";#N/A,#N/A,FALSE,"사급";#N/A,#N/A,FALSE,"도급집계";#N/A,#N/A,FALSE,"재료비";#N/A,#N/A,FALSE,"노무비";#N/A,#N/A,FALSE,"경비"}</definedName>
    <definedName name="wrn.부대1." localSheetId="0" hidden="1">{#N/A,#N/A,FALSE,"부대1"}</definedName>
    <definedName name="wrn.부대1." localSheetId="1" hidden="1">{#N/A,#N/A,FALSE,"부대1"}</definedName>
    <definedName name="wrn.부대1." hidden="1">{#N/A,#N/A,FALSE,"부대1"}</definedName>
    <definedName name="wrn.부대2." localSheetId="0" hidden="1">{#N/A,#N/A,FALSE,"부대2"}</definedName>
    <definedName name="wrn.부대2." localSheetId="1" hidden="1">{#N/A,#N/A,FALSE,"부대2"}</definedName>
    <definedName name="wrn.부대2." hidden="1">{#N/A,#N/A,FALSE,"부대2"}</definedName>
    <definedName name="wrn.부산주경기장.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rn.부산주경기장.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rn.부산주경기장.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rn.사업현황." localSheetId="0" hidden="1">{#N/A,#N/A,FALSE,"표지";#N/A,#N/A,FALSE,"조직표";#N/A,#N/A,FALSE,"정직원인원";#N/A,#N/A,FALSE,"사업계획";#N/A,#N/A,FALSE,"부동산";#N/A,#N/A,FALSE,"장비현황";#N/A,#N/A,FALSE,"장비가동";#N/A,#N/A,FALSE,"매각장비";#N/A,#N/A,FALSE,"철구제작";#N/A,#N/A,FALSE,"철구수주";#N/A,#N/A,FALSE,"철구시설";#N/A,#N/A,FALSE,"준설장비";#N/A,#N/A,FALSE,"준설수량";#N/A,#N/A,FALSE,"골재인원";#N/A,#N/A,FALSE,"골재손익";#N/A,#N/A,FALSE,"노조현황"}</definedName>
    <definedName name="wrn.사업현황." localSheetId="1" hidden="1">{#N/A,#N/A,FALSE,"표지";#N/A,#N/A,FALSE,"조직표";#N/A,#N/A,FALSE,"정직원인원";#N/A,#N/A,FALSE,"사업계획";#N/A,#N/A,FALSE,"부동산";#N/A,#N/A,FALSE,"장비현황";#N/A,#N/A,FALSE,"장비가동";#N/A,#N/A,FALSE,"매각장비";#N/A,#N/A,FALSE,"철구제작";#N/A,#N/A,FALSE,"철구수주";#N/A,#N/A,FALSE,"철구시설";#N/A,#N/A,FALSE,"준설장비";#N/A,#N/A,FALSE,"준설수량";#N/A,#N/A,FALSE,"골재인원";#N/A,#N/A,FALSE,"골재손익";#N/A,#N/A,FALSE,"노조현황"}</definedName>
    <definedName name="wrn.사업현황." hidden="1">{#N/A,#N/A,FALSE,"표지";#N/A,#N/A,FALSE,"조직표";#N/A,#N/A,FALSE,"정직원인원";#N/A,#N/A,FALSE,"사업계획";#N/A,#N/A,FALSE,"부동산";#N/A,#N/A,FALSE,"장비현황";#N/A,#N/A,FALSE,"장비가동";#N/A,#N/A,FALSE,"매각장비";#N/A,#N/A,FALSE,"철구제작";#N/A,#N/A,FALSE,"철구수주";#N/A,#N/A,FALSE,"철구시설";#N/A,#N/A,FALSE,"준설장비";#N/A,#N/A,FALSE,"준설수량";#N/A,#N/A,FALSE,"골재인원";#N/A,#N/A,FALSE,"골재손익";#N/A,#N/A,FALSE,"노조현황"}</definedName>
    <definedName name="wrn.속도." localSheetId="0" hidden="1">{#N/A,#N/A,FALSE,"속도"}</definedName>
    <definedName name="wrn.속도." localSheetId="1" hidden="1">{#N/A,#N/A,FALSE,"속도"}</definedName>
    <definedName name="wrn.속도." hidden="1">{#N/A,#N/A,FALSE,"속도"}</definedName>
    <definedName name="wrn.손익보고." localSheetId="0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wrn.손익보고." localSheetId="1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wrn.손익보고.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wrn.송변전공종단가." localSheetId="0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wrn.송변전공종단가." localSheetId="1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wrn.송변전공종단가.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wrn.시행결의." localSheetId="0" hidden="1">{#N/A,#N/A,FALSE,"도급대비시행율";#N/A,#N/A,FALSE,"결의서";#N/A,#N/A,FALSE,"내역서";#N/A,#N/A,FALSE,"도급예상"}</definedName>
    <definedName name="wrn.시행결의." localSheetId="1" hidden="1">{#N/A,#N/A,FALSE,"도급대비시행율";#N/A,#N/A,FALSE,"결의서";#N/A,#N/A,FALSE,"내역서";#N/A,#N/A,FALSE,"도급예상"}</definedName>
    <definedName name="wrn.시행결의." hidden="1">{#N/A,#N/A,FALSE,"도급대비시행율";#N/A,#N/A,FALSE,"결의서";#N/A,#N/A,FALSE,"내역서";#N/A,#N/A,FALSE,"도급예상"}</definedName>
    <definedName name="wrn.신용찬." localSheetId="0" hidden="1">{#N/A,#N/A,TRUE,"토적및재료집계";#N/A,#N/A,TRUE,"토적및재료집계";#N/A,#N/A,TRUE,"단위량"}</definedName>
    <definedName name="wrn.신용찬." localSheetId="1" hidden="1">{#N/A,#N/A,TRUE,"토적및재료집계";#N/A,#N/A,TRUE,"토적및재료집계";#N/A,#N/A,TRUE,"단위량"}</definedName>
    <definedName name="wrn.신용찬." hidden="1">{#N/A,#N/A,TRUE,"토적및재료집계";#N/A,#N/A,TRUE,"토적및재료집계";#N/A,#N/A,TRUE,"단위량"}</definedName>
    <definedName name="wrn.예상손익." localSheetId="0" hidden="1">{#N/A,#N/A,FALSE,"예상손익";#N/A,#N/A,FALSE,"관리분석";#N/A,#N/A,FALSE,"장비분석";#N/A,#N/A,FALSE,"준설분석";#N/A,#N/A,FALSE,"철구분석"}</definedName>
    <definedName name="wrn.예상손익." localSheetId="1" hidden="1">{#N/A,#N/A,FALSE,"예상손익";#N/A,#N/A,FALSE,"관리분석";#N/A,#N/A,FALSE,"장비분석";#N/A,#N/A,FALSE,"준설분석";#N/A,#N/A,FALSE,"철구분석"}</definedName>
    <definedName name="wrn.예상손익." hidden="1">{#N/A,#N/A,FALSE,"예상손익";#N/A,#N/A,FALSE,"관리분석";#N/A,#N/A,FALSE,"장비분석";#N/A,#N/A,FALSE,"준설분석";#N/A,#N/A,FALSE,"철구분석"}</definedName>
    <definedName name="wrn.외주기성." localSheetId="0" hidden="1">{#N/A,#N/A,FALSE,"신청통보";#N/A,#N/A,FALSE,"기성확인서";#N/A,#N/A,FALSE,"기성내역서"}</definedName>
    <definedName name="wrn.외주기성." localSheetId="1" hidden="1">{#N/A,#N/A,FALSE,"신청통보";#N/A,#N/A,FALSE,"기성확인서";#N/A,#N/A,FALSE,"기성내역서"}</definedName>
    <definedName name="wrn.외주기성." hidden="1">{#N/A,#N/A,FALSE,"신청통보";#N/A,#N/A,FALSE,"기성확인서";#N/A,#N/A,FALSE,"기성내역서"}</definedName>
    <definedName name="wrn.운반시간." localSheetId="0" hidden="1">{#N/A,#N/A,FALSE,"운반시간"}</definedName>
    <definedName name="wrn.운반시간." localSheetId="1" hidden="1">{#N/A,#N/A,FALSE,"운반시간"}</definedName>
    <definedName name="wrn.운반시간." hidden="1">{#N/A,#N/A,FALSE,"운반시간"}</definedName>
    <definedName name="wrn.이정표." localSheetId="0" hidden="1">{#N/A,#N/A,FALSE,"이정표"}</definedName>
    <definedName name="wrn.이정표." localSheetId="1" hidden="1">{#N/A,#N/A,FALSE,"이정표"}</definedName>
    <definedName name="wrn.이정표." hidden="1">{#N/A,#N/A,FALSE,"이정표"}</definedName>
    <definedName name="wrn.이태원._.철근." localSheetId="0" hidden="1">{#N/A,#N/A,FALSE,"이태원철근"}</definedName>
    <definedName name="wrn.이태원._.철근." localSheetId="1" hidden="1">{#N/A,#N/A,FALSE,"이태원철근"}</definedName>
    <definedName name="wrn.이태원._.철근." hidden="1">{#N/A,#N/A,FALSE,"이태원철근"}</definedName>
    <definedName name="wrn.조골재." localSheetId="0" hidden="1">{#N/A,#N/A,FALSE,"조골재"}</definedName>
    <definedName name="wrn.조골재." localSheetId="1" hidden="1">{#N/A,#N/A,FALSE,"조골재"}</definedName>
    <definedName name="wrn.조골재." hidden="1">{#N/A,#N/A,FALSE,"조골재"}</definedName>
    <definedName name="wrn.집기비품보고서._.품목별._.및._.현장별._.집계표." localSheetId="0" hidden="1">{#N/A,#N/A,FALSE,"Sheet6"}</definedName>
    <definedName name="wrn.집기비품보고서._.품목별._.및._.현장별._.집계표." localSheetId="1" hidden="1">{#N/A,#N/A,FALSE,"Sheet6"}</definedName>
    <definedName name="wrn.집기비품보고서._.품목별._.및._.현장별._.집계표." hidden="1">{#N/A,#N/A,FALSE,"Sheet6"}</definedName>
    <definedName name="wrn.철골집계표._.5칸." localSheetId="0" hidden="1">{#N/A,#N/A,FALSE,"Sheet1"}</definedName>
    <definedName name="wrn.철골집계표._.5칸." localSheetId="1" hidden="1">{#N/A,#N/A,FALSE,"Sheet1"}</definedName>
    <definedName name="wrn.철골집계표._.5칸." hidden="1">{#N/A,#N/A,FALSE,"Sheet1"}</definedName>
    <definedName name="wrn.토공1." localSheetId="0" hidden="1">{#N/A,#N/A,FALSE,"구조1"}</definedName>
    <definedName name="wrn.토공1." localSheetId="1" hidden="1">{#N/A,#N/A,FALSE,"구조1"}</definedName>
    <definedName name="wrn.토공1." hidden="1">{#N/A,#N/A,FALSE,"구조1"}</definedName>
    <definedName name="wrn.토공2." localSheetId="0" hidden="1">{#N/A,#N/A,FALSE,"토공2"}</definedName>
    <definedName name="wrn.토공2." localSheetId="1" hidden="1">{#N/A,#N/A,FALSE,"토공2"}</definedName>
    <definedName name="wrn.토공2." hidden="1">{#N/A,#N/A,FALSE,"토공2"}</definedName>
    <definedName name="wrn.포장1." localSheetId="0" hidden="1">{#N/A,#N/A,FALSE,"포장1";#N/A,#N/A,FALSE,"포장1"}</definedName>
    <definedName name="wrn.포장1." localSheetId="1" hidden="1">{#N/A,#N/A,FALSE,"포장1";#N/A,#N/A,FALSE,"포장1"}</definedName>
    <definedName name="wrn.포장1." hidden="1">{#N/A,#N/A,FALSE,"포장1";#N/A,#N/A,FALSE,"포장1"}</definedName>
    <definedName name="wrn.포장2." localSheetId="0" hidden="1">{#N/A,#N/A,FALSE,"포장2"}</definedName>
    <definedName name="wrn.포장2." localSheetId="1" hidden="1">{#N/A,#N/A,FALSE,"포장2"}</definedName>
    <definedName name="wrn.포장2." hidden="1">{#N/A,#N/A,FALSE,"포장2"}</definedName>
    <definedName name="wrn.표준공종단가." localSheetId="0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wrn.표준공종단가." localSheetId="1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wrn.표준공종단가.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wrn.표지목차." localSheetId="0" hidden="1">{#N/A,#N/A,FALSE,"표지목차"}</definedName>
    <definedName name="wrn.표지목차." localSheetId="1" hidden="1">{#N/A,#N/A,FALSE,"표지목차"}</definedName>
    <definedName name="wrn.표지목차." hidden="1">{#N/A,#N/A,FALSE,"표지목차"}</definedName>
    <definedName name="wrn.현장._.NCR._.분석." localSheetId="0" hidden="1">{#N/A,#N/A,FALSE,"현장 NCR 분석";#N/A,#N/A,FALSE,"현장품질감사";#N/A,#N/A,FALSE,"현장품질감사"}</definedName>
    <definedName name="wrn.현장._.NCR._.분석." localSheetId="1" hidden="1">{#N/A,#N/A,FALSE,"현장 NCR 분석";#N/A,#N/A,FALSE,"현장품질감사";#N/A,#N/A,FALSE,"현장품질감사"}</definedName>
    <definedName name="wrn.현장._.NCR._.분석." hidden="1">{#N/A,#N/A,FALSE,"현장 NCR 분석";#N/A,#N/A,FALSE,"현장품질감사";#N/A,#N/A,FALSE,"현장품질감사"}</definedName>
    <definedName name="wrn.혼합골재." localSheetId="0" hidden="1">{#N/A,#N/A,FALSE,"혼합골재"}</definedName>
    <definedName name="wrn.혼합골재." localSheetId="1" hidden="1">{#N/A,#N/A,FALSE,"혼합골재"}</definedName>
    <definedName name="wrn.혼합골재." hidden="1">{#N/A,#N/A,FALSE,"혼합골재"}</definedName>
    <definedName name="WS" localSheetId="0">#REF!</definedName>
    <definedName name="WS">#REF!</definedName>
    <definedName name="WSO" localSheetId="0">#REF!</definedName>
    <definedName name="WSO">#REF!</definedName>
    <definedName name="WSUM" localSheetId="0">#REF!</definedName>
    <definedName name="WSUM">#REF!</definedName>
    <definedName name="Ws삼" localSheetId="0">#REF!</definedName>
    <definedName name="Ws삼">#REF!</definedName>
    <definedName name="Ws이" localSheetId="0">#REF!</definedName>
    <definedName name="Ws이">#REF!</definedName>
    <definedName name="Ws일" localSheetId="0">#REF!</definedName>
    <definedName name="Ws일">#REF!</definedName>
    <definedName name="WT">#REF!</definedName>
    <definedName name="WW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W">#REF!</definedName>
    <definedName name="wwww" localSheetId="0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wwww" localSheetId="1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wwww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wwwwwwwwwwwwwww" localSheetId="0">#REF!</definedName>
    <definedName name="wwwwwwwwwwwwwww">#REF!</definedName>
    <definedName name="X" localSheetId="0">#REF!</definedName>
    <definedName name="X">#REF!</definedName>
    <definedName name="X9701D_일위대가_List" localSheetId="0">#REF!</definedName>
    <definedName name="X9701D_일위대가_List">#REF!</definedName>
    <definedName name="xfe">#REF!</definedName>
    <definedName name="XSE">#REF!</definedName>
    <definedName name="XX">#REF!</definedName>
    <definedName name="xxx">#REF!</definedName>
    <definedName name="XXXX">[20]내역서!$P$3</definedName>
    <definedName name="y">#REF!</definedName>
    <definedName name="YA">#REF!</definedName>
    <definedName name="YC" localSheetId="0">#REF!</definedName>
    <definedName name="YC">#REF!</definedName>
    <definedName name="ych" localSheetId="0">[25]단면설계!#REF!</definedName>
    <definedName name="ych">[25]단면설계!#REF!</definedName>
    <definedName name="ygfdtrg" localSheetId="0">#REF!</definedName>
    <definedName name="ygfdtrg">#REF!</definedName>
    <definedName name="YH" localSheetId="0">'[60]3련 BOX'!#REF!</definedName>
    <definedName name="YH">'[60]3련 BOX'!#REF!</definedName>
    <definedName name="YHJ" localSheetId="0">#REF!</definedName>
    <definedName name="YHJ">#REF!</definedName>
    <definedName name="yrtgftr" localSheetId="0">#REF!</definedName>
    <definedName name="yrtgftr">#REF!</definedName>
    <definedName name="ytbty" localSheetId="0">#REF!</definedName>
    <definedName name="ytbty">#REF!</definedName>
    <definedName name="yyy">[87]DATE!$I$24:$I$85</definedName>
    <definedName name="yyyy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yyyy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yyyy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z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Z">#REF!</definedName>
    <definedName name="Z_1F713D72_E6F4_11D3_8E1E_00A0244E179B_.wvu.Cols" localSheetId="0" hidden="1">#REF!</definedName>
    <definedName name="Z_1F713D72_E6F4_11D3_8E1E_00A0244E179B_.wvu.Cols" hidden="1">#REF!</definedName>
    <definedName name="Z_1F713D72_E6F4_11D3_8E1E_00A0244E179B_.wvu.PrintArea" localSheetId="0" hidden="1">#REF!</definedName>
    <definedName name="Z_1F713D72_E6F4_11D3_8E1E_00A0244E179B_.wvu.PrintArea" hidden="1">#REF!</definedName>
    <definedName name="Z_BFEEB821_E6AD_11D3_88E4_00E09870C276_.wvu.PrintArea" hidden="1">#REF!</definedName>
    <definedName name="Z_F6AB6A24_E5D5_11D3_B573_00104BA1686B_.wvu.Cols" localSheetId="0" hidden="1">#REF!,#REF!,#REF!</definedName>
    <definedName name="Z_F6AB6A24_E5D5_11D3_B573_00104BA1686B_.wvu.Cols" hidden="1">#REF!,#REF!,#REF!</definedName>
    <definedName name="zigan" localSheetId="0">#REF!</definedName>
    <definedName name="zigan">#REF!</definedName>
    <definedName name="ZP" localSheetId="0">#REF!</definedName>
    <definedName name="ZP">#REF!</definedName>
    <definedName name="ZXC" localSheetId="0" hidden="1">{#N/A,#N/A,FALSE,"이태원철근"}</definedName>
    <definedName name="ZXC" localSheetId="1" hidden="1">{#N/A,#N/A,FALSE,"이태원철근"}</definedName>
    <definedName name="ZXC" hidden="1">{#N/A,#N/A,FALSE,"이태원철근"}</definedName>
    <definedName name="zzS11111" localSheetId="0">#REF!</definedName>
    <definedName name="zzS11111">#REF!</definedName>
    <definedName name="zzz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zzz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zzz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α1">[25]안정검토!#REF!</definedName>
    <definedName name="α2">[25]안정검토!#REF!</definedName>
    <definedName name="γ1">[25]안정검토!#REF!</definedName>
    <definedName name="δ2">[25]안정검토!#REF!</definedName>
    <definedName name="θ2">[25]안정검토!#REF!</definedName>
    <definedName name="φ2">[25]안정검토!#REF!</definedName>
    <definedName name="ㄱ" localSheetId="0">#REF!</definedName>
    <definedName name="ㄱ">#REF!</definedName>
    <definedName name="ㄱ1" localSheetId="0">#REF!</definedName>
    <definedName name="ㄱ1">#REF!</definedName>
    <definedName name="ㄱ2" localSheetId="0">#REF!</definedName>
    <definedName name="ㄱ2">#REF!</definedName>
    <definedName name="ㄱ34" localSheetId="0">'[61]안정검토(온1)'!#REF!</definedName>
    <definedName name="ㄱ34">'[61]안정검토(온1)'!#REF!</definedName>
    <definedName name="ㄱ4" localSheetId="0">#REF!</definedName>
    <definedName name="ㄱ4">#REF!</definedName>
    <definedName name="ㄱㄱ">[88]보건노!$A$14</definedName>
    <definedName name="ㄱㄱㄱㄱ" localSheetId="0" hidden="1">{#N/A,#N/A,FALSE,"지침";#N/A,#N/A,FALSE,"환경분석";#N/A,#N/A,FALSE,"Sheet16"}</definedName>
    <definedName name="ㄱㄱㄱㄱ" localSheetId="1" hidden="1">{#N/A,#N/A,FALSE,"지침";#N/A,#N/A,FALSE,"환경분석";#N/A,#N/A,FALSE,"Sheet16"}</definedName>
    <definedName name="ㄱㄱㄱㄱ" hidden="1">{#N/A,#N/A,FALSE,"지침";#N/A,#N/A,FALSE,"환경분석";#N/A,#N/A,FALSE,"Sheet16"}</definedName>
    <definedName name="ㄱㄷㅅ히ㅏ" localSheetId="0" hidden="1">{#N/A,#N/A,FALSE,"지침";#N/A,#N/A,FALSE,"환경분석";#N/A,#N/A,FALSE,"Sheet16"}</definedName>
    <definedName name="ㄱㄷㅅ히ㅏ" localSheetId="1" hidden="1">{#N/A,#N/A,FALSE,"지침";#N/A,#N/A,FALSE,"환경분석";#N/A,#N/A,FALSE,"Sheet16"}</definedName>
    <definedName name="ㄱㄷㅅ히ㅏ" hidden="1">{#N/A,#N/A,FALSE,"지침";#N/A,#N/A,FALSE,"환경분석";#N/A,#N/A,FALSE,"Sheet16"}</definedName>
    <definedName name="ㄱ단가">[89]단가!#REF!</definedName>
    <definedName name="ㄱ쇼" localSheetId="0">#REF!</definedName>
    <definedName name="ㄱ쇼">#REF!</definedName>
    <definedName name="ㄱㅈㅎ" localSheetId="0" hidden="1">#REF!</definedName>
    <definedName name="ㄱㅈㅎ" hidden="1">#REF!</definedName>
    <definedName name="가" localSheetId="0">#REF!</definedName>
    <definedName name="가">[90]말고개터널조명전압강하!$P$11</definedName>
    <definedName name="가.건축공사">[91]공구원가계산!#REF!</definedName>
    <definedName name="가.공원시설물공">[91]공구원가계산!#REF!</definedName>
    <definedName name="가1">[92]수량산출!#REF!</definedName>
    <definedName name="가나" localSheetId="0" hidden="1">{#N/A,#N/A,FALSE,"지침";#N/A,#N/A,FALSE,"환경분석";#N/A,#N/A,FALSE,"Sheet16"}</definedName>
    <definedName name="가나" localSheetId="1" hidden="1">{#N/A,#N/A,FALSE,"지침";#N/A,#N/A,FALSE,"환경분석";#N/A,#N/A,FALSE,"Sheet16"}</definedName>
    <definedName name="가나" hidden="1">{#N/A,#N/A,FALSE,"지침";#N/A,#N/A,FALSE,"환경분석";#N/A,#N/A,FALSE,"Sheet16"}</definedName>
    <definedName name="가나다라" localSheetId="0">#REF!</definedName>
    <definedName name="가나다라">#REF!</definedName>
    <definedName name="가나다람ㅁㅁㅁ" localSheetId="0">#REF!</definedName>
    <definedName name="가나다람ㅁㅁㅁ">#REF!</definedName>
    <definedName name="가노" localSheetId="0">#REF!</definedName>
    <definedName name="가노">#REF!</definedName>
    <definedName name="가라">#REF!</definedName>
    <definedName name="가설공사">#REF!</definedName>
    <definedName name="가설공사비">#REF!</definedName>
    <definedName name="가설사무소경">[93]시설물일위!#REF!</definedName>
    <definedName name="가설사무소노">[93]가설공사!#REF!</definedName>
    <definedName name="가설사무소재">[93]시설물일위!#REF!</definedName>
    <definedName name="가설창고경">[93]시설물일위!#REF!</definedName>
    <definedName name="가설창고노">[93]시설물일위!#REF!</definedName>
    <definedName name="가설창고재">[93]시설물일위!#REF!</definedName>
    <definedName name="가시나무5노무" localSheetId="0">#REF!</definedName>
    <definedName name="가시나무5노무">#REF!</definedName>
    <definedName name="가시나무5재료" localSheetId="0">#REF!</definedName>
    <definedName name="가시나무5재료">#REF!</definedName>
    <definedName name="가시나무6노무" localSheetId="0">#REF!</definedName>
    <definedName name="가시나무6노무">#REF!</definedName>
    <definedName name="가시나무6재료">#REF!</definedName>
    <definedName name="가시나무H4.5">#REF!</definedName>
    <definedName name="가시나무R4">[94]데이타!$E$2</definedName>
    <definedName name="가시나무R5">[94]데이타!$E$3</definedName>
    <definedName name="가시나무R6">[94]데이타!$E$4</definedName>
    <definedName name="가시나무R8">[94]데이타!$E$5</definedName>
    <definedName name="가시나무노무8" localSheetId="0">#REF!</definedName>
    <definedName name="가시나무노무8">#REF!</definedName>
    <definedName name="가시나무재료8" localSheetId="0">#REF!</definedName>
    <definedName name="가시나무재료8">#REF!</definedName>
    <definedName name="가시설" localSheetId="0">#REF!</definedName>
    <definedName name="가시설">#REF!</definedName>
    <definedName name="가이즈까">[53]단가!$A$94</definedName>
    <definedName name="가이즈까향1204">[94]데이타!$E$6</definedName>
    <definedName name="가이즈까향1505">[94]데이타!$E$7</definedName>
    <definedName name="가이즈까향2006">[94]데이타!$E$8</definedName>
    <definedName name="가이즈까향2008">[94]데이타!$E$9</definedName>
    <definedName name="가이즈까향2510">[94]데이타!$E$10</definedName>
    <definedName name="가중나무B10">[94]데이타!$E$19</definedName>
    <definedName name="가중나무B4">[94]데이타!$E$15</definedName>
    <definedName name="가중나무B5">[94]데이타!$E$16</definedName>
    <definedName name="가중나무B6">[94]데이타!$E$17</definedName>
    <definedName name="가중나무B8">[94]데이타!$E$18</definedName>
    <definedName name="각종함" localSheetId="0">#REF!</definedName>
    <definedName name="각종함">#REF!</definedName>
    <definedName name="간" localSheetId="0">#REF!</definedName>
    <definedName name="간">#REF!</definedName>
    <definedName name="간노" localSheetId="0">#REF!</definedName>
    <definedName name="간노">#REF!</definedName>
    <definedName name="간접노무비">#REF!</definedName>
    <definedName name="간접재료비">#REF!</definedName>
    <definedName name="간지" localSheetId="0">결재!간지</definedName>
    <definedName name="간지" localSheetId="1">예정공정표!간지</definedName>
    <definedName name="간지">[0]!간지</definedName>
    <definedName name="갈15" localSheetId="0">[83]계수시트!#REF!</definedName>
    <definedName name="갈15">[83]계수시트!#REF!</definedName>
    <definedName name="갈대">[53]단가!$A$149</definedName>
    <definedName name="갈대3">[95]단가조사!#REF!</definedName>
    <definedName name="갈대노">[96]식재!$H$209</definedName>
    <definedName name="갈대재">[96]식재!$F$209</definedName>
    <definedName name="감">[53]단가!$A$102</definedName>
    <definedName name="감R10">[94]데이타!$E$24</definedName>
    <definedName name="감R12">[94]데이타!$E$25</definedName>
    <definedName name="감R15">[94]데이타!$E$26</definedName>
    <definedName name="감R5">[94]데이타!$E$20</definedName>
    <definedName name="감R6">[94]데이타!$E$21</definedName>
    <definedName name="감R7">[94]데이타!$E$22</definedName>
    <definedName name="감R8">[94]데이타!$E$23</definedName>
    <definedName name="감나무" localSheetId="0">#REF!</definedName>
    <definedName name="감나무">#REF!</definedName>
    <definedName name="감나무H2.5" localSheetId="0">#REF!</definedName>
    <definedName name="감나무H2.5">#REF!</definedName>
    <definedName name="감나무H3.0" localSheetId="0">#REF!</definedName>
    <definedName name="감나무H3.0">#REF!</definedName>
    <definedName name="감리상주" localSheetId="0" hidden="1">{#N/A,#N/A,FALSE,"지침";#N/A,#N/A,FALSE,"환경분석";#N/A,#N/A,FALSE,"Sheet16"}</definedName>
    <definedName name="감리상주" localSheetId="1" hidden="1">{#N/A,#N/A,FALSE,"지침";#N/A,#N/A,FALSE,"환경분석";#N/A,#N/A,FALSE,"Sheet16"}</definedName>
    <definedName name="감리상주" hidden="1">{#N/A,#N/A,FALSE,"지침";#N/A,#N/A,FALSE,"환경분석";#N/A,#N/A,FALSE,"Sheet16"}</definedName>
    <definedName name="갑지" localSheetId="0" hidden="1">#REF!</definedName>
    <definedName name="갑지">#REF!</definedName>
    <definedName name="갑지1" localSheetId="0" hidden="1">#REF!</definedName>
    <definedName name="갑지1" hidden="1">#REF!</definedName>
    <definedName name="갑지2공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갑지2공구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갑지2공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강_동바리">[97]수량산출!$R$87</definedName>
    <definedName name="강_비계">[97]수량산출!$R$78</definedName>
    <definedName name="강관동바리1" localSheetId="0">#REF!</definedName>
    <definedName name="강관동바리1">#REF!</definedName>
    <definedName name="강관동바리2" localSheetId="0">#REF!</definedName>
    <definedName name="강관동바리2">#REF!</definedName>
    <definedName name="강관철근131" localSheetId="0">#REF!</definedName>
    <definedName name="강관철근131">#REF!</definedName>
    <definedName name="강관철근221">#REF!</definedName>
    <definedName name="강관파일132">#REF!</definedName>
    <definedName name="강관파일222">#REF!</definedName>
    <definedName name="강관파일공">#REF!</definedName>
    <definedName name="강교" localSheetId="0" hidden="1">{#N/A,#N/A,FALSE,"포장2"}</definedName>
    <definedName name="강교" localSheetId="1" hidden="1">{#N/A,#N/A,FALSE,"포장2"}</definedName>
    <definedName name="강교" hidden="1">{#N/A,#N/A,FALSE,"포장2"}</definedName>
    <definedName name="강구조물" localSheetId="0" hidden="1">{#N/A,#N/A,FALSE,"포장1";#N/A,#N/A,FALSE,"포장1"}</definedName>
    <definedName name="강구조물" localSheetId="1" hidden="1">{#N/A,#N/A,FALSE,"포장1";#N/A,#N/A,FALSE,"포장1"}</definedName>
    <definedName name="강구조물" hidden="1">{#N/A,#N/A,FALSE,"포장1";#N/A,#N/A,FALSE,"포장1"}</definedName>
    <definedName name="강릉토목임" localSheetId="0" hidden="1">#REF!</definedName>
    <definedName name="강릉토목임" hidden="1">#REF!</definedName>
    <definedName name="강탄성계수" localSheetId="0">#REF!</definedName>
    <definedName name="강탄성계수">#REF!</definedName>
    <definedName name="개나리" localSheetId="0">#REF!</definedName>
    <definedName name="개나리">#REF!</definedName>
    <definedName name="개나리12">[94]데이타!$E$31</definedName>
    <definedName name="개나리3">[94]데이타!$E$27</definedName>
    <definedName name="개나리5">[94]데이타!$E$28</definedName>
    <definedName name="개나리7">[94]데이타!$E$29</definedName>
    <definedName name="개나리9">[94]데이타!$E$30</definedName>
    <definedName name="개산급">[98]내역서!$A$2:$D$1396</definedName>
    <definedName name="개산분">[20]내역서!#REF!</definedName>
    <definedName name="개쉬땅1204">[94]데이타!$E$32</definedName>
    <definedName name="개쉬땅1506">[94]데이타!$E$33</definedName>
    <definedName name="갯버들">[95]단가조사!#REF!</definedName>
    <definedName name="갯버들노">[96]식재!$H$156</definedName>
    <definedName name="갯버들재">[96]식재!$F$156</definedName>
    <definedName name="갱부">'[99]99노임기준'!#REF!</definedName>
    <definedName name="갱부001" localSheetId="0">#REF!</definedName>
    <definedName name="갱부001">#REF!</definedName>
    <definedName name="갱부002" localSheetId="0">#REF!</definedName>
    <definedName name="갱부002">#REF!</definedName>
    <definedName name="갱부011" localSheetId="0">#REF!</definedName>
    <definedName name="갱부011">#REF!</definedName>
    <definedName name="갱부982">#REF!</definedName>
    <definedName name="갱부991">#REF!</definedName>
    <definedName name="갱부992">#REF!</definedName>
    <definedName name="거_3">[100]수량산출!#REF!</definedName>
    <definedName name="거_4">[100]수량산출!#REF!</definedName>
    <definedName name="거_44">[97]수량산출!#REF!</definedName>
    <definedName name="거_6">[100]수량산출!#REF!</definedName>
    <definedName name="거리35">[101]토적표!#REF!</definedName>
    <definedName name="거푸집공" localSheetId="0">#REF!</definedName>
    <definedName name="거푸집공">#REF!</definedName>
    <definedName name="건설교통부" localSheetId="0">#REF!</definedName>
    <definedName name="건설교통부">#REF!</definedName>
    <definedName name="건설기계운전기사">[102]노무비단가!$B$7</definedName>
    <definedName name="건설기계운전기사001" localSheetId="0">#REF!</definedName>
    <definedName name="건설기계운전기사001">#REF!</definedName>
    <definedName name="건설기계운전기사002" localSheetId="0">#REF!</definedName>
    <definedName name="건설기계운전기사002">#REF!</definedName>
    <definedName name="건설기계운전기사011" localSheetId="0">#REF!</definedName>
    <definedName name="건설기계운전기사011">#REF!</definedName>
    <definedName name="건설기계운전기사982">#REF!</definedName>
    <definedName name="건설기계운전기사991">#REF!</definedName>
    <definedName name="건설기계운전기사992">#REF!</definedName>
    <definedName name="건설기계운전조수">[102]노무비단가!$B$9</definedName>
    <definedName name="건설기계운전조수001" localSheetId="0">#REF!</definedName>
    <definedName name="건설기계운전조수001">#REF!</definedName>
    <definedName name="건설기계운전조수002" localSheetId="0">#REF!</definedName>
    <definedName name="건설기계운전조수002">#REF!</definedName>
    <definedName name="건설기계운전조수011" localSheetId="0">#REF!</definedName>
    <definedName name="건설기계운전조수011">#REF!</definedName>
    <definedName name="건설기계운전조수982">#REF!</definedName>
    <definedName name="건설기계운전조수991">#REF!</definedName>
    <definedName name="건설기계운전조수992">#REF!</definedName>
    <definedName name="건설기계조장">[102]노무비단가!$B$8</definedName>
    <definedName name="건설기계조장001" localSheetId="0">#REF!</definedName>
    <definedName name="건설기계조장001">#REF!</definedName>
    <definedName name="건설기계조장002" localSheetId="0">#REF!</definedName>
    <definedName name="건설기계조장002">#REF!</definedName>
    <definedName name="건설기계조장011" localSheetId="0">#REF!</definedName>
    <definedName name="건설기계조장011">#REF!</definedName>
    <definedName name="건설기계조장982">#REF!</definedName>
    <definedName name="건설기계조장991">#REF!</definedName>
    <definedName name="건설기계조장992">#REF!</definedName>
    <definedName name="건설부">#REF!</definedName>
    <definedName name="건축목공">[103]단가!$A$89</definedName>
    <definedName name="건축목공001" localSheetId="0">#REF!</definedName>
    <definedName name="건축목공001">#REF!</definedName>
    <definedName name="건축목공002" localSheetId="0">#REF!</definedName>
    <definedName name="건축목공002">#REF!</definedName>
    <definedName name="건축목공011" localSheetId="0">#REF!</definedName>
    <definedName name="건축목공011">#REF!</definedName>
    <definedName name="건축목공982">#REF!</definedName>
    <definedName name="건축목공991">#REF!</definedName>
    <definedName name="건축목공992">#REF!</definedName>
    <definedName name="건축팀별" localSheetId="0" hidden="1">{#N/A,#N/A,FALSE,"지침";#N/A,#N/A,FALSE,"환경분석";#N/A,#N/A,FALSE,"Sheet16"}</definedName>
    <definedName name="건축팀별" localSheetId="1" hidden="1">{#N/A,#N/A,FALSE,"지침";#N/A,#N/A,FALSE,"환경분석";#N/A,#N/A,FALSE,"Sheet16"}</definedName>
    <definedName name="건축팀별" hidden="1">{#N/A,#N/A,FALSE,"지침";#N/A,#N/A,FALSE,"환경분석";#N/A,#N/A,FALSE,"Sheet16"}</definedName>
    <definedName name="검___조___부">[104]노임단가!#REF!</definedName>
    <definedName name="게이트">[105]단가!$B$35</definedName>
    <definedName name="겨산">[106]철거산출근거!#REF!</definedName>
    <definedName name="겨울" localSheetId="0">#REF!</definedName>
    <definedName name="겨울">#REF!</definedName>
    <definedName name="겨ㅑ" localSheetId="0">#REF!</definedName>
    <definedName name="겨ㅑ">#REF!</definedName>
    <definedName name="견___출___공" localSheetId="0">#REF!</definedName>
    <definedName name="견___출___공">#REF!</definedName>
    <definedName name="견적2" localSheetId="0" hidden="1">{#N/A,#N/A,FALSE,"현장 NCR 분석";#N/A,#N/A,FALSE,"현장품질감사";#N/A,#N/A,FALSE,"현장품질감사"}</definedName>
    <definedName name="견적2" localSheetId="1" hidden="1">{#N/A,#N/A,FALSE,"현장 NCR 분석";#N/A,#N/A,FALSE,"현장품질감사";#N/A,#N/A,FALSE,"현장품질감사"}</definedName>
    <definedName name="견적2" hidden="1">{#N/A,#N/A,FALSE,"현장 NCR 분석";#N/A,#N/A,FALSE,"현장품질감사";#N/A,#N/A,FALSE,"현장품질감사"}</definedName>
    <definedName name="견적3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견적3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견적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견적4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견적4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견적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견적내역">[78]HVAC!#REF!</definedName>
    <definedName name="견적비교" localSheetId="0">#REF!</definedName>
    <definedName name="견적비교">#REF!</definedName>
    <definedName name="견적예가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견적예가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견적예가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견출공001">#REF!</definedName>
    <definedName name="견출공002">#REF!</definedName>
    <definedName name="견출공011">#REF!</definedName>
    <definedName name="견출공982">#REF!</definedName>
    <definedName name="견출공991">#REF!</definedName>
    <definedName name="견출공992">#REF!</definedName>
    <definedName name="결" localSheetId="0" hidden="1">{#N/A,#N/A,FALSE,"지침";#N/A,#N/A,FALSE,"환경분석";#N/A,#N/A,FALSE,"Sheet16"}</definedName>
    <definedName name="결" localSheetId="1" hidden="1">{#N/A,#N/A,FALSE,"지침";#N/A,#N/A,FALSE,"환경분석";#N/A,#N/A,FALSE,"Sheet16"}</definedName>
    <definedName name="결" hidden="1">{#N/A,#N/A,FALSE,"지침";#N/A,#N/A,FALSE,"환경분석";#N/A,#N/A,FALSE,"Sheet16"}</definedName>
    <definedName name="결속선">[103]단가!$A$18</definedName>
    <definedName name="결정치" localSheetId="0">#REF!</definedName>
    <definedName name="결정치">#REF!</definedName>
    <definedName name="겹동백1002">[94]데이타!$E$145</definedName>
    <definedName name="겹동백1204">[94]데이타!$E$146</definedName>
    <definedName name="겹동백1506">[94]데이타!$E$147</definedName>
    <definedName name="겹벗R6">[94]데이타!$E$34</definedName>
    <definedName name="겹벗R8">[94]데이타!$E$35</definedName>
    <definedName name="겹철쭉">[53]단가!$A$143</definedName>
    <definedName name="겹철쭉0304">[94]데이타!$E$36</definedName>
    <definedName name="겹철쭉0506">[94]데이타!$E$37</definedName>
    <definedName name="겹철쭉0608">[94]데이타!$E$38</definedName>
    <definedName name="겹철쭉0810">[94]데이타!$E$39</definedName>
    <definedName name="겹철쭉0812">[94]데이타!$E$40</definedName>
    <definedName name="경" localSheetId="0" hidden="1">{#N/A,#N/A,FALSE,"물가변동";#N/A,#N/A,FALSE,"집계";#N/A,#N/A,FALSE,"도급집계";#N/A,#N/A,FALSE,"예산서";#N/A,#N/A,FALSE,"터빈";#N/A,#N/A,FALSE,"보일러";#N/A,#N/A,FALSE,"품셈";#N/A,#N/A,FALSE,"부표";#N/A,#N/A,FALSE,"적용노임";#N/A,#N/A,FALSE,"장비노임";#N/A,#N/A,FALSE,"정산품질";#N/A,#N/A,FALSE,"신규별표";#N/A,#N/A,FALSE,"정산신규품";#N/A,#N/A,FALSE,"ESC별표"}</definedName>
    <definedName name="경" localSheetId="1" hidden="1">{#N/A,#N/A,FALSE,"물가변동";#N/A,#N/A,FALSE,"집계";#N/A,#N/A,FALSE,"도급집계";#N/A,#N/A,FALSE,"예산서";#N/A,#N/A,FALSE,"터빈";#N/A,#N/A,FALSE,"보일러";#N/A,#N/A,FALSE,"품셈";#N/A,#N/A,FALSE,"부표";#N/A,#N/A,FALSE,"적용노임";#N/A,#N/A,FALSE,"장비노임";#N/A,#N/A,FALSE,"정산품질";#N/A,#N/A,FALSE,"신규별표";#N/A,#N/A,FALSE,"정산신규품";#N/A,#N/A,FALSE,"ESC별표"}</definedName>
    <definedName name="경" hidden="1">{#N/A,#N/A,FALSE,"물가변동";#N/A,#N/A,FALSE,"집계";#N/A,#N/A,FALSE,"도급집계";#N/A,#N/A,FALSE,"예산서";#N/A,#N/A,FALSE,"터빈";#N/A,#N/A,FALSE,"보일러";#N/A,#N/A,FALSE,"품셈";#N/A,#N/A,FALSE,"부표";#N/A,#N/A,FALSE,"적용노임";#N/A,#N/A,FALSE,"장비노임";#N/A,#N/A,FALSE,"정산품질";#N/A,#N/A,FALSE,"신규별표";#N/A,#N/A,FALSE,"정산신규품";#N/A,#N/A,FALSE,"ESC별표"}</definedName>
    <definedName name="경1">#REF!</definedName>
    <definedName name="경10">#REF!</definedName>
    <definedName name="경11">#REF!</definedName>
    <definedName name="경12">#REF!</definedName>
    <definedName name="경13">#REF!</definedName>
    <definedName name="경14">#REF!</definedName>
    <definedName name="경15">#REF!</definedName>
    <definedName name="경16">#REF!</definedName>
    <definedName name="경17">#REF!</definedName>
    <definedName name="경18">#REF!</definedName>
    <definedName name="경2">#REF!</definedName>
    <definedName name="경3">#REF!</definedName>
    <definedName name="경4">#REF!</definedName>
    <definedName name="경5">#REF!</definedName>
    <definedName name="경6">#REF!</definedName>
    <definedName name="경7">#REF!</definedName>
    <definedName name="경8">#REF!</definedName>
    <definedName name="경9">#REF!</definedName>
    <definedName name="경계석">'[107]단가(자재)'!$D$4:$O$55</definedName>
    <definedName name="경량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경량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경량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경량공사" localSheetId="0" hidden="1">{#N/A,#N/A,FALSE,"물가변동";#N/A,#N/A,FALSE,"집계";#N/A,#N/A,FALSE,"도급집계";#N/A,#N/A,FALSE,"예산서";#N/A,#N/A,FALSE,"터빈";#N/A,#N/A,FALSE,"보일러";#N/A,#N/A,FALSE,"품셈";#N/A,#N/A,FALSE,"부표";#N/A,#N/A,FALSE,"적용노임";#N/A,#N/A,FALSE,"장비노임";#N/A,#N/A,FALSE,"정산품질";#N/A,#N/A,FALSE,"신규별표";#N/A,#N/A,FALSE,"정산신규품";#N/A,#N/A,FALSE,"ESC별표"}</definedName>
    <definedName name="경량공사" localSheetId="1" hidden="1">{#N/A,#N/A,FALSE,"물가변동";#N/A,#N/A,FALSE,"집계";#N/A,#N/A,FALSE,"도급집계";#N/A,#N/A,FALSE,"예산서";#N/A,#N/A,FALSE,"터빈";#N/A,#N/A,FALSE,"보일러";#N/A,#N/A,FALSE,"품셈";#N/A,#N/A,FALSE,"부표";#N/A,#N/A,FALSE,"적용노임";#N/A,#N/A,FALSE,"장비노임";#N/A,#N/A,FALSE,"정산품질";#N/A,#N/A,FALSE,"신규별표";#N/A,#N/A,FALSE,"정산신규품";#N/A,#N/A,FALSE,"ESC별표"}</definedName>
    <definedName name="경량공사" hidden="1">{#N/A,#N/A,FALSE,"물가변동";#N/A,#N/A,FALSE,"집계";#N/A,#N/A,FALSE,"도급집계";#N/A,#N/A,FALSE,"예산서";#N/A,#N/A,FALSE,"터빈";#N/A,#N/A,FALSE,"보일러";#N/A,#N/A,FALSE,"품셈";#N/A,#N/A,FALSE,"부표";#N/A,#N/A,FALSE,"적용노임";#N/A,#N/A,FALSE,"장비노임";#N/A,#N/A,FALSE,"정산품질";#N/A,#N/A,FALSE,"신규별표";#N/A,#N/A,FALSE,"정산신규품";#N/A,#N/A,FALSE,"ESC별표"}</definedName>
    <definedName name="경비">[108]일위대가표!#REF!</definedName>
    <definedName name="경비1" localSheetId="0" hidden="1">#REF!</definedName>
    <definedName name="경비1" hidden="1">#REF!</definedName>
    <definedName name="경상비1" localSheetId="0">'[13]#REF'!#REF!</definedName>
    <definedName name="경상비1">'[13]#REF'!#REF!</definedName>
    <definedName name="경수" localSheetId="0" hidden="1">{#N/A,#N/A,FALSE,"도급대비시행율";#N/A,#N/A,FALSE,"결의서";#N/A,#N/A,FALSE,"내역서";#N/A,#N/A,FALSE,"도급예상"}</definedName>
    <definedName name="경수" localSheetId="1" hidden="1">{#N/A,#N/A,FALSE,"도급대비시행율";#N/A,#N/A,FALSE,"결의서";#N/A,#N/A,FALSE,"내역서";#N/A,#N/A,FALSE,"도급예상"}</definedName>
    <definedName name="경수" hidden="1">{#N/A,#N/A,FALSE,"도급대비시행율";#N/A,#N/A,FALSE,"결의서";#N/A,#N/A,FALSE,"내역서";#N/A,#N/A,FALSE,"도급예상"}</definedName>
    <definedName name="경수을지" localSheetId="0" hidden="1">{#N/A,#N/A,FALSE,"물가변동";#N/A,#N/A,FALSE,"집계";#N/A,#N/A,FALSE,"도급집계";#N/A,#N/A,FALSE,"예산서";#N/A,#N/A,FALSE,"터빈";#N/A,#N/A,FALSE,"보일러";#N/A,#N/A,FALSE,"품셈";#N/A,#N/A,FALSE,"부표";#N/A,#N/A,FALSE,"적용노임";#N/A,#N/A,FALSE,"장비노임";#N/A,#N/A,FALSE,"정산품질";#N/A,#N/A,FALSE,"신규별표";#N/A,#N/A,FALSE,"정산신규품";#N/A,#N/A,FALSE,"ESC별표"}</definedName>
    <definedName name="경수을지" localSheetId="1" hidden="1">{#N/A,#N/A,FALSE,"물가변동";#N/A,#N/A,FALSE,"집계";#N/A,#N/A,FALSE,"도급집계";#N/A,#N/A,FALSE,"예산서";#N/A,#N/A,FALSE,"터빈";#N/A,#N/A,FALSE,"보일러";#N/A,#N/A,FALSE,"품셈";#N/A,#N/A,FALSE,"부표";#N/A,#N/A,FALSE,"적용노임";#N/A,#N/A,FALSE,"장비노임";#N/A,#N/A,FALSE,"정산품질";#N/A,#N/A,FALSE,"신규별표";#N/A,#N/A,FALSE,"정산신규품";#N/A,#N/A,FALSE,"ESC별표"}</definedName>
    <definedName name="경수을지" hidden="1">{#N/A,#N/A,FALSE,"물가변동";#N/A,#N/A,FALSE,"집계";#N/A,#N/A,FALSE,"도급집계";#N/A,#N/A,FALSE,"예산서";#N/A,#N/A,FALSE,"터빈";#N/A,#N/A,FALSE,"보일러";#N/A,#N/A,FALSE,"품셈";#N/A,#N/A,FALSE,"부표";#N/A,#N/A,FALSE,"적용노임";#N/A,#N/A,FALSE,"장비노임";#N/A,#N/A,FALSE,"정산품질";#N/A,#N/A,FALSE,"신규별표";#N/A,#N/A,FALSE,"정산신규품";#N/A,#N/A,FALSE,"ESC별표"}</definedName>
    <definedName name="경유">[99]단가대비표!#REF!</definedName>
    <definedName name="계" localSheetId="0">#REF!</definedName>
    <definedName name="계">#REF!</definedName>
    <definedName name="계___령___공" localSheetId="0">[104]노임단가!#REF!</definedName>
    <definedName name="계___령___공">[104]노임단가!#REF!</definedName>
    <definedName name="계___장___공" localSheetId="0">#REF!</definedName>
    <definedName name="계___장___공">#REF!</definedName>
    <definedName name="계_①___⑦" localSheetId="0">#REF!</definedName>
    <definedName name="계_①___⑦">#REF!</definedName>
    <definedName name="계산서2" localSheetId="0">결재!계산서2</definedName>
    <definedName name="계산서2" localSheetId="1">예정공정표!계산서2</definedName>
    <definedName name="계산서2">[0]!계산서2</definedName>
    <definedName name="계수B5">[94]데이타!$E$41</definedName>
    <definedName name="계수B6">[94]데이타!$E$42</definedName>
    <definedName name="계수B8">[94]데이타!$E$43</definedName>
    <definedName name="계수나무6노무" localSheetId="0">#REF!</definedName>
    <definedName name="계수나무6노무">#REF!</definedName>
    <definedName name="계수나무6재료" localSheetId="0">#REF!</definedName>
    <definedName name="계수나무6재료">#REF!</definedName>
    <definedName name="계수자료" localSheetId="0" hidden="1">{#N/A,#N/A,FALSE,"지침";#N/A,#N/A,FALSE,"환경분석";#N/A,#N/A,FALSE,"Sheet16"}</definedName>
    <definedName name="계수자료" localSheetId="1" hidden="1">{#N/A,#N/A,FALSE,"지침";#N/A,#N/A,FALSE,"환경분석";#N/A,#N/A,FALSE,"Sheet16"}</definedName>
    <definedName name="계수자료" hidden="1">{#N/A,#N/A,FALSE,"지침";#N/A,#N/A,FALSE,"환경분석";#N/A,#N/A,FALSE,"Sheet16"}</definedName>
    <definedName name="계약방법">#REF!</definedName>
    <definedName name="계장공001">#REF!</definedName>
    <definedName name="계장공002">#REF!</definedName>
    <definedName name="계장공011">#REF!</definedName>
    <definedName name="계장공982">#REF!</definedName>
    <definedName name="계장공991">#REF!</definedName>
    <definedName name="계장공992">#REF!</definedName>
    <definedName name="계전2" hidden="1">#REF!</definedName>
    <definedName name="계측기기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계측기기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계측기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고_급__선_원">#REF!</definedName>
    <definedName name="고_압_호_스">[56]장비집계!#REF!</definedName>
    <definedName name="고광3">[94]데이타!$E$44</definedName>
    <definedName name="고광5">[94]데이타!$E$45</definedName>
    <definedName name="고급기술자노무비" localSheetId="0">'[109]용역비내역-진짜'!#REF!</definedName>
    <definedName name="고급기술자노무비">'[109]용역비내역-진짜'!#REF!</definedName>
    <definedName name="고급선원001" localSheetId="0">#REF!</definedName>
    <definedName name="고급선원001">#REF!</definedName>
    <definedName name="고급선원002" localSheetId="0">#REF!</definedName>
    <definedName name="고급선원002">#REF!</definedName>
    <definedName name="고급선원011" localSheetId="0">#REF!</definedName>
    <definedName name="고급선원011">#REF!</definedName>
    <definedName name="고급선원982">#REF!</definedName>
    <definedName name="고급선원991">#REF!</definedName>
    <definedName name="고급선원992">#REF!</definedName>
    <definedName name="고급원자력비파괴시험">#REF!</definedName>
    <definedName name="고급원자력비파괴시험공001">#REF!</definedName>
    <definedName name="고급원자력비파괴시험공002">#REF!</definedName>
    <definedName name="고급원자력비파괴시험공011">#REF!</definedName>
    <definedName name="고급원자력비파괴시험공982">#REF!</definedName>
    <definedName name="고급원자력비파괴시험공991">#REF!</definedName>
    <definedName name="고급원자력비파괴시험공992">#REF!</definedName>
    <definedName name="고압">#REF!</definedName>
    <definedName name="고압1">#REF!</definedName>
    <definedName name="고압2">#REF!</definedName>
    <definedName name="고압케이블전공">#REF!</definedName>
    <definedName name="고압케이블전공001">#REF!</definedName>
    <definedName name="고압케이블전공002">#REF!</definedName>
    <definedName name="고압케이블전공011">#REF!</definedName>
    <definedName name="고압케이블전공982">#REF!</definedName>
    <definedName name="고압케이블전공991">#REF!</definedName>
    <definedName name="고압케이블전공992">#REF!</definedName>
    <definedName name="고재" localSheetId="0">#REF!</definedName>
    <definedName name="고재">#REF!</definedName>
    <definedName name="고케" localSheetId="0">#REF!</definedName>
    <definedName name="고케">[110]인건비!$B$5</definedName>
    <definedName name="곰솔2508">[111]데이타!$E$46</definedName>
    <definedName name="곰솔3010">[94]데이타!$E$47</definedName>
    <definedName name="곰솔H3.0xW1.0" localSheetId="0">#REF!</definedName>
    <definedName name="곰솔H3.0xW1.0">#REF!</definedName>
    <definedName name="곰솔H3.0xW1.2xR10" localSheetId="0">#REF!</definedName>
    <definedName name="곰솔H3.0xW1.2xR10">#REF!</definedName>
    <definedName name="곰솔H3.5xW1.5xR12" localSheetId="0">#REF!</definedName>
    <definedName name="곰솔H3.5xW1.5xR12">#REF!</definedName>
    <definedName name="곰솔R10">[94]데이타!$E$48</definedName>
    <definedName name="곰솔R12">[94]데이타!$E$49</definedName>
    <definedName name="곰솔R15">[94]데이타!$E$50</definedName>
    <definedName name="곱">[68]DATE!$I$24:$I$85</definedName>
    <definedName name="곱곱">[37]DATE!$I$24:$I$85</definedName>
    <definedName name="공_____종">[41]일위대가!#REF!</definedName>
    <definedName name="공_기_압_축_기">[56]장비집계!#REF!</definedName>
    <definedName name="공공도서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1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1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구손료">#REF!</definedName>
    <definedName name="공기" localSheetId="0">#REF!</definedName>
    <definedName name="공기">#REF!</definedName>
    <definedName name="공기_배관물량" localSheetId="0">#REF!</definedName>
    <definedName name="공기_배관물량">#REF!</definedName>
    <definedName name="공기_압축기" localSheetId="0">[56]장비집계!#REF!</definedName>
    <definedName name="공기_압축기">[56]장비집계!#REF!</definedName>
    <definedName name="공기_압축기__주간" localSheetId="0">[56]장비집계!#REF!</definedName>
    <definedName name="공기_압축기__주간">[56]장비집계!#REF!</definedName>
    <definedName name="공기변실" localSheetId="0">#REF!</definedName>
    <definedName name="공기변실">#REF!</definedName>
    <definedName name="공내역2" localSheetId="0" hidden="1">{#N/A,#N/A,FALSE,"구조2"}</definedName>
    <definedName name="공내역2" localSheetId="1" hidden="1">{#N/A,#N/A,FALSE,"구조2"}</definedName>
    <definedName name="공내역2" hidden="1">{#N/A,#N/A,FALSE,"구조2"}</definedName>
    <definedName name="공명">[112]도급예산내역서봉투!$C$5</definedName>
    <definedName name="공비" localSheetId="0">#REF!</definedName>
    <definedName name="공비">#REF!</definedName>
    <definedName name="공사감독자" localSheetId="0">#REF!</definedName>
    <definedName name="공사감독자">#REF!</definedName>
    <definedName name="공사금액">[14]평가데이터!$R$6:$R$8</definedName>
    <definedName name="공사내역서" localSheetId="0" hidden="1">#REF!</definedName>
    <definedName name="공사내역서" hidden="1">#REF!</definedName>
    <definedName name="공사명" localSheetId="0">#REF!</definedName>
    <definedName name="공사명">#REF!</definedName>
    <definedName name="공사비산출근거" localSheetId="0">결재!공사비산출근거</definedName>
    <definedName name="공사비산출근거" localSheetId="1">예정공정표!공사비산출근거</definedName>
    <definedName name="공사비산출근거">[0]!공사비산출근거</definedName>
    <definedName name="공사원가" localSheetId="0">#REF!</definedName>
    <definedName name="공사원가">#REF!</definedName>
    <definedName name="공사원가계산서" localSheetId="0" hidden="1">{#N/A,#N/A,TRUE,"토적및재료집계";#N/A,#N/A,TRUE,"토적및재료집계";#N/A,#N/A,TRUE,"단위량"}</definedName>
    <definedName name="공사원가계산서" localSheetId="1" hidden="1">{#N/A,#N/A,TRUE,"토적및재료집계";#N/A,#N/A,TRUE,"토적및재료집계";#N/A,#N/A,TRUE,"단위량"}</definedName>
    <definedName name="공사원가계산서" hidden="1">{#N/A,#N/A,TRUE,"토적및재료집계";#N/A,#N/A,TRUE,"토적및재료집계";#N/A,#N/A,TRUE,"단위량"}</definedName>
    <definedName name="공사원가계산서경비소계">[112]공사원가계산서!$C$22</definedName>
    <definedName name="공사원가계산서노무비">[112]공사원가계산서!$C$9</definedName>
    <definedName name="공사원가계산서재료비">[112]공사원가계산서!$C$6</definedName>
    <definedName name="공사책임자" localSheetId="0">#REF!</definedName>
    <definedName name="공사책임자">#REF!</definedName>
    <definedName name="공압축3.5간재">'[113]기계경비(시간당)'!$H$248</definedName>
    <definedName name="공압축3.5노무">'[113]기계경비(시간당)'!$H$244</definedName>
    <definedName name="공압축3.5노무야간">'[113]기계경비(시간당)'!$H$245</definedName>
    <definedName name="공압축3.5손료">'[113]기계경비(시간당)'!$H$243</definedName>
    <definedName name="공압축7.1간재">'[113]기계경비(시간당)'!$H$256</definedName>
    <definedName name="공압축7.1노무">'[113]기계경비(시간당)'!$H$252</definedName>
    <definedName name="공압축7.1노무야간">'[113]기계경비(시간당)'!$H$253</definedName>
    <definedName name="공압축7.1손료">'[113]기계경비(시간당)'!$H$251</definedName>
    <definedName name="공원">[114]조명율표!$AC$8:$AJ$98</definedName>
    <definedName name="공원식재공">[91]공구원가계산!#REF!</definedName>
    <definedName name="공정" localSheetId="0" hidden="1">{#N/A,#N/A,FALSE,"지침";#N/A,#N/A,FALSE,"환경분석";#N/A,#N/A,FALSE,"Sheet16"}</definedName>
    <definedName name="공정" localSheetId="1" hidden="1">{#N/A,#N/A,FALSE,"지침";#N/A,#N/A,FALSE,"환경분석";#N/A,#N/A,FALSE,"Sheet16"}</definedName>
    <definedName name="공정" hidden="1">{#N/A,#N/A,FALSE,"지침";#N/A,#N/A,FALSE,"환경분석";#N/A,#N/A,FALSE,"Sheet16"}</definedName>
    <definedName name="공정표">#REF!</definedName>
    <definedName name="공종">'[115]효성CB 1P기초'!#REF!</definedName>
    <definedName name="공종간지" localSheetId="0" hidden="1">#REF!</definedName>
    <definedName name="공종간지" hidden="1">#REF!</definedName>
    <definedName name="공종명" localSheetId="0">#REF!</definedName>
    <definedName name="공종명">#REF!</definedName>
    <definedName name="공종분류">OFFSET([116]파일의이용!$P$2,0,0,COUNTA([116]파일의이용!$P$2:$P$34),1)</definedName>
    <definedName name="공통가설" localSheetId="0" hidden="1">#REF!</definedName>
    <definedName name="공통가설" hidden="1">#REF!</definedName>
    <definedName name="공통가설현장" localSheetId="0" hidden="1">#REF!</definedName>
    <definedName name="공통가설현장" hidden="1">#REF!</definedName>
    <definedName name="과업명" localSheetId="0">#REF!</definedName>
    <definedName name="과업명">#REF!</definedName>
    <definedName name="관">#REF!</definedName>
    <definedName name="관_상접">#REF!</definedName>
    <definedName name="관_상직">#REF!</definedName>
    <definedName name="관_주접">#REF!</definedName>
    <definedName name="관_지">[97]수량산출!#REF!</definedName>
    <definedName name="관_직주" localSheetId="0">#REF!</definedName>
    <definedName name="관_직주">#REF!</definedName>
    <definedName name="관경">'[108]토사(PE)'!#REF!</definedName>
    <definedName name="관경03">[117]계수시트!$B$67</definedName>
    <definedName name="관경06">[117]계수시트!$B$70</definedName>
    <definedName name="관경08">[117]계수시트!$B$71</definedName>
    <definedName name="관경1">'[118]토사(PE)'!#REF!</definedName>
    <definedName name="관경10">[117]계수시트!$B$63</definedName>
    <definedName name="관경15">[117]계수시트!$B$65</definedName>
    <definedName name="관경5">[117]계수시트!$B$59</definedName>
    <definedName name="관경6">[117]계수시트!$B$60</definedName>
    <definedName name="관경7">[117]계수시트!$B$61</definedName>
    <definedName name="관경8">[117]계수시트!$B$62</definedName>
    <definedName name="관계단노">[96]시설물!$H$294</definedName>
    <definedName name="관계단재">[96]시설물!$F$294</definedName>
    <definedName name="관급" localSheetId="0">#REF!,#REF!,#REF!</definedName>
    <definedName name="관급">#REF!,#REF!,#REF!</definedName>
    <definedName name="관급단가" localSheetId="0">#REF!</definedName>
    <definedName name="관급단가">#REF!</definedName>
    <definedName name="관급자재" localSheetId="0">#REF!</definedName>
    <definedName name="관급자재">#REF!,#REF!,#REF!</definedName>
    <definedName name="관급자재비">#REF!</definedName>
    <definedName name="관급자재집계표">#REF!</definedName>
    <definedName name="관노03">[117]계수시트!$B$39</definedName>
    <definedName name="관노06">[117]계수시트!$B$42</definedName>
    <definedName name="관노08">[117]계수시트!$B$43</definedName>
    <definedName name="관노10">[117]계수시트!$B$35</definedName>
    <definedName name="관노15">[117]계수시트!$B$37</definedName>
    <definedName name="관노5">[117]계수시트!$B$31</definedName>
    <definedName name="관노6">[117]계수시트!$B$32</definedName>
    <definedName name="관노7">[117]계수시트!$B$33</definedName>
    <definedName name="관노8">[117]계수시트!$B$34</definedName>
    <definedName name="관두께">'[108]토사(PE)'!#REF!</definedName>
    <definedName name="관리" localSheetId="0">#REF!</definedName>
    <definedName name="관리">#REF!</definedName>
    <definedName name="관리비2" localSheetId="0" hidden="1">{#N/A,#N/A,FALSE,"구조2"}</definedName>
    <definedName name="관리비2" localSheetId="1" hidden="1">{#N/A,#N/A,FALSE,"구조2"}</definedName>
    <definedName name="관리비2" hidden="1">{#N/A,#N/A,FALSE,"구조2"}</definedName>
    <definedName name="관목계" localSheetId="0">#REF!</definedName>
    <definedName name="관목계">#REF!</definedName>
    <definedName name="관용접노무" localSheetId="0">#REF!</definedName>
    <definedName name="관용접노무">#REF!</definedName>
    <definedName name="관용접노무비" localSheetId="0">#REF!</definedName>
    <definedName name="관용접노무비">#REF!</definedName>
    <definedName name="관용접재료">#REF!</definedName>
    <definedName name="관용접재료비">#REF!</definedName>
    <definedName name="관재03">[117]계수시트!$B$53</definedName>
    <definedName name="관재06">[117]계수시트!$B$56</definedName>
    <definedName name="관재08">[117]계수시트!$B$57</definedName>
    <definedName name="관재10">[117]계수시트!$B$49</definedName>
    <definedName name="관재15">[117]계수시트!$B$51</definedName>
    <definedName name="관재5">[117]계수시트!$B$45</definedName>
    <definedName name="관재6">[117]계수시트!$B$46</definedName>
    <definedName name="관재7">[117]계수시트!$B$47</definedName>
    <definedName name="관재8">[117]계수시트!$B$48</definedName>
    <definedName name="관지수판">[97]수량산출!#REF!</definedName>
    <definedName name="관찰4경">[96]시설물!$J$357</definedName>
    <definedName name="관찰4노">[96]시설물!$H$357</definedName>
    <definedName name="관찰4재">[96]시설물!$F$357</definedName>
    <definedName name="관찰다리노">[96]시설물!$H$383</definedName>
    <definedName name="관찰다리재">[96]시설물!$F$383</definedName>
    <definedName name="관찰로경">[96]시설물!$J$370</definedName>
    <definedName name="관찰로노">[96]시설물!$H$370</definedName>
    <definedName name="관찰로재">[96]시설물!$F$370</definedName>
    <definedName name="관토피">'[108]토사(PE)'!#REF!</definedName>
    <definedName name="괄" localSheetId="0">#REF!</definedName>
    <definedName name="괄">#REF!</definedName>
    <definedName name="광나무1003">[94]데이타!$E$51</definedName>
    <definedName name="광나무1203">[94]데이타!$E$52</definedName>
    <definedName name="광나무1506">[94]데이타!$E$53</definedName>
    <definedName name="광도">'[119]2. 공원조도'!#REF!</definedName>
    <definedName name="광섬유일위" localSheetId="0">#REF!</definedName>
    <definedName name="광섬유일위">#REF!</definedName>
    <definedName name="광케">'[111]인건비 '!$B$28</definedName>
    <definedName name="광케이블기사" localSheetId="0">#REF!</definedName>
    <definedName name="광케이블기사">#REF!</definedName>
    <definedName name="광케이블설치사001" localSheetId="0">#REF!</definedName>
    <definedName name="광케이블설치사001">#REF!</definedName>
    <definedName name="광케이블설치사002" localSheetId="0">#REF!</definedName>
    <definedName name="광케이블설치사002">#REF!</definedName>
    <definedName name="광케이블설치사011">#REF!</definedName>
    <definedName name="광케이블설치사982">#REF!</definedName>
    <definedName name="광케이블설치사991">#REF!</definedName>
    <definedName name="광케이블설치사992">#REF!</definedName>
    <definedName name="광케입블">#REF!</definedName>
    <definedName name="광통신__기사">#REF!</definedName>
    <definedName name="광통신설치사001">#REF!</definedName>
    <definedName name="광통신설치사002">#REF!</definedName>
    <definedName name="광통신설치사011">#REF!</definedName>
    <definedName name="광통신설치사982">#REF!</definedName>
    <definedName name="광통신설치사991">#REF!</definedName>
    <definedName name="광통신설치사992">#REF!</definedName>
    <definedName name="광편백0405">[94]데이타!$E$153</definedName>
    <definedName name="광편백0507">[94]데이타!$E$154</definedName>
    <definedName name="광편백0509">[94]데이타!$E$155</definedName>
    <definedName name="교" localSheetId="0">#REF!</definedName>
    <definedName name="교">#REF!</definedName>
    <definedName name="교각자중" localSheetId="0">#REF!</definedName>
    <definedName name="교각자중">#REF!</definedName>
    <definedName name="교굑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교굑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교굑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교대1">[120]슬래브!#REF!</definedName>
    <definedName name="교대접합공" localSheetId="0">#REF!</definedName>
    <definedName name="교대접합공">#REF!</definedName>
    <definedName name="교동토목공사" localSheetId="0" hidden="1">{#N/A,#N/A,FALSE,"이태원철근"}</definedName>
    <definedName name="교동토목공사" localSheetId="1" hidden="1">{#N/A,#N/A,FALSE,"이태원철근"}</definedName>
    <definedName name="교동토목공사" hidden="1">{#N/A,#N/A,FALSE,"이태원철근"}</definedName>
    <definedName name="교량" localSheetId="0">[120]토공!$1:$2</definedName>
    <definedName name="교량">[121]토공!$A$1:$IV$2</definedName>
    <definedName name="교량2" localSheetId="0">[120]토공!$1:$2</definedName>
    <definedName name="교량2">[121]토공!$A$1:$IV$2</definedName>
    <definedName name="교량철근량" localSheetId="0">#REF!</definedName>
    <definedName name="교량철근량">#REF!</definedName>
    <definedName name="교면방수" localSheetId="0">#REF!</definedName>
    <definedName name="교면방수">#REF!</definedName>
    <definedName name="교면방수1" localSheetId="0">#REF!</definedName>
    <definedName name="교면방수1">#REF!</definedName>
    <definedName name="교면방수2" localSheetId="0">#REF!</definedName>
    <definedName name="교면방수2">#REF!</definedName>
    <definedName name="교명주1" localSheetId="0">#REF!</definedName>
    <definedName name="교명주1">#REF!</definedName>
    <definedName name="교명주2">#REF!</definedName>
    <definedName name="교명판1">#REF!</definedName>
    <definedName name="교명판2">#REF!</definedName>
    <definedName name="교명판및설명판">#REF!</definedName>
    <definedName name="교목계">#REF!</definedName>
    <definedName name="교육내용">[14]연결임시!#REF!</definedName>
    <definedName name="교좌" localSheetId="0" hidden="1">{#N/A,#N/A,FALSE,"포장2"}</definedName>
    <definedName name="교좌" localSheetId="1" hidden="1">{#N/A,#N/A,FALSE,"포장2"}</definedName>
    <definedName name="교좌" hidden="1">{#N/A,#N/A,FALSE,"포장2"}</definedName>
    <definedName name="교좌받침공" localSheetId="0">#REF!</definedName>
    <definedName name="교좌받침공">#REF!</definedName>
    <definedName name="교통" localSheetId="0" hidden="1">#REF!</definedName>
    <definedName name="교통" hidden="1">#REF!</definedName>
    <definedName name="교통2" localSheetId="0">#REF!</definedName>
    <definedName name="교통2">#REF!</definedName>
    <definedName name="교폭" localSheetId="0">#REF!</definedName>
    <definedName name="교폭">#REF!</definedName>
    <definedName name="구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구">#REF!</definedName>
    <definedName name="구룡" localSheetId="0">결재!구룡</definedName>
    <definedName name="구룡" localSheetId="1">예정공정표!구룡</definedName>
    <definedName name="구룡">[0]!구룡</definedName>
    <definedName name="구산갑지" localSheetId="0" hidden="1">#REF!</definedName>
    <definedName name="구산갑지" hidden="1">#REF!</definedName>
    <definedName name="구상나무1505">[94]데이타!$E$69</definedName>
    <definedName name="구상나무2008">[94]데이타!$E$70</definedName>
    <definedName name="구상나무2510">[94]데이타!$E$71</definedName>
    <definedName name="구상나무3012">[94]데이타!$E$72</definedName>
    <definedName name="구자관" localSheetId="0" hidden="1">{#N/A,#N/A,FALSE,"신청통보";#N/A,#N/A,FALSE,"기성확인서";#N/A,#N/A,FALSE,"기성내역서"}</definedName>
    <definedName name="구자관" localSheetId="1" hidden="1">{#N/A,#N/A,FALSE,"신청통보";#N/A,#N/A,FALSE,"기성확인서";#N/A,#N/A,FALSE,"기성내역서"}</definedName>
    <definedName name="구자관" hidden="1">{#N/A,#N/A,FALSE,"신청통보";#N/A,#N/A,FALSE,"기성확인서";#N/A,#N/A,FALSE,"기성내역서"}</definedName>
    <definedName name="구조물공">[20]집계표!#REF!</definedName>
    <definedName name="구체콘" localSheetId="0">#REF!</definedName>
    <definedName name="구체콘">#REF!</definedName>
    <definedName name="권">[122]DATE!$I$24:$I$85</definedName>
    <definedName name="권권">[123]DATE!$I$24:$I$85</definedName>
    <definedName name="궤___도___공" localSheetId="0">#REF!</definedName>
    <definedName name="궤___도___공">#REF!</definedName>
    <definedName name="궤도공001" localSheetId="0">#REF!</definedName>
    <definedName name="궤도공001">#REF!</definedName>
    <definedName name="궤도공002" localSheetId="0">#REF!</definedName>
    <definedName name="궤도공002">#REF!</definedName>
    <definedName name="궤도공011">#REF!</definedName>
    <definedName name="궤도공982">#REF!</definedName>
    <definedName name="궤도공991">#REF!</definedName>
    <definedName name="궤도공992">#REF!</definedName>
    <definedName name="규격">[68]DATE!$C$24:$C$85</definedName>
    <definedName name="규준노">[96]시설물!#REF!</definedName>
    <definedName name="규준재">[96]시설물!#REF!</definedName>
    <definedName name="균열검토" localSheetId="0">#REF!</definedName>
    <definedName name="균열검토">#REF!</definedName>
    <definedName name="그대여" localSheetId="0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그대여" localSheetId="1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그대여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그라우팅_펌프">[56]장비집계!#REF!</definedName>
    <definedName name="그린네트" localSheetId="0" hidden="1">{#N/A,#N/A,FALSE,"현장 NCR 분석";#N/A,#N/A,FALSE,"현장품질감사";#N/A,#N/A,FALSE,"현장품질감사"}</definedName>
    <definedName name="그린네트" localSheetId="1" hidden="1">{#N/A,#N/A,FALSE,"현장 NCR 분석";#N/A,#N/A,FALSE,"현장품질감사";#N/A,#N/A,FALSE,"현장품질감사"}</definedName>
    <definedName name="그린네트" hidden="1">{#N/A,#N/A,FALSE,"현장 NCR 분석";#N/A,#N/A,FALSE,"현장품질감사";#N/A,#N/A,FALSE,"현장품질감사"}</definedName>
    <definedName name="근거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근거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근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금광추정" localSheetId="0" hidden="1">{#N/A,#N/A,FALSE,"포장2"}</definedName>
    <definedName name="금광추정" localSheetId="1" hidden="1">{#N/A,#N/A,FALSE,"포장2"}</definedName>
    <definedName name="금광추정" hidden="1">{#N/A,#N/A,FALSE,"포장2"}</definedName>
    <definedName name="금년계">#REF!</definedName>
    <definedName name="금마타리" localSheetId="0">#REF!</definedName>
    <definedName name="금마타리">#REF!</definedName>
    <definedName name="금송1006">[94]데이타!$E$73</definedName>
    <definedName name="금송1208">[94]데이타!$E$74</definedName>
    <definedName name="금송1510">[94]데이타!$E$75</definedName>
    <definedName name="금액대비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금액대비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금액대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기">#N/A</definedName>
    <definedName name="기___계___공">#REF!</definedName>
    <definedName name="기___와___공">[104]노임단가!#REF!</definedName>
    <definedName name="기_타__경_비__산_출_근_거" localSheetId="0">#REF!</definedName>
    <definedName name="기_타__경_비__산_출_근_거">#REF!</definedName>
    <definedName name="기경" localSheetId="0">#REF!</definedName>
    <definedName name="기경">#REF!</definedName>
    <definedName name="기계" localSheetId="0">#REF!</definedName>
    <definedName name="기계">#REF!</definedName>
    <definedName name="기계__설치공">#REF!</definedName>
    <definedName name="기계3" localSheetId="0">BlankMacro1</definedName>
    <definedName name="기계3" localSheetId="1">BlankMacro1</definedName>
    <definedName name="기계3">BlankMacro1</definedName>
    <definedName name="기계5" localSheetId="0">BlankMacro1</definedName>
    <definedName name="기계5" localSheetId="1">BlankMacro1</definedName>
    <definedName name="기계5">BlankMacro1</definedName>
    <definedName name="기계공" localSheetId="0">#REF!</definedName>
    <definedName name="기계공">#REF!</definedName>
    <definedName name="기계공001" localSheetId="0">#REF!</definedName>
    <definedName name="기계공001">#REF!</definedName>
    <definedName name="기계공002" localSheetId="0">#REF!</definedName>
    <definedName name="기계공002">#REF!</definedName>
    <definedName name="기계공011">#REF!</definedName>
    <definedName name="기계공982">#REF!</definedName>
    <definedName name="기계공991">#REF!</definedName>
    <definedName name="기계공992">#REF!</definedName>
    <definedName name="기계높이">'[108]토사(PE)'!#REF!</definedName>
    <definedName name="기계되경" localSheetId="0">#REF!</definedName>
    <definedName name="기계되경">#REF!</definedName>
    <definedName name="기계되노" localSheetId="0">#REF!</definedName>
    <definedName name="기계되노">#REF!</definedName>
    <definedName name="기계되재" localSheetId="0">#REF!</definedName>
    <definedName name="기계되재">#REF!</definedName>
    <definedName name="기계설치">#REF!</definedName>
    <definedName name="기계설치공">#REF!</definedName>
    <definedName name="기계설치공001">#REF!</definedName>
    <definedName name="기계설치공002">#REF!</definedName>
    <definedName name="기계설치공011">#REF!</definedName>
    <definedName name="기계설치공982">#REF!</definedName>
    <definedName name="기계설치공991">#REF!</definedName>
    <definedName name="기계설치공992">#REF!</definedName>
    <definedName name="기계운전">#REF!</definedName>
    <definedName name="기계운전기사">'[99]99노임기준'!#REF!</definedName>
    <definedName name="기계운전사">[102]노무비단가!$B$11</definedName>
    <definedName name="기계잔경" localSheetId="0">#REF!</definedName>
    <definedName name="기계잔경">#REF!</definedName>
    <definedName name="기계잔노" localSheetId="0">#REF!</definedName>
    <definedName name="기계잔노">#REF!</definedName>
    <definedName name="기계잔재" localSheetId="0">#REF!</definedName>
    <definedName name="기계잔재">#REF!</definedName>
    <definedName name="기계집계">#REF!</definedName>
    <definedName name="기계터경">#REF!</definedName>
    <definedName name="기계터노">#REF!</definedName>
    <definedName name="기계터재">#REF!</definedName>
    <definedName name="기기">#REF!</definedName>
    <definedName name="기기신설">#REF!</definedName>
    <definedName name="기기철거">#REF!</definedName>
    <definedName name="기둥H">#REF!</definedName>
    <definedName name="기똥차" localSheetId="0" hidden="1">{#N/A,#N/A,FALSE,"현장 NCR 분석";#N/A,#N/A,FALSE,"현장품질감사";#N/A,#N/A,FALSE,"현장품질감사"}</definedName>
    <definedName name="기똥차" localSheetId="1" hidden="1">{#N/A,#N/A,FALSE,"현장 NCR 분석";#N/A,#N/A,FALSE,"현장품질감사";#N/A,#N/A,FALSE,"현장품질감사"}</definedName>
    <definedName name="기똥차" hidden="1">{#N/A,#N/A,FALSE,"현장 NCR 분석";#N/A,#N/A,FALSE,"현장품질감사";#N/A,#N/A,FALSE,"현장품질감사"}</definedName>
    <definedName name="기막혀" localSheetId="0" hidden="1">{#N/A,#N/A,FALSE,"현장 NCR 분석";#N/A,#N/A,FALSE,"현장품질감사";#N/A,#N/A,FALSE,"현장품질감사"}</definedName>
    <definedName name="기막혀" localSheetId="1" hidden="1">{#N/A,#N/A,FALSE,"현장 NCR 분석";#N/A,#N/A,FALSE,"현장품질감사";#N/A,#N/A,FALSE,"현장품질감사"}</definedName>
    <definedName name="기막혀" hidden="1">{#N/A,#N/A,FALSE,"현장 NCR 분석";#N/A,#N/A,FALSE,"현장품질감사";#N/A,#N/A,FALSE,"현장품질감사"}</definedName>
    <definedName name="기본" localSheetId="0">#REF!</definedName>
    <definedName name="기본">#REF!</definedName>
    <definedName name="기설" localSheetId="0">[124]임시전기공사설계서!#REF!</definedName>
    <definedName name="기설">[124]임시전기공사설계서!#REF!</definedName>
    <definedName name="기성">#N/A</definedName>
    <definedName name="기성1">#N/A</definedName>
    <definedName name="기성투입" localSheetId="0" hidden="1">{#N/A,#N/A,FALSE,"지침";#N/A,#N/A,FALSE,"환경분석";#N/A,#N/A,FALSE,"Sheet16"}</definedName>
    <definedName name="기성투입" localSheetId="1" hidden="1">{#N/A,#N/A,FALSE,"지침";#N/A,#N/A,FALSE,"환경분석";#N/A,#N/A,FALSE,"Sheet16"}</definedName>
    <definedName name="기성투입" hidden="1">{#N/A,#N/A,FALSE,"지침";#N/A,#N/A,FALSE,"환경분석";#N/A,#N/A,FALSE,"Sheet16"}</definedName>
    <definedName name="기성품" localSheetId="0">BlankMacro1</definedName>
    <definedName name="기성품" localSheetId="1">BlankMacro1</definedName>
    <definedName name="기성품">BlankMacro1</definedName>
    <definedName name="기술" localSheetId="0" hidden="1">{#N/A,#N/A,FALSE,"부대1"}</definedName>
    <definedName name="기술" localSheetId="1" hidden="1">{#N/A,#N/A,FALSE,"부대1"}</definedName>
    <definedName name="기술" hidden="1">{#N/A,#N/A,FALSE,"부대1"}</definedName>
    <definedName name="기술자" localSheetId="0" hidden="1">{#N/A,#N/A,FALSE,"현장 NCR 분석";#N/A,#N/A,FALSE,"현장품질감사";#N/A,#N/A,FALSE,"현장품질감사"}</definedName>
    <definedName name="기술자" localSheetId="1" hidden="1">{#N/A,#N/A,FALSE,"현장 NCR 분석";#N/A,#N/A,FALSE,"현장품질감사";#N/A,#N/A,FALSE,"현장품질감사"}</definedName>
    <definedName name="기술자" hidden="1">{#N/A,#N/A,FALSE,"현장 NCR 분석";#N/A,#N/A,FALSE,"현장품질감사";#N/A,#N/A,FALSE,"현장품질감사"}</definedName>
    <definedName name="기영미" localSheetId="0" hidden="1">{#N/A,#N/A,FALSE,"현장 NCR 분석";#N/A,#N/A,FALSE,"현장품질감사";#N/A,#N/A,FALSE,"현장품질감사"}</definedName>
    <definedName name="기영미" localSheetId="1" hidden="1">{#N/A,#N/A,FALSE,"현장 NCR 분석";#N/A,#N/A,FALSE,"현장품질감사";#N/A,#N/A,FALSE,"현장품질감사"}</definedName>
    <definedName name="기영미" hidden="1">{#N/A,#N/A,FALSE,"현장 NCR 분석";#N/A,#N/A,FALSE,"현장품질감사";#N/A,#N/A,FALSE,"현장품질감사"}</definedName>
    <definedName name="기조일위대가">#REF!</definedName>
    <definedName name="기준">#REF!</definedName>
    <definedName name="기초" localSheetId="0">#REF!</definedName>
    <definedName name="기초">#REF!</definedName>
    <definedName name="기초교직">9</definedName>
    <definedName name="기초교축">9</definedName>
    <definedName name="기초높이">#REF!</definedName>
    <definedName name="기초단가">#REF!</definedName>
    <definedName name="기초단가1">#REF!</definedName>
    <definedName name="기초말뚝">[96]시설물!#REF!</definedName>
    <definedName name="기초일위" localSheetId="0">#REF!</definedName>
    <definedName name="기초일위">#REF!</definedName>
    <definedName name="기초일위대가" localSheetId="0">#REF!</definedName>
    <definedName name="기초일위대가">#REF!</definedName>
    <definedName name="기초일위대가1" localSheetId="0">#REF!</definedName>
    <definedName name="기초일위대가1">#REF!</definedName>
    <definedName name="기초콘">#REF!</definedName>
    <definedName name="기초폭교직">9</definedName>
    <definedName name="기초폭교축">9</definedName>
    <definedName name="기초피복">0.1</definedName>
    <definedName name="기타" localSheetId="0">#REF!</definedName>
    <definedName name="기타">#REF!</definedName>
    <definedName name="기타경비">[112]설계산출기초!$G$15</definedName>
    <definedName name="길화" localSheetId="0" hidden="1">{#N/A,#N/A,FALSE,"물가변동";#N/A,#N/A,FALSE,"집계";#N/A,#N/A,FALSE,"도급집계";#N/A,#N/A,FALSE,"예산서";#N/A,#N/A,FALSE,"터빈";#N/A,#N/A,FALSE,"보일러";#N/A,#N/A,FALSE,"품셈";#N/A,#N/A,FALSE,"부표";#N/A,#N/A,FALSE,"적용노임";#N/A,#N/A,FALSE,"장비노임";#N/A,#N/A,FALSE,"정산품질";#N/A,#N/A,FALSE,"신규별표";#N/A,#N/A,FALSE,"정산신규품";#N/A,#N/A,FALSE,"ESC별표"}</definedName>
    <definedName name="길화" localSheetId="1" hidden="1">{#N/A,#N/A,FALSE,"물가변동";#N/A,#N/A,FALSE,"집계";#N/A,#N/A,FALSE,"도급집계";#N/A,#N/A,FALSE,"예산서";#N/A,#N/A,FALSE,"터빈";#N/A,#N/A,FALSE,"보일러";#N/A,#N/A,FALSE,"품셈";#N/A,#N/A,FALSE,"부표";#N/A,#N/A,FALSE,"적용노임";#N/A,#N/A,FALSE,"장비노임";#N/A,#N/A,FALSE,"정산품질";#N/A,#N/A,FALSE,"신규별표";#N/A,#N/A,FALSE,"정산신규품";#N/A,#N/A,FALSE,"ESC별표"}</definedName>
    <definedName name="길화" hidden="1">{#N/A,#N/A,FALSE,"물가변동";#N/A,#N/A,FALSE,"집계";#N/A,#N/A,FALSE,"도급집계";#N/A,#N/A,FALSE,"예산서";#N/A,#N/A,FALSE,"터빈";#N/A,#N/A,FALSE,"보일러";#N/A,#N/A,FALSE,"품셈";#N/A,#N/A,FALSE,"부표";#N/A,#N/A,FALSE,"적용노임";#N/A,#N/A,FALSE,"장비노임";#N/A,#N/A,FALSE,"정산품질";#N/A,#N/A,FALSE,"신규별표";#N/A,#N/A,FALSE,"정산신규품";#N/A,#N/A,FALSE,"ESC별표"}</definedName>
    <definedName name="길화건" localSheetId="0" hidden="1">{#N/A,#N/A,FALSE,"도급대비시행율";#N/A,#N/A,FALSE,"결의서";#N/A,#N/A,FALSE,"내역서";#N/A,#N/A,FALSE,"도급예상"}</definedName>
    <definedName name="길화건" localSheetId="1" hidden="1">{#N/A,#N/A,FALSE,"도급대비시행율";#N/A,#N/A,FALSE,"결의서";#N/A,#N/A,FALSE,"내역서";#N/A,#N/A,FALSE,"도급예상"}</definedName>
    <definedName name="길화건" hidden="1">{#N/A,#N/A,FALSE,"도급대비시행율";#N/A,#N/A,FALSE,"결의서";#N/A,#N/A,FALSE,"내역서";#N/A,#N/A,FALSE,"도급예상"}</definedName>
    <definedName name="길화건업" localSheetId="0" hidden="1">{#N/A,#N/A,FALSE,"집계";#N/A,#N/A,FALSE,"표지";#N/A,#N/A,FALSE,"터빈집계";#N/A,#N/A,FALSE,"터빈내역";#N/A,#N/A,FALSE,"주제어집계";#N/A,#N/A,FALSE,"주제어내역";#N/A,#N/A,FALSE,"보일러집계";#N/A,#N/A,FALSE,"보일러내역"}</definedName>
    <definedName name="길화건업" localSheetId="1" hidden="1">{#N/A,#N/A,FALSE,"집계";#N/A,#N/A,FALSE,"표지";#N/A,#N/A,FALSE,"터빈집계";#N/A,#N/A,FALSE,"터빈내역";#N/A,#N/A,FALSE,"주제어집계";#N/A,#N/A,FALSE,"주제어내역";#N/A,#N/A,FALSE,"보일러집계";#N/A,#N/A,FALSE,"보일러내역"}</definedName>
    <definedName name="길화건업" hidden="1">{#N/A,#N/A,FALSE,"집계";#N/A,#N/A,FALSE,"표지";#N/A,#N/A,FALSE,"터빈집계";#N/A,#N/A,FALSE,"터빈내역";#N/A,#N/A,FALSE,"주제어집계";#N/A,#N/A,FALSE,"주제어내역";#N/A,#N/A,FALSE,"보일러집계";#N/A,#N/A,FALSE,"보일러내역"}</definedName>
    <definedName name="김">#REF!</definedName>
    <definedName name="김1" localSheetId="0" hidden="1">{"'Firr(선)'!$AS$1:$AY$62","'Firr(사)'!$AS$1:$AY$62","'Firr(회)'!$AS$1:$AY$62","'Firr(선)'!$L$1:$V$62","'Firr(사)'!$L$1:$V$62","'Firr(회)'!$L$1:$V$62"}</definedName>
    <definedName name="김1" localSheetId="1" hidden="1">{"'Firr(선)'!$AS$1:$AY$62","'Firr(사)'!$AS$1:$AY$62","'Firr(회)'!$AS$1:$AY$62","'Firr(선)'!$L$1:$V$62","'Firr(사)'!$L$1:$V$62","'Firr(회)'!$L$1:$V$62"}</definedName>
    <definedName name="김1" hidden="1">{"'Firr(선)'!$AS$1:$AY$62","'Firr(사)'!$AS$1:$AY$62","'Firr(회)'!$AS$1:$AY$62","'Firr(선)'!$L$1:$V$62","'Firr(사)'!$L$1:$V$62","'Firr(회)'!$L$1:$V$62"}</definedName>
    <definedName name="김봉만" localSheetId="0" hidden="1">{#N/A,#N/A,FALSE,"교리2"}</definedName>
    <definedName name="김봉만" localSheetId="1" hidden="1">{#N/A,#N/A,FALSE,"교리2"}</definedName>
    <definedName name="김봉만" hidden="1">{#N/A,#N/A,FALSE,"교리2"}</definedName>
    <definedName name="김용식" localSheetId="0">#REF!</definedName>
    <definedName name="김용식">#REF!</definedName>
    <definedName name="김종현" localSheetId="0">#REF!</definedName>
    <definedName name="김종현">#REF!</definedName>
    <definedName name="김혜경" localSheetId="0" hidden="1">{#N/A,#N/A,FALSE,"현장 NCR 분석";#N/A,#N/A,FALSE,"현장품질감사";#N/A,#N/A,FALSE,"현장품질감사"}</definedName>
    <definedName name="김혜경" localSheetId="1" hidden="1">{#N/A,#N/A,FALSE,"현장 NCR 분석";#N/A,#N/A,FALSE,"현장품질감사";#N/A,#N/A,FALSE,"현장품질감사"}</definedName>
    <definedName name="김혜경" hidden="1">{#N/A,#N/A,FALSE,"현장 NCR 분석";#N/A,#N/A,FALSE,"현장품질감사";#N/A,#N/A,FALSE,"현장품질감사"}</definedName>
    <definedName name="깊이">#REF!</definedName>
    <definedName name="깍기경">[117]계수시트!$B$88</definedName>
    <definedName name="깍기노">[117]계수시트!$B$86</definedName>
    <definedName name="깍기재">[117]계수시트!$B$87</definedName>
    <definedName name="꽃복숭아R3">[94]데이타!$E$58</definedName>
    <definedName name="꽃복숭아R4">[94]데이타!$E$59</definedName>
    <definedName name="꽃복숭아R5">[94]데이타!$E$60</definedName>
    <definedName name="꽃사과">[53]단가!$A$130</definedName>
    <definedName name="꽃사과10노무" localSheetId="0">#REF!</definedName>
    <definedName name="꽃사과10노무">#REF!</definedName>
    <definedName name="꽃사과10재료" localSheetId="0">#REF!</definedName>
    <definedName name="꽃사과10재료">#REF!</definedName>
    <definedName name="꽃사과6노무" localSheetId="0">#REF!</definedName>
    <definedName name="꽃사과6노무">#REF!</definedName>
    <definedName name="꽃사과6재료">#REF!</definedName>
    <definedName name="꽃사과8노무">#REF!</definedName>
    <definedName name="꽃사과8재료">#REF!</definedName>
    <definedName name="꽃사과R10">[94]데이타!$E$64</definedName>
    <definedName name="꽃사과R4">[94]데이타!$E$61</definedName>
    <definedName name="꽃사과R6">[94]데이타!$E$62</definedName>
    <definedName name="꽃사과R8">[94]데이타!$E$63</definedName>
    <definedName name="꽃아그배R10">[94]데이타!$E$68</definedName>
    <definedName name="꽃아그배R4">[94]데이타!$E$65</definedName>
    <definedName name="꽃아그배R6">[94]데이타!$E$66</definedName>
    <definedName name="꽃아그배R8">[94]데이타!$E$67</definedName>
    <definedName name="꽃창포" localSheetId="0">#REF!</definedName>
    <definedName name="꽃창포">#REF!</definedName>
    <definedName name="꽃향유" localSheetId="0">#REF!</definedName>
    <definedName name="꽃향유">#REF!</definedName>
    <definedName name="꽝꽝0304">[94]데이타!$E$54</definedName>
    <definedName name="꽝꽝0406">[94]데이타!$E$55</definedName>
    <definedName name="꽝꽝0508">[94]데이타!$E$56</definedName>
    <definedName name="꽝꽝0610">[94]데이타!$E$57</definedName>
    <definedName name="ㄴ" localSheetId="0">#REF!</definedName>
    <definedName name="ㄴ">[20]입찰안!#REF!</definedName>
    <definedName name="ㄴ1" localSheetId="0">#REF!</definedName>
    <definedName name="ㄴ1">#REF!</definedName>
    <definedName name="ㄴ2" localSheetId="0">#REF!</definedName>
    <definedName name="ㄴ2">#REF!</definedName>
    <definedName name="ㄴㄱㄹ" localSheetId="0" hidden="1">#REF!</definedName>
    <definedName name="ㄴㄱㄹ" hidden="1">#REF!</definedName>
    <definedName name="ㄴㄴㄴㄴㄴ" hidden="1">#REF!</definedName>
    <definedName name="ㄴㄹㄴㄹ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ㄴㄹㄴㄹ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ㄴㄹㄴㄹ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ㄴㅁ" localSheetId="0" hidden="1">#REF!</definedName>
    <definedName name="ㄴㅁ" hidden="1">#REF!</definedName>
    <definedName name="ㄴㅁㄹㅈㄹ" localSheetId="0" hidden="1">#REF!</definedName>
    <definedName name="ㄴㅁㄹㅈㄹ" hidden="1">#REF!</definedName>
    <definedName name="ㄴ미ㅓㄴㄹ" localSheetId="0" hidden="1">{#N/A,#N/A,FALSE,"현장 NCR 분석";#N/A,#N/A,FALSE,"현장품질감사";#N/A,#N/A,FALSE,"현장품질감사"}</definedName>
    <definedName name="ㄴ미ㅓㄴㄹ" localSheetId="1" hidden="1">{#N/A,#N/A,FALSE,"현장 NCR 분석";#N/A,#N/A,FALSE,"현장품질감사";#N/A,#N/A,FALSE,"현장품질감사"}</definedName>
    <definedName name="ㄴ미ㅓㄴㄹ" hidden="1">{#N/A,#N/A,FALSE,"현장 NCR 분석";#N/A,#N/A,FALSE,"현장품질감사";#N/A,#N/A,FALSE,"현장품질감사"}</definedName>
    <definedName name="ㄴㅇㄹ" localSheetId="0">#REF!</definedName>
    <definedName name="ㄴㅇㄹ">#REF!</definedName>
    <definedName name="ㄴㅇㅀ" localSheetId="0">#REF!</definedName>
    <definedName name="ㄴㅇㅀ">#REF!</definedName>
    <definedName name="ㄴㅇㅅ" localSheetId="0">#REF!</definedName>
    <definedName name="ㄴㅇㅅ">#REF!</definedName>
    <definedName name="ㄴㅇㅇ">#REF!</definedName>
    <definedName name="ㄴㅇㅎㄴㅇㅎ">#REF!</definedName>
    <definedName name="나">[125]횡배수관!#REF!</definedName>
    <definedName name="나.주거공단완충녹지시설물공">[91]공구원가계산!#REF!</definedName>
    <definedName name="나그네" localSheetId="0" hidden="1">{#N/A,#N/A,FALSE,"구조2"}</definedName>
    <definedName name="나그네" localSheetId="1" hidden="1">{#N/A,#N/A,FALSE,"구조2"}</definedName>
    <definedName name="나그네" hidden="1">{#N/A,#N/A,FALSE,"구조2"}</definedName>
    <definedName name="나나나" localSheetId="0">결재!나나나</definedName>
    <definedName name="나나나" localSheetId="1">예정공정표!나나나</definedName>
    <definedName name="나나나">[0]!나나나</definedName>
    <definedName name="나나나나나" localSheetId="0">결재!나나나나나</definedName>
    <definedName name="나나나나나" localSheetId="1">예정공정표!나나나나나</definedName>
    <definedName name="나나나나나">[0]!나나나나나</definedName>
    <definedName name="나무" localSheetId="0">#REF!</definedName>
    <definedName name="나무">#REF!</definedName>
    <definedName name="낙상홍1004">[94]데이타!$E$76</definedName>
    <definedName name="낙상홍1506">[94]데이타!$E$77</definedName>
    <definedName name="낙상홍1808">[94]데이타!$E$78</definedName>
    <definedName name="낙상홍2010">[94]데이타!$E$79</definedName>
    <definedName name="낙상홍2515">[94]데이타!$E$80</definedName>
    <definedName name="낙우송6노무" localSheetId="0">#REF!</definedName>
    <definedName name="낙우송6노무">#REF!</definedName>
    <definedName name="낙우송6재료" localSheetId="0">#REF!</definedName>
    <definedName name="낙우송6재료">#REF!</definedName>
    <definedName name="낙우송8노무" localSheetId="0">#REF!</definedName>
    <definedName name="낙우송8노무">#REF!</definedName>
    <definedName name="낙우송8재료">#REF!</definedName>
    <definedName name="낙우송R10">[94]데이타!$E$84</definedName>
    <definedName name="낙우송R12">[94]데이타!$E$85</definedName>
    <definedName name="낙우송R5">[94]데이타!$E$81</definedName>
    <definedName name="낙우송R6">[94]데이타!$E$82</definedName>
    <definedName name="낙우송R8">[94]데이타!$E$83</definedName>
    <definedName name="낙찰가">#N/A</definedName>
    <definedName name="낙찰율적용가">#REF!</definedName>
    <definedName name="낙하물방지공" localSheetId="0">#REF!</definedName>
    <definedName name="낙하물방지공">#REF!</definedName>
    <definedName name="난_경" localSheetId="0">[97]수량산출!#REF!</definedName>
    <definedName name="난_경">[97]수량산출!#REF!</definedName>
    <definedName name="난_수" localSheetId="0">[97]수량산출!#REF!</definedName>
    <definedName name="난_수">[97]수량산출!#REF!</definedName>
    <definedName name="난간" localSheetId="0">#REF!</definedName>
    <definedName name="난간">#REF!</definedName>
    <definedName name="날짜">[112]설계산출표지!$B$8</definedName>
    <definedName name="남" localSheetId="0">#REF!</definedName>
    <definedName name="남">#REF!</definedName>
    <definedName name="남남" localSheetId="0" hidden="1">#REF!</definedName>
    <definedName name="남남" hidden="1">#REF!</definedName>
    <definedName name="남산" localSheetId="0">결재!남산</definedName>
    <definedName name="남산" localSheetId="1">예정공정표!남산</definedName>
    <definedName name="남산">[0]!남산</definedName>
    <definedName name="남선초원가" localSheetId="0">BlankMacro1</definedName>
    <definedName name="남선초원가" localSheetId="1">BlankMacro1</definedName>
    <definedName name="남선초원가">BlankMacro1</definedName>
    <definedName name="남천H1.2" localSheetId="0">#REF!</definedName>
    <definedName name="남천H1.2">#REF!</definedName>
    <definedName name="내">#N/A</definedName>
    <definedName name="내___장___공" localSheetId="0">#REF!</definedName>
    <definedName name="내___장___공">#REF!</definedName>
    <definedName name="내_선__전_공" localSheetId="0">#REF!</definedName>
    <definedName name="내_선__전_공">#REF!</definedName>
    <definedName name="내공H">#REF!</definedName>
    <definedName name="내공V">#REF!</definedName>
    <definedName name="내공넓이">#REF!</definedName>
    <definedName name="내공높이">#REF!</definedName>
    <definedName name="내민식">[126]비탈면보호공수량산출!#REF!</definedName>
    <definedName name="내벽">[82]교대시점!#REF!</definedName>
    <definedName name="내선">'[125]인건비 '!$B$12</definedName>
    <definedName name="내선전공">'[127]96노임기준'!$A$67</definedName>
    <definedName name="내선전공001" localSheetId="0">#REF!</definedName>
    <definedName name="내선전공001">#REF!</definedName>
    <definedName name="내선전공002" localSheetId="0">#REF!</definedName>
    <definedName name="내선전공002">#REF!</definedName>
    <definedName name="내선전공011" localSheetId="0">#REF!</definedName>
    <definedName name="내선전공011">#REF!</definedName>
    <definedName name="내선전공982">#REF!</definedName>
    <definedName name="내선전공991">#REF!</definedName>
    <definedName name="내선전공992">#REF!</definedName>
    <definedName name="내역" localSheetId="0" hidden="1">{#N/A,#N/A,FALSE,"CCTV"}</definedName>
    <definedName name="내역">#REF!</definedName>
    <definedName name="내역1" localSheetId="0">#REF!</definedName>
    <definedName name="내역1">#REF!</definedName>
    <definedName name="내역노무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내역노무" localSheetId="1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내역노무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내역서">#REF!</definedName>
    <definedName name="내역서1">#REF!</definedName>
    <definedName name="내역서2" localSheetId="0" hidden="1">#REF!</definedName>
    <definedName name="내역서2" hidden="1">#REF!</definedName>
    <definedName name="내역서갑지" localSheetId="0" hidden="1">{#N/A,#N/A,FALSE,"전력간선"}</definedName>
    <definedName name="내역서갑지" localSheetId="1" hidden="1">{#N/A,#N/A,FALSE,"전력간선"}</definedName>
    <definedName name="내역서갑지" hidden="1">{#N/A,#N/A,FALSE,"전력간선"}</definedName>
    <definedName name="내역서갑지1" localSheetId="0" hidden="1">{#N/A,#N/A,FALSE,"전력간선"}</definedName>
    <definedName name="내역서갑지1" localSheetId="1" hidden="1">{#N/A,#N/A,FALSE,"전력간선"}</definedName>
    <definedName name="내역서갑지1" hidden="1">{#N/A,#N/A,FALSE,"전력간선"}</definedName>
    <definedName name="내역서갑지2" localSheetId="0" hidden="1">{#N/A,#N/A,FALSE,"전력간선"}</definedName>
    <definedName name="내역서갑지2" localSheetId="1" hidden="1">{#N/A,#N/A,FALSE,"전력간선"}</definedName>
    <definedName name="내역서갑지2" hidden="1">{#N/A,#N/A,FALSE,"전력간선"}</definedName>
    <definedName name="내역서갑지3" localSheetId="0" hidden="1">{#N/A,#N/A,FALSE,"전력간선"}</definedName>
    <definedName name="내역서갑지3" localSheetId="1" hidden="1">{#N/A,#N/A,FALSE,"전력간선"}</definedName>
    <definedName name="내역서갑지3" hidden="1">{#N/A,#N/A,FALSE,"전력간선"}</definedName>
    <definedName name="내역서갑지4" localSheetId="0" hidden="1">{#N/A,#N/A,FALSE,"전력간선"}</definedName>
    <definedName name="내역서갑지4" localSheetId="1" hidden="1">{#N/A,#N/A,FALSE,"전력간선"}</definedName>
    <definedName name="내역서갑지4" hidden="1">{#N/A,#N/A,FALSE,"전력간선"}</definedName>
    <definedName name="내역서갑지5" localSheetId="0" hidden="1">{#N/A,#N/A,FALSE,"전력간선"}</definedName>
    <definedName name="내역서갑지5" localSheetId="1" hidden="1">{#N/A,#N/A,FALSE,"전력간선"}</definedName>
    <definedName name="내역서갑지5" hidden="1">{#N/A,#N/A,FALSE,"전력간선"}</definedName>
    <definedName name="내역서갑지6" localSheetId="0" hidden="1">{#N/A,#N/A,FALSE,"전력간선"}</definedName>
    <definedName name="내역서갑지6" localSheetId="1" hidden="1">{#N/A,#N/A,FALSE,"전력간선"}</definedName>
    <definedName name="내역서갑지6" hidden="1">{#N/A,#N/A,FALSE,"전력간선"}</definedName>
    <definedName name="내역서갑지7" localSheetId="0" hidden="1">{#N/A,#N/A,FALSE,"전력간선"}</definedName>
    <definedName name="내역서갑지7" localSheetId="1" hidden="1">{#N/A,#N/A,FALSE,"전력간선"}</definedName>
    <definedName name="내역서갑지7" hidden="1">{#N/A,#N/A,FALSE,"전력간선"}</definedName>
    <definedName name="내역서갑지8" localSheetId="0" hidden="1">{#N/A,#N/A,FALSE,"전력간선"}</definedName>
    <definedName name="내역서갑지8" localSheetId="1" hidden="1">{#N/A,#N/A,FALSE,"전력간선"}</definedName>
    <definedName name="내역서갑지8" hidden="1">{#N/A,#N/A,FALSE,"전력간선"}</definedName>
    <definedName name="내역서갑지9" localSheetId="0" hidden="1">{#N/A,#N/A,FALSE,"전력간선"}</definedName>
    <definedName name="내역서갑지9" localSheetId="1" hidden="1">{#N/A,#N/A,FALSE,"전력간선"}</definedName>
    <definedName name="내역서갑지9" hidden="1">{#N/A,#N/A,FALSE,"전력간선"}</definedName>
    <definedName name="내역서을지" localSheetId="0">#REF!</definedName>
    <definedName name="내역서을지">#REF!</definedName>
    <definedName name="내역서총괄" localSheetId="0">#REF!</definedName>
    <definedName name="내역서총괄">#REF!</definedName>
    <definedName name="내장공">[128]노임단가!$B$6</definedName>
    <definedName name="내장공001" localSheetId="0">#REF!</definedName>
    <definedName name="내장공001">#REF!</definedName>
    <definedName name="내장공002" localSheetId="0">#REF!</definedName>
    <definedName name="내장공002">#REF!</definedName>
    <definedName name="내장공011" localSheetId="0">#REF!</definedName>
    <definedName name="내장공011">#REF!</definedName>
    <definedName name="내장공982">#REF!</definedName>
    <definedName name="내장공991">#REF!</definedName>
    <definedName name="내장공992">#REF!</definedName>
    <definedName name="내전" localSheetId="0">#REF!</definedName>
    <definedName name="내전">[129]적용단가!$M$5</definedName>
    <definedName name="낵역4" localSheetId="0">#REF!</definedName>
    <definedName name="낵역4">#REF!</definedName>
    <definedName name="노___즐___공" localSheetId="0">#REF!</definedName>
    <definedName name="노___즐___공">#REF!</definedName>
    <definedName name="노__무__비" localSheetId="0">[53]시설물일위!#REF!</definedName>
    <definedName name="노__무__비">[53]시설물일위!#REF!</definedName>
    <definedName name="노1" localSheetId="0">#REF!</definedName>
    <definedName name="노1">#REF!</definedName>
    <definedName name="노10" localSheetId="0">#REF!</definedName>
    <definedName name="노10">#REF!</definedName>
    <definedName name="노11" localSheetId="0">#REF!</definedName>
    <definedName name="노11">#REF!</definedName>
    <definedName name="노12">#REF!</definedName>
    <definedName name="노13">#REF!</definedName>
    <definedName name="노14">#REF!</definedName>
    <definedName name="노15">#REF!</definedName>
    <definedName name="노16">#REF!</definedName>
    <definedName name="노2">#REF!</definedName>
    <definedName name="노3">#REF!</definedName>
    <definedName name="노4">#REF!</definedName>
    <definedName name="노5">#REF!</definedName>
    <definedName name="노6">#REF!</definedName>
    <definedName name="노7">#REF!</definedName>
    <definedName name="노8">#REF!</definedName>
    <definedName name="노9">#REF!</definedName>
    <definedName name="노노">#REF!</definedName>
    <definedName name="노르웨이R12">[94]데이타!$E$90</definedName>
    <definedName name="노르웨이R15">[94]데이타!$E$91</definedName>
    <definedName name="노르웨이R4">[94]데이타!$E$86</definedName>
    <definedName name="노르웨이R5">[94]데이타!$E$87</definedName>
    <definedName name="노르웨이R6">[94]데이타!$E$88</definedName>
    <definedName name="노르웨이R8">[94]데이타!$E$89</definedName>
    <definedName name="노무" localSheetId="0">#REF!</definedName>
    <definedName name="노무">#REF!</definedName>
    <definedName name="노무비" localSheetId="0">[130]코드표!#REF!</definedName>
    <definedName name="노무비">[130]코드표!#REF!</definedName>
    <definedName name="노무비계" localSheetId="0">#REF!</definedName>
    <definedName name="노무비계">#REF!</definedName>
    <definedName name="노무비내역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노무비내역" localSheetId="1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노무비내역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노반경">#REF!</definedName>
    <definedName name="노반노무">#REF!</definedName>
    <definedName name="노반재료">#REF!</definedName>
    <definedName name="노부비">'[14]#REF'!$C$28:$C$31</definedName>
    <definedName name="노산3교집계표" localSheetId="0">#REF!</definedName>
    <definedName name="노산3교집계표">#REF!</definedName>
    <definedName name="노상층" localSheetId="0">[125]횡배수관!#REF!</definedName>
    <definedName name="노상층">[125]횡배수관!#REF!</definedName>
    <definedName name="노원문화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1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1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임">#REF!</definedName>
    <definedName name="노임단가">[131]노임단가!$B:$F</definedName>
    <definedName name="노임단가수정완료" localSheetId="0">결재!노임단가수정완료</definedName>
    <definedName name="노임단가수정완료" localSheetId="1">예정공정표!노임단가수정완료</definedName>
    <definedName name="노임단가수정완료">[0]!노임단가수정완료</definedName>
    <definedName name="노즐공001" localSheetId="0">#REF!</definedName>
    <definedName name="노즐공001">#REF!</definedName>
    <definedName name="노즐공002" localSheetId="0">#REF!</definedName>
    <definedName name="노즐공002">#REF!</definedName>
    <definedName name="노즐공011" localSheetId="0">#REF!</definedName>
    <definedName name="노즐공011">#REF!</definedName>
    <definedName name="노즐공982">#REF!</definedName>
    <definedName name="노즐공991">#REF!</definedName>
    <definedName name="노즐공992">#REF!</definedName>
    <definedName name="노체">[125]횡배수관!#REF!</definedName>
    <definedName name="노체공제">[125]횡배수관!#REF!</definedName>
    <definedName name="노출형">[47]DATA!$E$50:$F$59</definedName>
    <definedName name="녹지노" localSheetId="0">#REF!</definedName>
    <definedName name="녹지노">#REF!</definedName>
    <definedName name="녹지재" localSheetId="0">#REF!</definedName>
    <definedName name="녹지재">#REF!</definedName>
    <definedName name="논현동외" localSheetId="0" hidden="1">{#N/A,#N/A,FALSE,"Sheet6"}</definedName>
    <definedName name="논현동외" localSheetId="1" hidden="1">{#N/A,#N/A,FALSE,"Sheet6"}</definedName>
    <definedName name="논현동외" hidden="1">{#N/A,#N/A,FALSE,"Sheet6"}</definedName>
    <definedName name="농림수산부">#REF!</definedName>
    <definedName name="높">#REF!</definedName>
    <definedName name="높이">#REF!</definedName>
    <definedName name="눈주목" localSheetId="0">#REF!</definedName>
    <definedName name="눈주목">#REF!</definedName>
    <definedName name="눈주목H0.5">#REF!</definedName>
    <definedName name="눈향">[103]단가!$A$135</definedName>
    <definedName name="눈향L06">[94]데이타!$E$92</definedName>
    <definedName name="눈향L08">[94]데이타!$E$93</definedName>
    <definedName name="눈향L10">[94]데이타!$E$94</definedName>
    <definedName name="눈향L14">[94]데이타!$E$95</definedName>
    <definedName name="눈향L20">[94]데이타!$E$96</definedName>
    <definedName name="뉴일위대가">'[132]인건비 '!$B$12</definedName>
    <definedName name="느릅">[53]단가!$A$103</definedName>
    <definedName name="느릅R10">[94]데이타!$E$100</definedName>
    <definedName name="느릅R4">[94]데이타!$E$97</definedName>
    <definedName name="느릅R5">[94]데이타!$E$98</definedName>
    <definedName name="느릅R8">[111]데이타!$E$99</definedName>
    <definedName name="느릅나무10노무" localSheetId="0">#REF!</definedName>
    <definedName name="느릅나무10노무">#REF!</definedName>
    <definedName name="느릅나무10재료" localSheetId="0">#REF!</definedName>
    <definedName name="느릅나무10재료">#REF!</definedName>
    <definedName name="느릅나무5노무" localSheetId="0">#REF!</definedName>
    <definedName name="느릅나무5노무">#REF!</definedName>
    <definedName name="느릅나무5재료">#REF!</definedName>
    <definedName name="느릅나무8노무">#REF!</definedName>
    <definedName name="느릅나무8재료">#REF!</definedName>
    <definedName name="느티10">[53]단가!$A$106</definedName>
    <definedName name="느티15">[53]단가!$A$105</definedName>
    <definedName name="느티20">[53]단가!$A$104</definedName>
    <definedName name="느티8">[53]단가!$A$107</definedName>
    <definedName name="느티R10">[111]데이타!$E$104</definedName>
    <definedName name="느티R12">[94]데이타!$E$105</definedName>
    <definedName name="느티R15">[94]데이타!$E$106</definedName>
    <definedName name="느티R18">[94]데이타!$E$107</definedName>
    <definedName name="느티R20">[94]데이타!$E$108</definedName>
    <definedName name="느티R25">[94]데이타!$E$109</definedName>
    <definedName name="느티R30">[94]데이타!$E$110</definedName>
    <definedName name="느티R5">[94]데이타!$E$101</definedName>
    <definedName name="느티R6">[94]데이타!$E$102</definedName>
    <definedName name="느티R8">[94]데이타!$E$103</definedName>
    <definedName name="느티나무" localSheetId="0">#REF!</definedName>
    <definedName name="느티나무">#REF!</definedName>
    <definedName name="느티나무H4.0xR12" localSheetId="0">#REF!</definedName>
    <definedName name="느티나무H4.0xR12">#REF!</definedName>
    <definedName name="느티나무H4.5xR20" localSheetId="0">#REF!</definedName>
    <definedName name="느티나무H4.5xR20">#REF!</definedName>
    <definedName name="느티나무H4.5xR25">#REF!</definedName>
    <definedName name="능소화R2">[94]데이타!$E$111</definedName>
    <definedName name="능소화R4">[94]데이타!$E$112</definedName>
    <definedName name="능소화R6">[94]데이타!$E$113</definedName>
    <definedName name="니여" localSheetId="0">#REF!,#REF!</definedName>
    <definedName name="니여">#REF!,#REF!</definedName>
    <definedName name="ㄷ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ㄷ">[33]수량산출!#REF!</definedName>
    <definedName name="ㄷ1" localSheetId="0">#REF!</definedName>
    <definedName name="ㄷ1">#REF!</definedName>
    <definedName name="ㄷ2" localSheetId="0">#REF!</definedName>
    <definedName name="ㄷ2">#REF!</definedName>
    <definedName name="ㄷ59" localSheetId="0">#REF!</definedName>
    <definedName name="ㄷ59">#REF!</definedName>
    <definedName name="ㄷ85" localSheetId="0">'[133]변압기 및 발전기 용량'!#REF!</definedName>
    <definedName name="ㄷ85">'[133]변압기 및 발전기 용량'!#REF!</definedName>
    <definedName name="ㄷㄱㄱ" localSheetId="0">[134]입찰안!#REF!</definedName>
    <definedName name="ㄷㄱㄱ">[134]입찰안!#REF!</definedName>
    <definedName name="ㄷㄳ" localSheetId="0">#REF!</definedName>
    <definedName name="ㄷㄳ">#REF!</definedName>
    <definedName name="ㄷㄷ" localSheetId="0" hidden="1">#REF!</definedName>
    <definedName name="ㄷㄷ" hidden="1">#REF!</definedName>
    <definedName name="ㄷㄷㄷㄷ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ㄷㄷㄷㄷ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ㄷㄷㄷㄷ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ㄷㄹㄴㅇㄹ" localSheetId="0">#REF!</definedName>
    <definedName name="ㄷㄹㄴㅇㄹ">#REF!</definedName>
    <definedName name="ㄷㄹ햐" localSheetId="0" hidden="1">{#N/A,#N/A,FALSE,"지침";#N/A,#N/A,FALSE,"환경분석";#N/A,#N/A,FALSE,"Sheet16"}</definedName>
    <definedName name="ㄷㄹ햐" localSheetId="1" hidden="1">{#N/A,#N/A,FALSE,"지침";#N/A,#N/A,FALSE,"환경분석";#N/A,#N/A,FALSE,"Sheet16"}</definedName>
    <definedName name="ㄷㄹ햐" hidden="1">{#N/A,#N/A,FALSE,"지침";#N/A,#N/A,FALSE,"환경분석";#N/A,#N/A,FALSE,"Sheet16"}</definedName>
    <definedName name="ㄷㅅ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ㄷㅅ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ㄷㅅ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ㄷㅎ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ㄷㅎ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ㄷㅎ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ㄷㅎㄹㅇ" localSheetId="0" hidden="1">#REF!</definedName>
    <definedName name="ㄷㅎㄹㅇ" hidden="1">#REF!</definedName>
    <definedName name="다" localSheetId="0">#REF!</definedName>
    <definedName name="다">#REF!</definedName>
    <definedName name="다짐1경비" localSheetId="0">[53]시설물일위!#REF!</definedName>
    <definedName name="다짐1경비">[53]시설물일위!#REF!</definedName>
    <definedName name="다짐1노무비" localSheetId="0">[53]시설물일위!#REF!</definedName>
    <definedName name="다짐1노무비">[53]시설물일위!#REF!</definedName>
    <definedName name="다짐1재료비" localSheetId="0">[53]시설물일위!#REF!</definedName>
    <definedName name="다짐1재료비">[53]시설물일위!#REF!</definedName>
    <definedName name="다짐경비" localSheetId="0">[53]시설물일위!#REF!</definedName>
    <definedName name="다짐경비">[53]시설물일위!#REF!</definedName>
    <definedName name="다짐노무비">[53]시설물일위!#REF!</definedName>
    <definedName name="닥___트___공" localSheetId="0">#REF!</definedName>
    <definedName name="닥___트___공">#REF!</definedName>
    <definedName name="닥트공">[135]단가비교표!#REF!</definedName>
    <definedName name="닥트공001" localSheetId="0">#REF!</definedName>
    <definedName name="닥트공001">#REF!</definedName>
    <definedName name="닥트공002" localSheetId="0">#REF!</definedName>
    <definedName name="닥트공002">#REF!</definedName>
    <definedName name="닥트공011" localSheetId="0">#REF!</definedName>
    <definedName name="닥트공011">#REF!</definedName>
    <definedName name="닥트공982">#REF!</definedName>
    <definedName name="닥트공991">#REF!</definedName>
    <definedName name="닥트공992">#REF!</definedName>
    <definedName name="단1">#REF!</definedName>
    <definedName name="단가" localSheetId="0">#REF!</definedName>
    <definedName name="단가">#REF!</definedName>
    <definedName name="단가12">#REF!</definedName>
    <definedName name="단가만" localSheetId="0" hidden="1">{#N/A,#N/A,FALSE,"Sheet1"}</definedName>
    <definedName name="단가만" localSheetId="1" hidden="1">{#N/A,#N/A,FALSE,"Sheet1"}</definedName>
    <definedName name="단가만" hidden="1">{#N/A,#N/A,FALSE,"Sheet1"}</definedName>
    <definedName name="단가비교표" localSheetId="0">#REF!,#REF!</definedName>
    <definedName name="단가비교표">#REF!,#REF!</definedName>
    <definedName name="단가산출">#REF!</definedName>
    <definedName name="단가산출서외곽선_L2">[136]Macro1!$A$1</definedName>
    <definedName name="단가산출선내부세로선">[137]Mc1!#REF!</definedName>
    <definedName name="단가적용표" localSheetId="0">#REF!</definedName>
    <definedName name="단가적용표">#REF!</definedName>
    <definedName name="단가조사서">[138]일위대가목차!$D$3:$D$9</definedName>
    <definedName name="단가테이블">'[113]기계경비(시간당)'!$C$1:$F$58</definedName>
    <definedName name="단관M">[68]DATE!$H$24:$H$85</definedName>
    <definedName name="단빔플랜지" localSheetId="0">#REF!</definedName>
    <definedName name="단빔플랜지">#REF!</definedName>
    <definedName name="단위" localSheetId="0">OFFSET(#REF!,0,0,COUNTA(#REF!),1)</definedName>
    <definedName name="단위">OFFSET(#REF!,0,0,COUNTA(#REF!),1)</definedName>
    <definedName name="단위중량">2.5</definedName>
    <definedName name="담쟁이L03">[94]데이타!$E$114</definedName>
    <definedName name="대___장___공">[104]노임단가!#REF!</definedName>
    <definedName name="대가" localSheetId="0">#REF!,#REF!</definedName>
    <definedName name="대가">#REF!,#REF!</definedName>
    <definedName name="대구공항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대구공항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대구공항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대기영역">#REF!</definedName>
    <definedName name="대나무" localSheetId="0">#REF!</definedName>
    <definedName name="대나무">#REF!</definedName>
    <definedName name="대나무지주목" localSheetId="0">[96]식재출력용!#REF!</definedName>
    <definedName name="대나무지주목">[96]식재출력용!#REF!</definedName>
    <definedName name="대두컨벤션" localSheetId="0" hidden="1">{#N/A,#N/A,FALSE,"물가변동";#N/A,#N/A,FALSE,"집계";#N/A,#N/A,FALSE,"도급집계";#N/A,#N/A,FALSE,"예산서";#N/A,#N/A,FALSE,"터빈";#N/A,#N/A,FALSE,"보일러";#N/A,#N/A,FALSE,"품셈";#N/A,#N/A,FALSE,"부표";#N/A,#N/A,FALSE,"적용노임";#N/A,#N/A,FALSE,"장비노임";#N/A,#N/A,FALSE,"정산품질";#N/A,#N/A,FALSE,"신규별표";#N/A,#N/A,FALSE,"정산신규품";#N/A,#N/A,FALSE,"ESC별표"}</definedName>
    <definedName name="대두컨벤션" localSheetId="1" hidden="1">{#N/A,#N/A,FALSE,"물가변동";#N/A,#N/A,FALSE,"집계";#N/A,#N/A,FALSE,"도급집계";#N/A,#N/A,FALSE,"예산서";#N/A,#N/A,FALSE,"터빈";#N/A,#N/A,FALSE,"보일러";#N/A,#N/A,FALSE,"품셈";#N/A,#N/A,FALSE,"부표";#N/A,#N/A,FALSE,"적용노임";#N/A,#N/A,FALSE,"장비노임";#N/A,#N/A,FALSE,"정산품질";#N/A,#N/A,FALSE,"신규별표";#N/A,#N/A,FALSE,"정산신규품";#N/A,#N/A,FALSE,"ESC별표"}</definedName>
    <definedName name="대두컨벤션" hidden="1">{#N/A,#N/A,FALSE,"물가변동";#N/A,#N/A,FALSE,"집계";#N/A,#N/A,FALSE,"도급집계";#N/A,#N/A,FALSE,"예산서";#N/A,#N/A,FALSE,"터빈";#N/A,#N/A,FALSE,"보일러";#N/A,#N/A,FALSE,"품셈";#N/A,#N/A,FALSE,"부표";#N/A,#N/A,FALSE,"적용노임";#N/A,#N/A,FALSE,"장비노임";#N/A,#N/A,FALSE,"정산품질";#N/A,#N/A,FALSE,"신규별표";#N/A,#N/A,FALSE,"정산신규품";#N/A,#N/A,FALSE,"ESC별표"}</definedName>
    <definedName name="대왕참R10">[94]데이타!$E$118</definedName>
    <definedName name="대왕참R4">[94]데이타!$E$115</definedName>
    <definedName name="대왕참R6">[94]데이타!$E$116</definedName>
    <definedName name="대왕참R8">[94]데이타!$E$117</definedName>
    <definedName name="대전" localSheetId="0">#REF!</definedName>
    <definedName name="대전">#REF!</definedName>
    <definedName name="대전대" localSheetId="0" hidden="1">#REF!</definedName>
    <definedName name="대전대" hidden="1">#REF!</definedName>
    <definedName name="대추">[53]단가!$A$108</definedName>
    <definedName name="대추R10">[94]데이타!$E$123</definedName>
    <definedName name="대추R4">[94]데이타!$E$119</definedName>
    <definedName name="대추R5">[94]데이타!$E$120</definedName>
    <definedName name="대추R6">[94]데이타!$E$121</definedName>
    <definedName name="대추R8">[94]데이타!$E$122</definedName>
    <definedName name="대표회의" localSheetId="0" hidden="1">{#N/A,#N/A,FALSE,"현장 NCR 분석";#N/A,#N/A,FALSE,"현장품질감사";#N/A,#N/A,FALSE,"현장품질감사"}</definedName>
    <definedName name="대표회의" localSheetId="1" hidden="1">{#N/A,#N/A,FALSE,"현장 NCR 분석";#N/A,#N/A,FALSE,"현장품질감사";#N/A,#N/A,FALSE,"현장품질감사"}</definedName>
    <definedName name="대표회의" hidden="1">{#N/A,#N/A,FALSE,"현장 NCR 분석";#N/A,#N/A,FALSE,"현장품질감사";#N/A,#N/A,FALSE,"현장품질감사"}</definedName>
    <definedName name="댈타5" localSheetId="0">#REF!</definedName>
    <definedName name="댈타5">#REF!</definedName>
    <definedName name="더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더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더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더하기">[68]DATE!$J$24:$J$85</definedName>
    <definedName name="덕" localSheetId="0" hidden="1">{#N/A,#N/A,FALSE,"포장2"}</definedName>
    <definedName name="덕" localSheetId="1" hidden="1">{#N/A,#N/A,FALSE,"포장2"}</definedName>
    <definedName name="덕" hidden="1">{#N/A,#N/A,FALSE,"포장2"}</definedName>
    <definedName name="덕진" localSheetId="0" hidden="1">{#N/A,#N/A,FALSE,"포장2"}</definedName>
    <definedName name="덕진" localSheetId="1" hidden="1">{#N/A,#N/A,FALSE,"포장2"}</definedName>
    <definedName name="덕진" hidden="1">{#N/A,#N/A,FALSE,"포장2"}</definedName>
    <definedName name="덕호" localSheetId="0" hidden="1">{#N/A,#N/A,FALSE,"포장2"}</definedName>
    <definedName name="덕호" localSheetId="1" hidden="1">{#N/A,#N/A,FALSE,"포장2"}</definedName>
    <definedName name="덕호" hidden="1">{#N/A,#N/A,FALSE,"포장2"}</definedName>
    <definedName name="덤프15경">#REF!</definedName>
    <definedName name="덤프15노무">#REF!</definedName>
    <definedName name="덤프15재료">#REF!</definedName>
    <definedName name="덤프2.5경">#REF!</definedName>
    <definedName name="덤프2.5노무">#REF!</definedName>
    <definedName name="덤프2.5재료">#REF!</definedName>
    <definedName name="덤프트럭대기시간">[89]DT!$P$2:$Q$4</definedName>
    <definedName name="덤프트럭적하시간">[89]DT!$K$2:$L$19</definedName>
    <definedName name="덩굴장미">[103]단가!$A$148</definedName>
    <definedName name="덩굴장미3">[94]데이타!$E$128</definedName>
    <definedName name="덩굴장미4">[94]데이타!$E$129</definedName>
    <definedName name="덩굴장미5">[94]데이타!$E$130</definedName>
    <definedName name="뎡유" localSheetId="0">#REF!</definedName>
    <definedName name="뎡유">#REF!</definedName>
    <definedName name="도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도">#REF!</definedName>
    <definedName name="도___배___공" localSheetId="0">#REF!</definedName>
    <definedName name="도___배___공">#REF!</definedName>
    <definedName name="도___장___공" localSheetId="0">#REF!</definedName>
    <definedName name="도___장___공">#REF!</definedName>
    <definedName name="도___편___수">#REF!</definedName>
    <definedName name="도급4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도급4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도급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도급444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도급444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도급44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도급경비">#REF!</definedName>
    <definedName name="도급경비계">#REF!</definedName>
    <definedName name="도급공사비">'[139]2공구산출내역'!#REF!</definedName>
    <definedName name="도급단가" localSheetId="0">#REF!</definedName>
    <definedName name="도급단가">#REF!</definedName>
    <definedName name="도급분류">OFFSET([116]파일의이용!$O$2,0,0,COUNTA([116]파일의이용!$O$2:$O$3),1)</definedName>
    <definedName name="도급예산내역서총괄표공구손료">[112]도급예산내역서총괄표!$G$21</definedName>
    <definedName name="도급예산내역서총괄표공비">[112]도급예산내역서총괄표!$H$21</definedName>
    <definedName name="도급예산내역서총괄표재료비">[112]도급예산내역서총괄표!$F$21</definedName>
    <definedName name="도급재료비" localSheetId="0">#REF!</definedName>
    <definedName name="도급재료비">#REF!</definedName>
    <definedName name="도급재료비계" localSheetId="0">#REF!</definedName>
    <definedName name="도급재료비계">#REF!</definedName>
    <definedName name="도료공">[128]노임단가!$B$8</definedName>
    <definedName name="도목수">[104]노임단가!#REF!</definedName>
    <definedName name="도배공">[128]노임단가!$B$9</definedName>
    <definedName name="도배공001" localSheetId="0">#REF!</definedName>
    <definedName name="도배공001">#REF!</definedName>
    <definedName name="도배공002" localSheetId="0">#REF!</definedName>
    <definedName name="도배공002">#REF!</definedName>
    <definedName name="도배공011" localSheetId="0">#REF!</definedName>
    <definedName name="도배공011">#REF!</definedName>
    <definedName name="도배공982">#REF!</definedName>
    <definedName name="도배공991">#REF!</definedName>
    <definedName name="도배공992">#REF!</definedName>
    <definedName name="도장">#REF!</definedName>
    <definedName name="도장공">#REF!</definedName>
    <definedName name="도장공001">#REF!</definedName>
    <definedName name="도장공002">#REF!</definedName>
    <definedName name="도장공011">#REF!</definedName>
    <definedName name="도장공982">#REF!</definedName>
    <definedName name="도장공991">#REF!</definedName>
    <definedName name="도장공992">#REF!</definedName>
    <definedName name="도편수001">#REF!</definedName>
    <definedName name="도편수002">#REF!</definedName>
    <definedName name="도편수011">#REF!</definedName>
    <definedName name="도편수982">#REF!</definedName>
    <definedName name="도편수991">#REF!</definedName>
    <definedName name="도편수992">#REF!</definedName>
    <definedName name="독일가문비1206">[94]데이타!$E$131</definedName>
    <definedName name="독일가문비1508">[94]데이타!$E$132</definedName>
    <definedName name="독일가문비2010">[94]데이타!$E$133</definedName>
    <definedName name="독일가문비2512">[94]데이타!$E$134</definedName>
    <definedName name="독일가문비3015">[94]데이타!$E$135</definedName>
    <definedName name="독일가문비3518">[94]데이타!$E$136</definedName>
    <definedName name="돈나무0504">[94]데이타!$E$137</definedName>
    <definedName name="돈나무0805">[94]데이타!$E$138</definedName>
    <definedName name="돈나무1007">[94]데이타!$E$139</definedName>
    <definedName name="돈나무1210">[94]데이타!$E$140</definedName>
    <definedName name="돋움체" localSheetId="0">#REF!</definedName>
    <definedName name="돋움체">#REF!</definedName>
    <definedName name="돌" localSheetId="0">#REF!</definedName>
    <definedName name="돌">#REF!</definedName>
    <definedName name="돌단풍" localSheetId="0">#REF!</definedName>
    <definedName name="돌단풍">#REF!</definedName>
    <definedName name="돌멍">#REF!</definedName>
    <definedName name="동_발_공__터_널">#REF!</definedName>
    <definedName name="동바리">#REF!</definedName>
    <definedName name="동바리공">#REF!</definedName>
    <definedName name="동바리목재">'[80]용산1(해보)'!#REF!</definedName>
    <definedName name="동발공_터널" localSheetId="0">#REF!</definedName>
    <definedName name="동발공_터널">#REF!</definedName>
    <definedName name="동발공_터널001" localSheetId="0">#REF!</definedName>
    <definedName name="동발공_터널001">#REF!</definedName>
    <definedName name="동발공_터널002" localSheetId="0">#REF!</definedName>
    <definedName name="동발공_터널002">#REF!</definedName>
    <definedName name="동발공_터널011">#REF!</definedName>
    <definedName name="동발공_터널982">#REF!</definedName>
    <definedName name="동발공_터널991">#REF!</definedName>
    <definedName name="동발공_터널992">#REF!</definedName>
    <definedName name="동방층">#REF!</definedName>
    <definedName name="동백1002">[94]데이타!$E$141</definedName>
    <definedName name="동백1204">[94]데이타!$E$142</definedName>
    <definedName name="동백1506">[94]데이타!$E$143</definedName>
    <definedName name="동백1808">[94]데이타!$E$144</definedName>
    <definedName name="동백나무2노무" localSheetId="0">#REF!</definedName>
    <definedName name="동백나무2노무">#REF!</definedName>
    <definedName name="동백나무2재료" localSheetId="0">#REF!</definedName>
    <definedName name="동백나무2재료">#REF!</definedName>
    <definedName name="동백나무4노무" localSheetId="0">#REF!</definedName>
    <definedName name="동백나무4노무">#REF!</definedName>
    <definedName name="동백나무4재료">#REF!</definedName>
    <definedName name="동백나무6노무">#REF!</definedName>
    <definedName name="동백나무6재료">#REF!</definedName>
    <definedName name="동백나무8노무">#REF!</definedName>
    <definedName name="동백나무8재료">#REF!</definedName>
    <definedName name="동백나무H2.0">#REF!</definedName>
    <definedName name="동부" localSheetId="0" hidden="1">{#N/A,#N/A,FALSE,"현장 NCR 분석";#N/A,#N/A,FALSE,"현장품질감사";#N/A,#N/A,FALSE,"현장품질감사"}</definedName>
    <definedName name="동부" localSheetId="1" hidden="1">{#N/A,#N/A,FALSE,"현장 NCR 분석";#N/A,#N/A,FALSE,"현장품질감사";#N/A,#N/A,FALSE,"현장품질감사"}</definedName>
    <definedName name="동부" hidden="1">{#N/A,#N/A,FALSE,"현장 NCR 분석";#N/A,#N/A,FALSE,"현장품질감사";#N/A,#N/A,FALSE,"현장품질감사"}</definedName>
    <definedName name="동상">#REF!</definedName>
    <definedName name="동상1">#REF!</definedName>
    <definedName name="동상2">#REF!</definedName>
    <definedName name="동원">#REF!</definedName>
    <definedName name="동원1">#REF!</definedName>
    <definedName name="동은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동은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동은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되다짐경비">[53]시설물일위!#REF!</definedName>
    <definedName name="되메우기" localSheetId="0">#REF!</definedName>
    <definedName name="되메우기">#REF!</definedName>
    <definedName name="되메우기경" localSheetId="0">#REF!</definedName>
    <definedName name="되메우기경">#REF!</definedName>
    <definedName name="되메우기노" localSheetId="0">#REF!</definedName>
    <definedName name="되메우기노">#REF!</definedName>
    <definedName name="되메우기다짐경비" localSheetId="0">[53]시설물일위!#REF!</definedName>
    <definedName name="되메우기다짐경비">[53]시설물일위!#REF!</definedName>
    <definedName name="되메우기다짐노무비" localSheetId="0">[53]시설물일위!#REF!</definedName>
    <definedName name="되메우기다짐노무비">[53]시설물일위!#REF!</definedName>
    <definedName name="되메우기다짐재료비" localSheetId="0">[53]시설물일위!#REF!</definedName>
    <definedName name="되메우기다짐재료비">[53]시설물일위!#REF!</definedName>
    <definedName name="되메우기재" localSheetId="0">#REF!</definedName>
    <definedName name="되메우기재">#REF!</definedName>
    <definedName name="두겁노" localSheetId="0">#REF!</definedName>
    <definedName name="두겁노">#REF!</definedName>
    <definedName name="두겁재" localSheetId="0">#REF!</definedName>
    <definedName name="두겁재">#REF!</definedName>
    <definedName name="두께" localSheetId="0">'[108]토사(PE)'!#REF!</definedName>
    <definedName name="두께">'[108]토사(PE)'!#REF!</definedName>
    <definedName name="두부1" localSheetId="0">#REF!</definedName>
    <definedName name="두부1">#REF!</definedName>
    <definedName name="두부2" localSheetId="0">#REF!</definedName>
    <definedName name="두부2">#REF!</definedName>
    <definedName name="뒷굽" localSheetId="0">#REF!</definedName>
    <definedName name="뒷굽">#REF!</definedName>
    <definedName name="드_잡_이__공">#REF!</definedName>
    <definedName name="드잡이공001">#REF!</definedName>
    <definedName name="드잡이공002">#REF!</definedName>
    <definedName name="드잡이공011">#REF!</definedName>
    <definedName name="드잡이공982">#REF!</definedName>
    <definedName name="드잡이공991">#REF!</definedName>
    <definedName name="드잡이공992">#REF!</definedName>
    <definedName name="등R2">[94]데이타!$E$156</definedName>
    <definedName name="등R4">[94]데이타!$E$157</definedName>
    <definedName name="등R6">[94]데이타!$E$158</definedName>
    <definedName name="등R8">[94]데이타!$E$159</definedName>
    <definedName name="등의자">[140]시설물기초!#REF!</definedName>
    <definedName name="때죽">[53]단가!$A$109</definedName>
    <definedName name="때죽R10">[94]데이타!$E$127</definedName>
    <definedName name="때죽R4">[94]데이타!$E$124</definedName>
    <definedName name="때죽R6">[94]데이타!$E$125</definedName>
    <definedName name="때죽R8">[94]데이타!$E$126</definedName>
    <definedName name="때죽나무H3.0" localSheetId="0">#REF!</definedName>
    <definedName name="때죽나무H3.0">#REF!</definedName>
    <definedName name="ㄹ" localSheetId="0">#REF!</definedName>
    <definedName name="ㄹ">[33]수량산출!$R$164</definedName>
    <definedName name="ㄹ1" localSheetId="0">#REF!</definedName>
    <definedName name="ㄹ1">#REF!</definedName>
    <definedName name="ㄹ2" localSheetId="0">#REF!</definedName>
    <definedName name="ㄹ2">#REF!</definedName>
    <definedName name="ㄹ221" localSheetId="0">#REF!</definedName>
    <definedName name="ㄹ221">#REF!</definedName>
    <definedName name="ㄹ62">#REF!</definedName>
    <definedName name="ㄹ88">#REF!</definedName>
    <definedName name="ㄹㄴㅇㄹㄴㅇㄹㄴㄱㄴㅇ" localSheetId="0" hidden="1">{#N/A,#N/A,FALSE,"지침";#N/A,#N/A,FALSE,"환경분석";#N/A,#N/A,FALSE,"Sheet16"}</definedName>
    <definedName name="ㄹㄴㅇㄹㄴㅇㄹㄴㄱㄴㅇ" localSheetId="1" hidden="1">{#N/A,#N/A,FALSE,"지침";#N/A,#N/A,FALSE,"환경분석";#N/A,#N/A,FALSE,"Sheet16"}</definedName>
    <definedName name="ㄹㄴㅇㄹㄴㅇㄹㄴㄱㄴㅇ" hidden="1">{#N/A,#N/A,FALSE,"지침";#N/A,#N/A,FALSE,"환경분석";#N/A,#N/A,FALSE,"Sheet16"}</definedName>
    <definedName name="ㄹㄷ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ㄹㄷ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ㄹㄷ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ㄹㄹ" localSheetId="0" hidden="1">#REF!</definedName>
    <definedName name="ㄹㄹ" hidden="1">#REF!</definedName>
    <definedName name="ㄹㄹㄹ" localSheetId="0" hidden="1">#REF!</definedName>
    <definedName name="ㄹㄹㄹ" hidden="1">#REF!</definedName>
    <definedName name="ㄹㄹㄹㄹㄹ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ㄹㄹㄹㄹㄹ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ㄹㄹㄹㄹㄹ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ㄹㄹㄹㄹㄹㄹ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ㄹㄹㄹㄹㄹㄹ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ㄹㄹㄹㄹㄹㄹ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ㄹㅇㄱㄹ" localSheetId="0">#REF!</definedName>
    <definedName name="ㄹㅇㄱㄹ">#REF!</definedName>
    <definedName name="ㄹㅇㅅㄱㄷ" localSheetId="0">#REF!</definedName>
    <definedName name="ㄹㅇㅅㄱㄷ">#REF!</definedName>
    <definedName name="ㄹ호" localSheetId="0" hidden="1">#REF!</definedName>
    <definedName name="ㄹ호" hidden="1">#REF!</definedName>
    <definedName name="ㄹ화ㅓ">#REF!</definedName>
    <definedName name="라__인__마__카">[56]장비집계!#REF!</definedName>
    <definedName name="램__________머">[56]장비집계!#REF!</definedName>
    <definedName name="램머Q간재">[113]램머!$D$20</definedName>
    <definedName name="램머Q간재10">[113]램머!$F$20</definedName>
    <definedName name="램머Q간재야간">[113]램머!$J$20</definedName>
    <definedName name="램머Q노무">[113]램머!$D$21</definedName>
    <definedName name="램머Q노무10">[113]램머!$F$21</definedName>
    <definedName name="램머Q노무야간">[113]램머!$J$21</definedName>
    <definedName name="램머Q손료">[113]램머!$D$22</definedName>
    <definedName name="램머Q손료10">[113]램머!$F$22</definedName>
    <definedName name="램머Q손료야간">[113]램머!$J$22</definedName>
    <definedName name="램머간재">'[113]기계경비(시간당)'!$H$170</definedName>
    <definedName name="램머경" localSheetId="0">#REF!</definedName>
    <definedName name="램머경">#REF!</definedName>
    <definedName name="램머경비">[53]시설물일위!#REF!</definedName>
    <definedName name="램머노무" localSheetId="0">#REF!</definedName>
    <definedName name="램머노무">#REF!</definedName>
    <definedName name="램머노무비">[53]시설물일위!#REF!</definedName>
    <definedName name="램머노무야간">'[113]기계경비(시간당)'!$H$167</definedName>
    <definedName name="램머손료">'[113]기계경비(시간당)'!$H$165</definedName>
    <definedName name="램머재료" localSheetId="0">#REF!</definedName>
    <definedName name="램머재료">#REF!</definedName>
    <definedName name="램머재료비">[53]시설물일위!#REF!</definedName>
    <definedName name="러헐" localSheetId="0" hidden="1">{#N/A,#N/A,FALSE,"도급대비시행율";#N/A,#N/A,FALSE,"결의서";#N/A,#N/A,FALSE,"내역서";#N/A,#N/A,FALSE,"도급예상"}</definedName>
    <definedName name="러헐" localSheetId="1" hidden="1">{#N/A,#N/A,FALSE,"도급대비시행율";#N/A,#N/A,FALSE,"결의서";#N/A,#N/A,FALSE,"내역서";#N/A,#N/A,FALSE,"도급예상"}</definedName>
    <definedName name="러헐" hidden="1">{#N/A,#N/A,FALSE,"도급대비시행율";#N/A,#N/A,FALSE,"결의서";#N/A,#N/A,FALSE,"내역서";#N/A,#N/A,FALSE,"도급예상"}</definedName>
    <definedName name="러ㅏㄹ">'[13]#REF'!#REF!</definedName>
    <definedName name="레_무근">[100]수량산출!#REF!</definedName>
    <definedName name="레_무근1">[97]수량산출!#REF!</definedName>
    <definedName name="레_철근">[100]수량산출!#REF!</definedName>
    <definedName name="레미콘135">[53]단가!$A$49</definedName>
    <definedName name="레미콘150">[53]단가!$A$50</definedName>
    <definedName name="레미콘180">[53]단가!$A$51</definedName>
    <definedName name="레미콘210">[53]단가!$A$52</definedName>
    <definedName name="레미콘무노" localSheetId="0">#REF!</definedName>
    <definedName name="레미콘무노">#REF!</definedName>
    <definedName name="레미콘무재" localSheetId="0">#REF!</definedName>
    <definedName name="레미콘무재">#REF!</definedName>
    <definedName name="레미콘소노" localSheetId="0">#REF!</definedName>
    <definedName name="레미콘소노">#REF!</definedName>
    <definedName name="레미콘소재">#REF!</definedName>
    <definedName name="레미콘철">#REF!</definedName>
    <definedName name="레미콘철노">#REF!</definedName>
    <definedName name="레미콘철재">#REF!</definedName>
    <definedName name="려ㅛㄹ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려ㅛㄹ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려ㅛ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로드머">[53]단가!$A$66</definedName>
    <definedName name="롤라경비">[53]시설물일위!#REF!</definedName>
    <definedName name="롤라노무비">[53]시설물일위!#REF!</definedName>
    <definedName name="롤라재료비">[53]시설물일위!#REF!</definedName>
    <definedName name="롤러유효다짐폭_다짐속도">[89]롤러!$S$14:$U$139</definedName>
    <definedName name="롤러작업효율">[89]롤러!$E$14:$F$89</definedName>
    <definedName name="루___핑___공">[104]노임단가!#REF!</definedName>
    <definedName name="리___벳___공">[104]노임단가!#REF!</definedName>
    <definedName name="ㅁ" localSheetId="0">#N/A</definedName>
    <definedName name="ㅁ" hidden="1">'[20]#REF'!#REF!</definedName>
    <definedName name="ㅁ1" localSheetId="0">#REF!</definedName>
    <definedName name="ㅁ1">#REF!</definedName>
    <definedName name="ㅁ101" localSheetId="0">[141]철거산출근거!#REF!</definedName>
    <definedName name="ㅁ101">[141]철거산출근거!#REF!</definedName>
    <definedName name="ㅁ12" localSheetId="0">#REF!</definedName>
    <definedName name="ㅁ12">#REF!</definedName>
    <definedName name="ㅁ1382" localSheetId="0">#REF!</definedName>
    <definedName name="ㅁ1382">#REF!</definedName>
    <definedName name="ㅁ2" localSheetId="0">#REF!</definedName>
    <definedName name="ㅁ2">#REF!</definedName>
    <definedName name="ㅁ201" localSheetId="0">[141]철거산출근거!#REF!</definedName>
    <definedName name="ㅁ201">[141]철거산출근거!#REF!</definedName>
    <definedName name="ㅁ270" localSheetId="0">#REF!</definedName>
    <definedName name="ㅁ270">#REF!</definedName>
    <definedName name="ㅁ30" localSheetId="0">#REF!</definedName>
    <definedName name="ㅁ30">#REF!</definedName>
    <definedName name="ㅁ309" localSheetId="0">#REF!</definedName>
    <definedName name="ㅁ309">#REF!</definedName>
    <definedName name="ㅁ450" localSheetId="0">'[140]내역서(삼호)'!#REF!</definedName>
    <definedName name="ㅁ450">'[142]내역서(삼호)'!#REF!</definedName>
    <definedName name="ㅁ500" localSheetId="0">'[140]내역서(삼호)'!#REF!</definedName>
    <definedName name="ㅁ500">'[142]내역서(삼호)'!#REF!</definedName>
    <definedName name="ㅁ545" localSheetId="0">#REF!</definedName>
    <definedName name="ㅁ545">#REF!</definedName>
    <definedName name="ㅁ63" localSheetId="0">#REF!</definedName>
    <definedName name="ㅁ63">#REF!</definedName>
    <definedName name="ㅁ636" localSheetId="0">#REF!</definedName>
    <definedName name="ㅁ636">#REF!</definedName>
    <definedName name="ㅁ8529" localSheetId="0">[14]일반공사!#REF!</definedName>
    <definedName name="ㅁ8529">[14]일반공사!#REF!</definedName>
    <definedName name="ㅁㄱ235" localSheetId="0">#REF!</definedName>
    <definedName name="ㅁㄱ235">#REF!</definedName>
    <definedName name="ㅁㄱ31" localSheetId="0">#REF!</definedName>
    <definedName name="ㅁㄱ31">#REF!</definedName>
    <definedName name="ㅁㄴ" localSheetId="0" hidden="1">#REF!</definedName>
    <definedName name="ㅁㄴ" hidden="1">#REF!</definedName>
    <definedName name="ㅁㄴㄴㅇ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ㅁㄴㄴㅇ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ㅁㄴㄴ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ㅁㄴㅇ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ㅁㄴㅇ">#REF!</definedName>
    <definedName name="ㅁㄹㅇㅁㄴㅇㄹ" localSheetId="0" hidden="1">{#N/A,#N/A,FALSE,"현장 NCR 분석";#N/A,#N/A,FALSE,"현장품질감사";#N/A,#N/A,FALSE,"현장품질감사"}</definedName>
    <definedName name="ㅁㄹㅇㅁㄴㅇㄹ" localSheetId="1" hidden="1">{#N/A,#N/A,FALSE,"현장 NCR 분석";#N/A,#N/A,FALSE,"현장품질감사";#N/A,#N/A,FALSE,"현장품질감사"}</definedName>
    <definedName name="ㅁㄹㅇㅁㄴㅇㄹ" hidden="1">{#N/A,#N/A,FALSE,"현장 NCR 분석";#N/A,#N/A,FALSE,"현장품질감사";#N/A,#N/A,FALSE,"현장품질감사"}</definedName>
    <definedName name="ㅁㅁ" localSheetId="0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ㅁㅁ" localSheetId="1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ㅁㅁ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ㅁㅁ158">#REF!</definedName>
    <definedName name="ㅁㅁ185" localSheetId="0">#REF!</definedName>
    <definedName name="ㅁㅁ185">#REF!</definedName>
    <definedName name="ㅁㅁㅁ" localSheetId="0">#REF!</definedName>
    <definedName name="ㅁㅁㅁ" hidden="1">#REF!</definedName>
    <definedName name="ㅁㅁㅁㅁㅁㅁ" hidden="1">#REF!</definedName>
    <definedName name="ㅁㅇ" localSheetId="0" hidden="1">{#N/A,#N/A,FALSE,"전력간선"}</definedName>
    <definedName name="ㅁㅇ" localSheetId="1" hidden="1">{#N/A,#N/A,FALSE,"전력간선"}</definedName>
    <definedName name="ㅁㅇ" hidden="1">{#N/A,#N/A,FALSE,"전력간선"}</definedName>
    <definedName name="ㅁㅇㄴㅁ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ㅁㅇㄴㅁ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ㅁㅇㄴㅁ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마" localSheetId="0">#REF!</definedName>
    <definedName name="마">#REF!</definedName>
    <definedName name="마가목">[53]단가!$A$110</definedName>
    <definedName name="마가목R3">[94]데이타!$E$160</definedName>
    <definedName name="마가목R5">[94]데이타!$E$161</definedName>
    <definedName name="마가목R7">[94]데이타!$E$162</definedName>
    <definedName name="마감선" localSheetId="0">#REF!</definedName>
    <definedName name="마감선">#REF!</definedName>
    <definedName name="마대">[53]단가!$A$65</definedName>
    <definedName name="마부_우마차포함">[104]노임단가!#REF!</definedName>
    <definedName name="마사토">[53]단가!$A$29</definedName>
    <definedName name="마음" localSheetId="0">#REF!,#REF!</definedName>
    <definedName name="마음">#REF!,#REF!</definedName>
    <definedName name="마찰각" localSheetId="0">#REF!</definedName>
    <definedName name="마찰각">#REF!</definedName>
    <definedName name="마찰계수">#REF!</definedName>
    <definedName name="마케담경">#REF!</definedName>
    <definedName name="마케담노무">#REF!</definedName>
    <definedName name="마케담재료">#REF!</definedName>
    <definedName name="만득이" localSheetId="0" hidden="1">{#N/A,#N/A,FALSE,"2~8번"}</definedName>
    <definedName name="만득이" localSheetId="1" hidden="1">{#N/A,#N/A,FALSE,"2~8번"}</definedName>
    <definedName name="만득이" hidden="1">{#N/A,#N/A,FALSE,"2~8번"}</definedName>
    <definedName name="말뚝박기노">[96]시설물!#REF!</definedName>
    <definedName name="말뚝박기재">[96]시설물!#REF!</definedName>
    <definedName name="말발도리1003">[94]데이타!$E$163</definedName>
    <definedName name="말발도리1204">[94]데이타!$E$164</definedName>
    <definedName name="말발도리1506">[94]데이타!$E$165</definedName>
    <definedName name="매입개방">[47]DATA!$E$6:$F$15</definedName>
    <definedName name="매자0804">[94]데이타!$E$166</definedName>
    <definedName name="매자1005">[94]데이타!$E$167</definedName>
    <definedName name="매출3" localSheetId="0" hidden="1">{#N/A,#N/A,FALSE,"지침";#N/A,#N/A,FALSE,"환경분석";#N/A,#N/A,FALSE,"Sheet16"}</definedName>
    <definedName name="매출3" localSheetId="1" hidden="1">{#N/A,#N/A,FALSE,"지침";#N/A,#N/A,FALSE,"환경분석";#N/A,#N/A,FALSE,"Sheet16"}</definedName>
    <definedName name="매출3" hidden="1">{#N/A,#N/A,FALSE,"지침";#N/A,#N/A,FALSE,"환경분석";#N/A,#N/A,FALSE,"Sheet16"}</definedName>
    <definedName name="매크로11">[143]!매크로11</definedName>
    <definedName name="매크로2">[144]Macro3!#REF!</definedName>
    <definedName name="매크로33">[136]Macro2!$B$1</definedName>
    <definedName name="매크로4">[143]!매크로4</definedName>
    <definedName name="매화4노무" localSheetId="0">#REF!</definedName>
    <definedName name="매화4노무">#REF!</definedName>
    <definedName name="매화4재료" localSheetId="0">#REF!</definedName>
    <definedName name="매화4재료">#REF!</definedName>
    <definedName name="매화6노무" localSheetId="0">#REF!</definedName>
    <definedName name="매화6노무">#REF!</definedName>
    <definedName name="매화6재료">#REF!</definedName>
    <definedName name="매화8노무">#REF!</definedName>
    <definedName name="매화8재료">#REF!</definedName>
    <definedName name="매화R10">[94]데이타!$E$174</definedName>
    <definedName name="매화R4">[94]데이타!$E$171</definedName>
    <definedName name="매화R6">[94]데이타!$E$172</definedName>
    <definedName name="매화R8">[94]데이타!$E$173</definedName>
    <definedName name="맥문동" localSheetId="0">#REF!</definedName>
    <definedName name="맥문동">#REF!</definedName>
    <definedName name="맥문동1" localSheetId="0">[95]단가조사!#REF!</definedName>
    <definedName name="맥문동1">[95]단가조사!#REF!</definedName>
    <definedName name="맨_두겅">[97]수량산출!$R$121</definedName>
    <definedName name="맨홀펌프장" localSheetId="0">#REF!</definedName>
    <definedName name="맨홀펌프장">#REF!</definedName>
    <definedName name="맨홀펌프장_배관" localSheetId="0">#REF!</definedName>
    <definedName name="맨홀펌프장_배관">#REF!</definedName>
    <definedName name="머캐덤_로울러" localSheetId="0">[56]장비집계!#REF!</definedName>
    <definedName name="머캐덤_로울러">[56]장비집계!#REF!</definedName>
    <definedName name="메1" localSheetId="0">#REF!</definedName>
    <definedName name="메1">[145]본체!#REF!</definedName>
    <definedName name="메2" localSheetId="0">#REF!</definedName>
    <definedName name="메2">'[146]#REF'!#REF!</definedName>
    <definedName name="메3" localSheetId="0">'[146]#REF'!#REF!</definedName>
    <definedName name="메3">'[146]#REF'!#REF!</definedName>
    <definedName name="메4" localSheetId="0">'[146]#REF'!#REF!</definedName>
    <definedName name="메4">'[146]#REF'!#REF!</definedName>
    <definedName name="메크로34">[136]Macro2!$B$1</definedName>
    <definedName name="메타">[53]단가!$A$111</definedName>
    <definedName name="메타10노무" localSheetId="0">#REF!</definedName>
    <definedName name="메타10노무">#REF!</definedName>
    <definedName name="메타10재료" localSheetId="0">#REF!</definedName>
    <definedName name="메타10재료">#REF!</definedName>
    <definedName name="메타5노무" localSheetId="0">#REF!</definedName>
    <definedName name="메타5노무">#REF!</definedName>
    <definedName name="메타5재료">#REF!</definedName>
    <definedName name="메타6노무">#REF!</definedName>
    <definedName name="메타6재료">#REF!</definedName>
    <definedName name="메타8노무">#REF!</definedName>
    <definedName name="메타8재료">#REF!</definedName>
    <definedName name="메타B10">[94]데이타!$E$179</definedName>
    <definedName name="메타B12">[94]데이타!$E$180</definedName>
    <definedName name="메타B15">[94]데이타!$E$181</definedName>
    <definedName name="메타B18">[94]데이타!$E$182</definedName>
    <definedName name="메타B4">[94]데이타!$E$175</definedName>
    <definedName name="메타B5">[94]데이타!$E$176</definedName>
    <definedName name="메타B6">[94]데이타!$E$177</definedName>
    <definedName name="메타B8">[94]데이타!$E$178</definedName>
    <definedName name="면고르기">[96]식재출력용!$H$249</definedName>
    <definedName name="면고르기1" localSheetId="0">#REF!</definedName>
    <definedName name="면고르기1">#REF!</definedName>
    <definedName name="면고르기2" localSheetId="0">#REF!</definedName>
    <definedName name="면고르기2">#REF!</definedName>
    <definedName name="면벽높이" localSheetId="0">#REF!</definedName>
    <definedName name="면벽높이">#REF!</definedName>
    <definedName name="면벽두께">#REF!</definedName>
    <definedName name="면적">#REF!</definedName>
    <definedName name="면적조서3구간" localSheetId="0" hidden="1">{#N/A,#N/A,FALSE,"표지목차"}</definedName>
    <definedName name="면적조서3구간" localSheetId="1" hidden="1">{#N/A,#N/A,FALSE,"표지목차"}</definedName>
    <definedName name="면적조서3구간" hidden="1">{#N/A,#N/A,FALSE,"표지목차"}</definedName>
    <definedName name="명일" localSheetId="0" hidden="1">{#N/A,#N/A,FALSE,"속도"}</definedName>
    <definedName name="명일" localSheetId="1" hidden="1">{#N/A,#N/A,FALSE,"속도"}</definedName>
    <definedName name="명일" hidden="1">{#N/A,#N/A,FALSE,"속도"}</definedName>
    <definedName name="명자0604">[94]데이타!$E$183</definedName>
    <definedName name="명자0805">[94]데이타!$E$184</definedName>
    <definedName name="명자1006">[94]데이타!$E$185</definedName>
    <definedName name="명자1208">[94]데이타!$E$186</definedName>
    <definedName name="모" localSheetId="0">#REF!</definedName>
    <definedName name="모">#REF!</definedName>
    <definedName name="모________터">[56]장비집계!#REF!</definedName>
    <definedName name="모21" localSheetId="0">#REF!</definedName>
    <definedName name="모21">#REF!</definedName>
    <definedName name="모감주">[53]단가!$A$124</definedName>
    <definedName name="모감주R10">[94]데이타!$E$190</definedName>
    <definedName name="모감주R4">[94]데이타!$E$187</definedName>
    <definedName name="모감주R6">[94]데이타!$E$188</definedName>
    <definedName name="모감주R8">[94]데이타!$E$189</definedName>
    <definedName name="모감주나무H3.0xR10" localSheetId="0">#REF!</definedName>
    <definedName name="모감주나무H3.0xR10">#REF!</definedName>
    <definedName name="모과10">[53]단가!$A$129</definedName>
    <definedName name="모과15">[53]단가!$A$128</definedName>
    <definedName name="모과2005">[94]데이타!$E$191</definedName>
    <definedName name="모과2507">[94]데이타!$E$192</definedName>
    <definedName name="모과R10">[94]데이타!$E$195</definedName>
    <definedName name="모과R12">[94]데이타!$E$196</definedName>
    <definedName name="모과R15">[94]데이타!$E$197</definedName>
    <definedName name="모과R20">[94]데이타!$E$198</definedName>
    <definedName name="모과R25">[94]데이타!$E$199</definedName>
    <definedName name="모과R5">[94]데이타!$E$193</definedName>
    <definedName name="모과R8">[94]데이타!$E$194</definedName>
    <definedName name="모과나무" localSheetId="0">#REF!</definedName>
    <definedName name="모과나무">#REF!</definedName>
    <definedName name="모과나무H2.5" localSheetId="0">#REF!</definedName>
    <definedName name="모과나무H2.5">#REF!</definedName>
    <definedName name="모과나무H3.5" localSheetId="0">#REF!</definedName>
    <definedName name="모과나무H3.5">#REF!</definedName>
    <definedName name="모란5가지">[94]데이타!$E$200</definedName>
    <definedName name="모란6가지">[94]데이타!$E$201</definedName>
    <definedName name="모래">[103]단가!$A$4</definedName>
    <definedName name="모래__분사공">[104]노임단가!#REF!</definedName>
    <definedName name="모래노" localSheetId="0">#REF!</definedName>
    <definedName name="모래노">#REF!</definedName>
    <definedName name="모래막이노" localSheetId="0">#REF!</definedName>
    <definedName name="모래막이노">#REF!</definedName>
    <definedName name="모래막이재" localSheetId="0">#REF!</definedName>
    <definedName name="모래막이재">#REF!</definedName>
    <definedName name="모래사장노">#REF!</definedName>
    <definedName name="모래사장재">#REF!</definedName>
    <definedName name="모래재">#REF!</definedName>
    <definedName name="모래필터층경비">#REF!</definedName>
    <definedName name="모래필터층노무비">#REF!</definedName>
    <definedName name="모래필터층재료비">#REF!</definedName>
    <definedName name="모터경">#REF!</definedName>
    <definedName name="모터노무비">#REF!</definedName>
    <definedName name="모터재료">#REF!</definedName>
    <definedName name="목">#REF!</definedName>
    <definedName name="목________도">#REF!</definedName>
    <definedName name="목__조_각_공">#REF!</definedName>
    <definedName name="목도">[147]단위단가!$B$11</definedName>
    <definedName name="목도001" localSheetId="0">#REF!</definedName>
    <definedName name="목도001">#REF!</definedName>
    <definedName name="목도002" localSheetId="0">#REF!</definedName>
    <definedName name="목도002">#REF!</definedName>
    <definedName name="목도011" localSheetId="0">#REF!</definedName>
    <definedName name="목도011">#REF!</definedName>
    <definedName name="목도982">#REF!</definedName>
    <definedName name="목도991">#REF!</definedName>
    <definedName name="목도992">#REF!</definedName>
    <definedName name="목련R10">[94]데이타!$E$206</definedName>
    <definedName name="목련R12">[94]데이타!$E$207</definedName>
    <definedName name="목련R15">[94]데이타!$E$208</definedName>
    <definedName name="목련R20">[94]데이타!$E$209</definedName>
    <definedName name="목련R4">[94]데이타!$E$202</definedName>
    <definedName name="목련R5">[94]데이타!$E$203</definedName>
    <definedName name="목련R6">[94]데이타!$E$204</definedName>
    <definedName name="목련R8">[94]데이타!$E$205</definedName>
    <definedName name="목록" localSheetId="0">#REF!</definedName>
    <definedName name="목록">#REF!</definedName>
    <definedName name="목록3">[148]대가목록!$D$3:$O$236</definedName>
    <definedName name="목백합" localSheetId="0">#REF!</definedName>
    <definedName name="목백합">#REF!</definedName>
    <definedName name="목서1506">[94]데이타!$E$213</definedName>
    <definedName name="목서2012">[94]데이타!$E$214</definedName>
    <definedName name="목서2515">[94]데이타!$E$215</definedName>
    <definedName name="목수국1006">[94]데이타!$E$210</definedName>
    <definedName name="목수국1208">[94]데이타!$E$211</definedName>
    <definedName name="목수국1510">[94]데이타!$E$212</definedName>
    <definedName name="목재가공" localSheetId="0">#REF!</definedName>
    <definedName name="목재가공">#REF!</definedName>
    <definedName name="목재동바리1" localSheetId="0">#REF!</definedName>
    <definedName name="목재동바리1">#REF!</definedName>
    <definedName name="목재동바리2" localSheetId="0">#REF!</definedName>
    <definedName name="목재동바리2">#REF!</definedName>
    <definedName name="목조각공001">#REF!</definedName>
    <definedName name="목조각공002">#REF!</definedName>
    <definedName name="목조각공011">#REF!</definedName>
    <definedName name="목조각공982">#REF!</definedName>
    <definedName name="목조각공991">#REF!</definedName>
    <definedName name="목조각공992">#REF!</definedName>
    <definedName name="목차1">#REF!</definedName>
    <definedName name="몰탈노">#REF!</definedName>
    <definedName name="몰탈재">#REF!</definedName>
    <definedName name="못">[53]단가!$A$12</definedName>
    <definedName name="무궁화" localSheetId="0">#REF!</definedName>
    <definedName name="무궁화">#REF!</definedName>
    <definedName name="무궁화1003">[94]데이타!$E$216</definedName>
    <definedName name="무궁화1203">[94]데이타!$E$217</definedName>
    <definedName name="무궁화1504">[94]데이타!$E$218</definedName>
    <definedName name="무궁화1805">[94]데이타!$E$219</definedName>
    <definedName name="무궁화2006">[94]데이타!$E$220</definedName>
    <definedName name="무근" localSheetId="0">#REF!</definedName>
    <definedName name="무근">#REF!</definedName>
    <definedName name="무기질노" localSheetId="0">#REF!</definedName>
    <definedName name="무기질노">#REF!</definedName>
    <definedName name="무기질재" localSheetId="0">#REF!</definedName>
    <definedName name="무기질재">#REF!</definedName>
    <definedName name="무늬1" localSheetId="0">'[12]주현(영광)'!#REF!</definedName>
    <definedName name="무늬1">'[12]주현(영광)'!#REF!</definedName>
    <definedName name="무늬2" localSheetId="0">'[12]주현(해보)'!#REF!</definedName>
    <definedName name="무늬2">'[12]주현(해보)'!#REF!</definedName>
    <definedName name="무늬거푸집" localSheetId="0">'[149]용산3(영광)'!#REF!</definedName>
    <definedName name="무늬거푸집">'[149]용산3(영광)'!#REF!</definedName>
    <definedName name="무선안">[148]인건비!$B$18</definedName>
    <definedName name="무선안테나" localSheetId="0">#REF!</definedName>
    <definedName name="무선안테나">#REF!</definedName>
    <definedName name="무선안테나공" localSheetId="0">#REF!</definedName>
    <definedName name="무선안테나공">#REF!</definedName>
    <definedName name="무선안테나공001" localSheetId="0">#REF!</definedName>
    <definedName name="무선안테나공001">#REF!</definedName>
    <definedName name="무선안테나공002">#REF!</definedName>
    <definedName name="무선안테나공011">#REF!</definedName>
    <definedName name="무선안테나공982">#REF!</definedName>
    <definedName name="무선안테나공991">#REF!</definedName>
    <definedName name="무선안테나공992">#REF!</definedName>
    <definedName name="무수축콘크리트">#REF!</definedName>
    <definedName name="문서" localSheetId="0" hidden="1">{#N/A,#N/A,FALSE,"현장 NCR 분석";#N/A,#N/A,FALSE,"현장품질감사";#N/A,#N/A,FALSE,"현장품질감사"}</definedName>
    <definedName name="문서" localSheetId="1" hidden="1">{#N/A,#N/A,FALSE,"현장 NCR 분석";#N/A,#N/A,FALSE,"현장품질감사";#N/A,#N/A,FALSE,"현장품질감사"}</definedName>
    <definedName name="문서" hidden="1">{#N/A,#N/A,FALSE,"현장 NCR 분석";#N/A,#N/A,FALSE,"현장품질감사";#N/A,#N/A,FALSE,"현장품질감사"}</definedName>
    <definedName name="문서의_처음">#REF!</definedName>
    <definedName name="물" localSheetId="0" hidden="1">{#N/A,#N/A,FALSE,"이태원철근"}</definedName>
    <definedName name="물">#REF!</definedName>
    <definedName name="물____탱____크" localSheetId="0">[56]장비집계!#REF!</definedName>
    <definedName name="물____탱____크">[56]장비집계!#REF!</definedName>
    <definedName name="물가" localSheetId="0" hidden="1">{#N/A,#N/A,FALSE,"이태원철근"}</definedName>
    <definedName name="물가" localSheetId="1" hidden="1">{#N/A,#N/A,FALSE,"이태원철근"}</definedName>
    <definedName name="물가" hidden="1">{#N/A,#N/A,FALSE,"이태원철근"}</definedName>
    <definedName name="물가자료">#REF!</definedName>
    <definedName name="물가지수">#REF!</definedName>
    <definedName name="물경">#REF!</definedName>
    <definedName name="물노무">#REF!</definedName>
    <definedName name="물량집계">#REF!</definedName>
    <definedName name="물량집계1">#REF!</definedName>
    <definedName name="물싸리노">[96]식재!$H$190</definedName>
    <definedName name="물싸리재">[96]식재!$F$190</definedName>
    <definedName name="물억새노">[96]식재!$H$151</definedName>
    <definedName name="물억새재">[96]식재!$F$151</definedName>
    <definedName name="물재료" localSheetId="0">#REF!</definedName>
    <definedName name="물재료">#REF!</definedName>
    <definedName name="물푸기" localSheetId="0">#REF!</definedName>
    <definedName name="물푸기">#REF!</definedName>
    <definedName name="물푸레R5">[94]데이타!$E$221</definedName>
    <definedName name="물푸레R6">[94]데이타!$E$222</definedName>
    <definedName name="물푸레R8">[94]데이타!$E$223</definedName>
    <definedName name="뭐가이태원이야" localSheetId="0" hidden="1">{#N/A,#N/A,FALSE,"이태원철근"}</definedName>
    <definedName name="뭐가이태원이야" localSheetId="1" hidden="1">{#N/A,#N/A,FALSE,"이태원철근"}</definedName>
    <definedName name="뭐가이태원이야" hidden="1">{#N/A,#N/A,FALSE,"이태원철근"}</definedName>
    <definedName name="뭐냐">[125]횡배수관!#REF!</definedName>
    <definedName name="뮤" localSheetId="0">#REF!</definedName>
    <definedName name="뮤">#REF!</definedName>
    <definedName name="뮤2" localSheetId="0">#REF!</definedName>
    <definedName name="뮤2">#REF!</definedName>
    <definedName name="미___장___공" localSheetId="0">#REF!</definedName>
    <definedName name="미___장___공">#REF!</definedName>
    <definedName name="미_장_공">#REF!</definedName>
    <definedName name="미선0804">[94]데이타!$E$224</definedName>
    <definedName name="미선1206">[94]데이타!$E$225</definedName>
    <definedName name="미송">[53]단가!$A$10</definedName>
    <definedName name="미송원목" localSheetId="0">#REF!</definedName>
    <definedName name="미송원목">#REF!</definedName>
    <definedName name="미송판재">[53]단가!$A$16</definedName>
    <definedName name="미장">[148]인건비!$B$22</definedName>
    <definedName name="미장공" localSheetId="0">#REF!</definedName>
    <definedName name="미장공">#REF!</definedName>
    <definedName name="미장공001" localSheetId="0">#REF!</definedName>
    <definedName name="미장공001">#REF!</definedName>
    <definedName name="미장공002" localSheetId="0">#REF!</definedName>
    <definedName name="미장공002">#REF!</definedName>
    <definedName name="미장공011">#REF!</definedName>
    <definedName name="미장공982">#REF!</definedName>
    <definedName name="미장공991">#REF!</definedName>
    <definedName name="미장공992">#REF!</definedName>
    <definedName name="민원처리비" localSheetId="0" hidden="1">{#N/A,#N/A,FALSE,"지침";#N/A,#N/A,FALSE,"환경분석";#N/A,#N/A,FALSE,"Sheet16"}</definedName>
    <definedName name="민원처리비" localSheetId="1" hidden="1">{#N/A,#N/A,FALSE,"지침";#N/A,#N/A,FALSE,"환경분석";#N/A,#N/A,FALSE,"Sheet16"}</definedName>
    <definedName name="민원처리비" hidden="1">{#N/A,#N/A,FALSE,"지침";#N/A,#N/A,FALSE,"환경분석";#N/A,#N/A,FALSE,"Sheet16"}</definedName>
    <definedName name="ㅂ" localSheetId="0">#REF!</definedName>
    <definedName name="ㅂ">#REF!</definedName>
    <definedName name="ㅂ216" localSheetId="0">[25]단면설계!#REF!</definedName>
    <definedName name="ㅂ216">[25]단면설계!#REF!</definedName>
    <definedName name="ㅂㄷ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ㄷ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ㄷ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ㄹ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ㄹ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ㄹ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ㅂ" localSheetId="0">#REF!</definedName>
    <definedName name="ㅂㅂ" localSheetId="1">예정공정표!ㅂㅂ</definedName>
    <definedName name="ㅂㅂ">[0]!ㅂㅂ</definedName>
    <definedName name="ㅂㅂㅂ" localSheetId="0">[150]단가목록!$A$1:$IV$65536</definedName>
    <definedName name="ㅂㅂㅂ">[150]단가목록!$1:$1048576</definedName>
    <definedName name="ㅂㅂㅂㅂ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ㅂㅂㅂ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ㅂㅂㅂ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ㅂㅂㅂㅂ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ㅂㅂㅂㅂ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ㅂㅂㅂㅂ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ㅂㅂㅂㅂㅂ" localSheetId="0" hidden="1">{#N/A,#N/A,FALSE,"지침";#N/A,#N/A,FALSE,"환경분석";#N/A,#N/A,FALSE,"Sheet16"}</definedName>
    <definedName name="ㅂㅂㅂㅂㅂㅂ" localSheetId="1" hidden="1">{#N/A,#N/A,FALSE,"지침";#N/A,#N/A,FALSE,"환경분석";#N/A,#N/A,FALSE,"Sheet16"}</definedName>
    <definedName name="ㅂㅂㅂㅂㅂㅂ" hidden="1">{#N/A,#N/A,FALSE,"지침";#N/A,#N/A,FALSE,"환경분석";#N/A,#N/A,FALSE,"Sheet16"}</definedName>
    <definedName name="ㅂㅈㄷ" localSheetId="0" hidden="1">{#N/A,#N/A,FALSE,"전력간선"}</definedName>
    <definedName name="ㅂㅈㄷ" localSheetId="1" hidden="1">{#N/A,#N/A,FALSE,"전력간선"}</definedName>
    <definedName name="ㅂㅈㄷ" hidden="1">{#N/A,#N/A,FALSE,"전력간선"}</definedName>
    <definedName name="ㅂㅍ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ㅍ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ㅍ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ㅎ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ㅎ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ㅎ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바" localSheetId="0">#REF!</definedName>
    <definedName name="바">#REF!</definedName>
    <definedName name="바니쉬산출" localSheetId="0">#REF!</definedName>
    <definedName name="바니쉬산출">#REF!</definedName>
    <definedName name="바닥" localSheetId="0">'[108]토사(PE)'!#REF!</definedName>
    <definedName name="바닥">'[108]토사(PE)'!#REF!</definedName>
    <definedName name="바닥몰" localSheetId="0">#REF!</definedName>
    <definedName name="바닥몰">#REF!</definedName>
    <definedName name="바리" localSheetId="0">#REF!</definedName>
    <definedName name="바리">#REF!</definedName>
    <definedName name="바보" localSheetId="0">결재!바보</definedName>
    <definedName name="바보" localSheetId="1">예정공정표!바보</definedName>
    <definedName name="바보">[0]!바보</definedName>
    <definedName name="바이_브레이트" localSheetId="0">[56]장비집계!#REF!</definedName>
    <definedName name="바이_브레이트">[56]장비집계!#REF!</definedName>
    <definedName name="바이브레타공" localSheetId="0">[104]노임단가!#REF!</definedName>
    <definedName name="바이브레타공">[104]노임단가!#REF!</definedName>
    <definedName name="바이오" localSheetId="0">#REF!</definedName>
    <definedName name="바이오">#REF!</definedName>
    <definedName name="박광민" localSheetId="0">#REF!</definedName>
    <definedName name="박광민">#REF!</definedName>
    <definedName name="박리제">[53]단가!$A$13</definedName>
    <definedName name="박민민" localSheetId="0">#REF!</definedName>
    <definedName name="박민민">#REF!</definedName>
    <definedName name="박병민" localSheetId="0">#REF!</definedName>
    <definedName name="박병민">#REF!</definedName>
    <definedName name="박상열" localSheetId="0" hidden="1">{#N/A,#N/A,FALSE,"현장 NCR 분석";#N/A,#N/A,FALSE,"현장품질감사";#N/A,#N/A,FALSE,"현장품질감사"}</definedName>
    <definedName name="박상열" localSheetId="1" hidden="1">{#N/A,#N/A,FALSE,"현장 NCR 분석";#N/A,#N/A,FALSE,"현장품질감사";#N/A,#N/A,FALSE,"현장품질감사"}</definedName>
    <definedName name="박상열" hidden="1">{#N/A,#N/A,FALSE,"현장 NCR 분석";#N/A,#N/A,FALSE,"현장품질감사";#N/A,#N/A,FALSE,"현장품질감사"}</definedName>
    <definedName name="박원흠" localSheetId="0" hidden="1">{#N/A,#N/A,FALSE,"현장 NCR 분석";#N/A,#N/A,FALSE,"현장품질감사";#N/A,#N/A,FALSE,"현장품질감사"}</definedName>
    <definedName name="박원흠" localSheetId="1" hidden="1">{#N/A,#N/A,FALSE,"현장 NCR 분석";#N/A,#N/A,FALSE,"현장품질감사";#N/A,#N/A,FALSE,"현장품질감사"}</definedName>
    <definedName name="박원흠" hidden="1">{#N/A,#N/A,FALSE,"현장 NCR 분석";#N/A,#N/A,FALSE,"현장품질감사";#N/A,#N/A,FALSE,"현장품질감사"}</definedName>
    <definedName name="박태기" localSheetId="0">#REF!</definedName>
    <definedName name="박태기">#REF!</definedName>
    <definedName name="박피" localSheetId="0">#REF!</definedName>
    <definedName name="박피">#REF!</definedName>
    <definedName name="반송1012">[94]데이타!$E$148</definedName>
    <definedName name="반송1215">[94]데이타!$E$149</definedName>
    <definedName name="반송1518">[94]데이타!$E$150</definedName>
    <definedName name="반송1520">[94]데이타!$E$151</definedName>
    <definedName name="반송2022">[94]데이타!$E$152</definedName>
    <definedName name="반중력옹벽" localSheetId="0">#REF!</definedName>
    <definedName name="반중력옹벽">#REF!</definedName>
    <definedName name="발____전____기">[56]장비집계!#REF!</definedName>
    <definedName name="발파암경">[151]시설물일위!#REF!</definedName>
    <definedName name="발파암노">[151]시설물일위!#REF!</definedName>
    <definedName name="발파암재">[151]시설물일위!#REF!</definedName>
    <definedName name="밤나무10노무" localSheetId="0">#REF!</definedName>
    <definedName name="밤나무10노무">#REF!</definedName>
    <definedName name="밤나무10재료" localSheetId="0">#REF!</definedName>
    <definedName name="밤나무10재료">#REF!</definedName>
    <definedName name="밤나무6노무" localSheetId="0">#REF!</definedName>
    <definedName name="밤나무6노무">#REF!</definedName>
    <definedName name="밤나무6재료">#REF!</definedName>
    <definedName name="밤나무8노무">#REF!</definedName>
    <definedName name="밤나무8재료">#REF!</definedName>
    <definedName name="방">#REF!</definedName>
    <definedName name="방___수___공">#REF!</definedName>
    <definedName name="방_모">[97]수량산출!#REF!</definedName>
    <definedName name="방무늬1">'[152]화해(함평)'!$AL$488</definedName>
    <definedName name="방무늬2">'[152]화해(장성)'!$AL$488</definedName>
    <definedName name="방방호벽" localSheetId="0">#REF!</definedName>
    <definedName name="방방호벽">#REF!</definedName>
    <definedName name="방부대형" localSheetId="0">[153]일위대가!#REF!</definedName>
    <definedName name="방부대형">[153]일위대가!#REF!</definedName>
    <definedName name="방송공량" localSheetId="0">#REF!</definedName>
    <definedName name="방송공량">#REF!</definedName>
    <definedName name="방송설비" localSheetId="0">#REF!</definedName>
    <definedName name="방송설비">#REF!</definedName>
    <definedName name="방수">[148]인건비!$B$21</definedName>
    <definedName name="방수1" localSheetId="0">#REF!</definedName>
    <definedName name="방수1">#REF!</definedName>
    <definedName name="방수2" localSheetId="0">#REF!</definedName>
    <definedName name="방수2">#REF!</definedName>
    <definedName name="방수공" localSheetId="0">'[99]99노임기준'!#REF!</definedName>
    <definedName name="방수공">'[99]99노임기준'!#REF!</definedName>
    <definedName name="방수공001" localSheetId="0">#REF!</definedName>
    <definedName name="방수공001">#REF!</definedName>
    <definedName name="방수공002" localSheetId="0">#REF!</definedName>
    <definedName name="방수공002">#REF!</definedName>
    <definedName name="방수공011" localSheetId="0">#REF!</definedName>
    <definedName name="방수공011">#REF!</definedName>
    <definedName name="방수공982">#REF!</definedName>
    <definedName name="방수공991">#REF!</definedName>
    <definedName name="방수공992">#REF!</definedName>
    <definedName name="방수몰탈">#REF!</definedName>
    <definedName name="방수시방1" localSheetId="0" hidden="1">{#N/A,#N/A,FALSE,"현장 NCR 분석";#N/A,#N/A,FALSE,"현장품질감사";#N/A,#N/A,FALSE,"현장품질감사"}</definedName>
    <definedName name="방수시방1" localSheetId="1" hidden="1">{#N/A,#N/A,FALSE,"현장 NCR 분석";#N/A,#N/A,FALSE,"현장품질감사";#N/A,#N/A,FALSE,"현장품질감사"}</definedName>
    <definedName name="방수시방1" hidden="1">{#N/A,#N/A,FALSE,"현장 NCR 분석";#N/A,#N/A,FALSE,"현장품질감사";#N/A,#N/A,FALSE,"현장품질감사"}</definedName>
    <definedName name="방열기">[154]노무비단가!$B$75</definedName>
    <definedName name="방철" localSheetId="0">#REF!</definedName>
    <definedName name="방철">#REF!</definedName>
    <definedName name="방철1">'[152]화해(함평)'!$AR$482</definedName>
    <definedName name="방철131">'[152]화해(함평)'!$AL$480</definedName>
    <definedName name="방철132">'[152]화해(장성)'!$AL$480</definedName>
    <definedName name="방철161">'[152]화해(함평)'!$AL$478</definedName>
    <definedName name="방철162">'[152]화해(장성)'!$AL$478</definedName>
    <definedName name="방철2">'[152]화해(장성)'!$AR$483</definedName>
    <definedName name="방콘2">'[152]화해(장성)'!$AL$474</definedName>
    <definedName name="방콘2401">'[152]화해(함평)'!$AL$474</definedName>
    <definedName name="방콘2402" localSheetId="0">#REF!</definedName>
    <definedName name="방콘2402">#REF!</definedName>
    <definedName name="방합3회1" localSheetId="0">#REF!</definedName>
    <definedName name="방합3회1">#REF!</definedName>
    <definedName name="방합3회2" localSheetId="0">#REF!</definedName>
    <definedName name="방합3회2">#REF!</definedName>
    <definedName name="방호벽">#REF!</definedName>
    <definedName name="방호벽1">#REF!</definedName>
    <definedName name="방호벽2">#REF!</definedName>
    <definedName name="방호벽철근">#REF!</definedName>
    <definedName name="배___관___공">#REF!</definedName>
    <definedName name="배_전__전_공">#REF!</definedName>
    <definedName name="배관공">'[127]96노임기준'!$A$28</definedName>
    <definedName name="배관공001" localSheetId="0">#REF!</definedName>
    <definedName name="배관공001">#REF!</definedName>
    <definedName name="배관공002" localSheetId="0">#REF!</definedName>
    <definedName name="배관공002">#REF!</definedName>
    <definedName name="배관공011" localSheetId="0">#REF!</definedName>
    <definedName name="배관공011">#REF!</definedName>
    <definedName name="배관공982">#REF!</definedName>
    <definedName name="배관공991">#REF!</definedName>
    <definedName name="배관공992">#REF!</definedName>
    <definedName name="배기">[154]노무비단가!$B$73</definedName>
    <definedName name="배롱">[53]단가!$A$132</definedName>
    <definedName name="배롱나무" localSheetId="0">#REF!</definedName>
    <definedName name="배롱나무">#REF!</definedName>
    <definedName name="배롱나무H2.5xR7" localSheetId="0">#REF!</definedName>
    <definedName name="배롱나무H2.5xR7">#REF!</definedName>
    <definedName name="배롱나무H3.5xR20" localSheetId="0">#REF!</definedName>
    <definedName name="배롱나무H3.5xR20">#REF!</definedName>
    <definedName name="배면방수">#REF!</definedName>
    <definedName name="배수공및터널공사">#REF!</definedName>
    <definedName name="배수구">#REF!</definedName>
    <definedName name="배전" localSheetId="0">#REF!</definedName>
    <definedName name="배전">[129]적용단가!$M$7</definedName>
    <definedName name="배전반" localSheetId="0">#REF!</definedName>
    <definedName name="배전반">#REF!</definedName>
    <definedName name="배전반1" localSheetId="0">#REF!</definedName>
    <definedName name="배전반1">#REF!</definedName>
    <definedName name="배전전공" localSheetId="0">#REF!</definedName>
    <definedName name="배전전공">#REF!</definedName>
    <definedName name="배전전공001">#REF!</definedName>
    <definedName name="배전전공002">#REF!</definedName>
    <definedName name="배전전공011">#REF!</definedName>
    <definedName name="배전전공982">#REF!</definedName>
    <definedName name="배전전공991">#REF!</definedName>
    <definedName name="배전전공992">#REF!</definedName>
    <definedName name="배전활선전공">#REF!</definedName>
    <definedName name="배전활선전공001">#REF!</definedName>
    <definedName name="배전활선전공002">#REF!</definedName>
    <definedName name="배전활선전공011">#REF!</definedName>
    <definedName name="배전활선전공982">#REF!</definedName>
    <definedName name="배전활선전공991">#REF!</definedName>
    <definedName name="배전활선전공992">#REF!</definedName>
    <definedName name="배토판19ton">"Picture 11"</definedName>
    <definedName name="배토판32ton">"Picture 10"</definedName>
    <definedName name="백02간재">'[113]기계경비(시간당)'!$H$161</definedName>
    <definedName name="백02간재티스제외">'[113]기계경비(시간당)'!$H$162</definedName>
    <definedName name="백02노무">'[113]기계경비(시간당)'!$H$153</definedName>
    <definedName name="백02노무야간">'[113]기계경비(시간당)'!$H$157</definedName>
    <definedName name="백02손료">'[113]기계경비(시간당)'!$H$149</definedName>
    <definedName name="백04간재">'[113]기계경비(시간당)'!$H$145</definedName>
    <definedName name="백04간재티스제외">'[113]기계경비(시간당)'!$H$146</definedName>
    <definedName name="백04노무">'[113]기계경비(시간당)'!$H$137</definedName>
    <definedName name="백04노무야간">'[113]기계경비(시간당)'!$H$141</definedName>
    <definedName name="백04손료">'[113]기계경비(시간당)'!$H$133</definedName>
    <definedName name="백07간재">'[113]기계경비(시간당)'!$H$129</definedName>
    <definedName name="백07노무">'[113]기계경비(시간당)'!$H$121</definedName>
    <definedName name="백07손료">'[113]기계경비(시간당)'!$H$117</definedName>
    <definedName name="백목련">[53]단가!$A$112</definedName>
    <definedName name="백업제">[53]단가!$A$60</definedName>
    <definedName name="백철쭉H0.3" localSheetId="0">#REF!</definedName>
    <definedName name="백철쭉H0.3">#REF!</definedName>
    <definedName name="백호2경" localSheetId="0">#REF!</definedName>
    <definedName name="백호2경">#REF!</definedName>
    <definedName name="백호2노무" localSheetId="0">#REF!</definedName>
    <definedName name="백호2노무">#REF!</definedName>
    <definedName name="백호2재료">#REF!</definedName>
    <definedName name="백호7경">#REF!</definedName>
    <definedName name="백호7노무">#REF!</definedName>
    <definedName name="백호7재료">#REF!</definedName>
    <definedName name="백호우작업효율">[89]BH!$E$2:$F$44</definedName>
    <definedName name="버림콘크리트" localSheetId="0">#REF!</definedName>
    <definedName name="버림콘크리트">#REF!</definedName>
    <definedName name="버즘">[53]단가!$A$113</definedName>
    <definedName name="번호" localSheetId="0">#REF!</definedName>
    <definedName name="번호">#REF!</definedName>
    <definedName name="벌___목___부" localSheetId="0">#REF!</definedName>
    <definedName name="벌___목___부">#REF!</definedName>
    <definedName name="벌목공011" localSheetId="0">#REF!</definedName>
    <definedName name="벌목공011">#REF!</definedName>
    <definedName name="벌목단가산출">#REF!</definedName>
    <definedName name="벌목부001">#REF!</definedName>
    <definedName name="벌목부002">#REF!</definedName>
    <definedName name="벌목부982">#REF!</definedName>
    <definedName name="벌목부991">#REF!</definedName>
    <definedName name="벌목부992">#REF!</definedName>
    <definedName name="법면보호블럭">#REF!</definedName>
    <definedName name="벨트컨베이어작업공">[104]노임단가!#REF!</definedName>
    <definedName name="벽_돌__블_럭__제_작_공" localSheetId="0">#REF!</definedName>
    <definedName name="벽_돌__블_럭__제_작_공">#REF!</definedName>
    <definedName name="벽높이" localSheetId="0">#REF!</definedName>
    <definedName name="벽높이">#REF!</definedName>
    <definedName name="벽돌" localSheetId="0">#REF!</definedName>
    <definedName name="벽돌">#REF!</definedName>
    <definedName name="벽돌_블럭_제작공">#REF!</definedName>
    <definedName name="벽돌_블럭_제작공011">#REF!</definedName>
    <definedName name="벽돌_블록_제작공001">#REF!</definedName>
    <definedName name="벽돌_블록_제작공002">#REF!</definedName>
    <definedName name="벽돌_블록_제작공982">#REF!</definedName>
    <definedName name="벽돌_블록_제작공991">#REF!</definedName>
    <definedName name="벽돌_블록_제작공992">#REF!</definedName>
    <definedName name="벽체" localSheetId="0" hidden="1">{#N/A,#N/A,FALSE,"혼합골재"}</definedName>
    <definedName name="벽체">#REF!</definedName>
    <definedName name="벽체1" localSheetId="0" hidden="1">{#N/A,#N/A,FALSE,"혼합골재"}</definedName>
    <definedName name="벽체1" localSheetId="1" hidden="1">{#N/A,#N/A,FALSE,"혼합골재"}</definedName>
    <definedName name="벽체1" hidden="1">{#N/A,#N/A,FALSE,"혼합골재"}</definedName>
    <definedName name="벽체공사" localSheetId="0" hidden="1">{#N/A,#N/A,FALSE,"예상손익";#N/A,#N/A,FALSE,"관리분석";#N/A,#N/A,FALSE,"장비분석";#N/A,#N/A,FALSE,"준설분석";#N/A,#N/A,FALSE,"철구분석"}</definedName>
    <definedName name="벽체공사" localSheetId="1" hidden="1">{#N/A,#N/A,FALSE,"예상손익";#N/A,#N/A,FALSE,"관리분석";#N/A,#N/A,FALSE,"장비분석";#N/A,#N/A,FALSE,"준설분석";#N/A,#N/A,FALSE,"철구분석"}</definedName>
    <definedName name="벽체공사" hidden="1">{#N/A,#N/A,FALSE,"예상손익";#N/A,#N/A,FALSE,"관리분석";#N/A,#N/A,FALSE,"장비분석";#N/A,#N/A,FALSE,"준설분석";#N/A,#N/A,FALSE,"철구분석"}</definedName>
    <definedName name="변경수량집계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변경수량집계" localSheetId="1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변경수량집계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변압기1">#REF!</definedName>
    <definedName name="변전전공001">#REF!</definedName>
    <definedName name="변전전공002">#REF!</definedName>
    <definedName name="변전전공011">#REF!</definedName>
    <definedName name="변전전공982">#REF!</definedName>
    <definedName name="변전전공991">#REF!</definedName>
    <definedName name="변전전공992">#REF!</definedName>
    <definedName name="보">[155]단가!$A$26</definedName>
    <definedName name="보___안___공" localSheetId="0">#REF!</definedName>
    <definedName name="보___안___공">#REF!</definedName>
    <definedName name="보___온___공" localSheetId="0">#REF!</definedName>
    <definedName name="보___온___공">#REF!</definedName>
    <definedName name="보_일_러__공" localSheetId="0">#REF!</definedName>
    <definedName name="보_일_러__공">#REF!</definedName>
    <definedName name="보_통__선_원">#REF!</definedName>
    <definedName name="보_통__인_부">#REF!</definedName>
    <definedName name="보도노">#REF!</definedName>
    <definedName name="보도재">#REF!</definedName>
    <definedName name="보링" localSheetId="0" hidden="1">{#N/A,#N/A,FALSE,"포장2"}</definedName>
    <definedName name="보링" localSheetId="1" hidden="1">{#N/A,#N/A,FALSE,"포장2"}</definedName>
    <definedName name="보링" hidden="1">{#N/A,#N/A,FALSE,"포장2"}</definedName>
    <definedName name="보링공_지질조사">#REF!</definedName>
    <definedName name="보링공_지질조사001">#REF!</definedName>
    <definedName name="보링공_지질조사002">#REF!</definedName>
    <definedName name="보링공_지질조사011">#REF!</definedName>
    <definedName name="보링공_지질조사982">#REF!</definedName>
    <definedName name="보링공_지질조사991">#REF!</definedName>
    <definedName name="보링공_지질조사992">#REF!</definedName>
    <definedName name="보습제">#REF!</definedName>
    <definedName name="보안" localSheetId="0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보안" localSheetId="1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보안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보안공001">#REF!</definedName>
    <definedName name="보안공002">#REF!</definedName>
    <definedName name="보안공011">#REF!</definedName>
    <definedName name="보안공982">#REF!</definedName>
    <definedName name="보안공991">#REF!</definedName>
    <definedName name="보안공992">#REF!</definedName>
    <definedName name="보오링_기계_JSP용">[56]장비집계!#REF!</definedName>
    <definedName name="보오링그라우팅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보오링그라우팅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보오링그라우팅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보온공001">#REF!</definedName>
    <definedName name="보온공002">#REF!</definedName>
    <definedName name="보온공011">#REF!</definedName>
    <definedName name="보온공982">#REF!</definedName>
    <definedName name="보온공991">#REF!</definedName>
    <definedName name="보온공992">#REF!</definedName>
    <definedName name="보완자료복사">#REF!</definedName>
    <definedName name="보인" localSheetId="0">#REF!</definedName>
    <definedName name="보인">[129]적용단가!$M$18</definedName>
    <definedName name="보일러공">[135]단가비교표!#REF!</definedName>
    <definedName name="보일러공001" localSheetId="0">#REF!</definedName>
    <definedName name="보일러공001">#REF!</definedName>
    <definedName name="보일러공002" localSheetId="0">#REF!</definedName>
    <definedName name="보일러공002">#REF!</definedName>
    <definedName name="보일러공011" localSheetId="0">#REF!</definedName>
    <definedName name="보일러공011">#REF!</definedName>
    <definedName name="보일러공982">#REF!</definedName>
    <definedName name="보일러공991">#REF!</definedName>
    <definedName name="보일러공992">#REF!</definedName>
    <definedName name="보조">#REF!</definedName>
    <definedName name="보조1">#REF!</definedName>
    <definedName name="보조2">#REF!</definedName>
    <definedName name="보조기층">#REF!</definedName>
    <definedName name="보조기층부설">#REF!</definedName>
    <definedName name="보차도경계석">[53]단가!$A$67</definedName>
    <definedName name="보통">[95]단가조사!#REF!</definedName>
    <definedName name="보통선원001" localSheetId="0">#REF!</definedName>
    <definedName name="보통선원001">#REF!</definedName>
    <definedName name="보통선원002" localSheetId="0">#REF!</definedName>
    <definedName name="보통선원002">#REF!</definedName>
    <definedName name="보통선원011" localSheetId="0">#REF!</definedName>
    <definedName name="보통선원011">#REF!</definedName>
    <definedName name="보통선원982">#REF!</definedName>
    <definedName name="보통선원991">#REF!</definedName>
    <definedName name="보통선원992">#REF!</definedName>
    <definedName name="보통인">[128]노임단가!$B$14</definedName>
    <definedName name="보통인부" localSheetId="0">#REF!</definedName>
    <definedName name="보통인부">#REF!</definedName>
    <definedName name="보통인부001" localSheetId="0">#REF!</definedName>
    <definedName name="보통인부001">#REF!</definedName>
    <definedName name="보통인부002" localSheetId="0">#REF!</definedName>
    <definedName name="보통인부002">#REF!</definedName>
    <definedName name="보통인부011">#REF!</definedName>
    <definedName name="보통인부1">[95]단가조사!#REF!</definedName>
    <definedName name="보통인부982" localSheetId="0">#REF!</definedName>
    <definedName name="보통인부982">#REF!</definedName>
    <definedName name="보통인부991" localSheetId="0">#REF!</definedName>
    <definedName name="보통인부991">#REF!</definedName>
    <definedName name="보통인부992" localSheetId="0">#REF!</definedName>
    <definedName name="보통인부992">#REF!</definedName>
    <definedName name="보통인부B10">[94]식재인부!$C$24</definedName>
    <definedName name="보통인부B4이하">[94]식재인부!$C$18</definedName>
    <definedName name="보통인부B5">[94]식재인부!$C$19</definedName>
    <definedName name="보통인부B6">[94]식재인부!$C$20</definedName>
    <definedName name="보통인부B8">[94]식재인부!$C$22</definedName>
    <definedName name="보통인부R10">[94]식재인부!$C$54</definedName>
    <definedName name="보통인부R12">[94]식재인부!$C$56</definedName>
    <definedName name="보통인부R15">[94]식재인부!$C$59</definedName>
    <definedName name="보통인부R4이하">[94]식재인부!$C$48</definedName>
    <definedName name="보통인부R5">[94]식재인부!$C$49</definedName>
    <definedName name="보통인부R6">[94]식재인부!$C$50</definedName>
    <definedName name="보통인부R7">[94]식재인부!$C$51</definedName>
    <definedName name="보통인부R8">[94]식재인부!$C$52</definedName>
    <definedName name="보호몰탈1" localSheetId="0">#REF!</definedName>
    <definedName name="보호몰탈1">#REF!</definedName>
    <definedName name="보호몰탈2" localSheetId="0">#REF!</definedName>
    <definedName name="보호몰탈2">#REF!</definedName>
    <definedName name="보호몰탈3" localSheetId="0">#REF!</definedName>
    <definedName name="보호몰탈3">#REF!</definedName>
    <definedName name="보호상">#REF!</definedName>
    <definedName name="보호측">#REF!</definedName>
    <definedName name="보호하">#REF!</definedName>
    <definedName name="복">#REF!</definedName>
    <definedName name="복지" hidden="1">#REF!</definedName>
    <definedName name="복토">#REF!</definedName>
    <definedName name="볼트">[53]단가!$A$15</definedName>
    <definedName name="봄가을" localSheetId="0">#REF!</definedName>
    <definedName name="봄가을">#REF!</definedName>
    <definedName name="부" localSheetId="0" hidden="1">{#N/A,#N/A,FALSE,"현장 NCR 분석";#N/A,#N/A,FALSE,"현장품질감사";#N/A,#N/A,FALSE,"현장품질감사"}</definedName>
    <definedName name="부" localSheetId="1" hidden="1">{#N/A,#N/A,FALSE,"현장 NCR 분석";#N/A,#N/A,FALSE,"현장품질감사";#N/A,#N/A,FALSE,"현장품질감사"}</definedName>
    <definedName name="부" hidden="1">{#N/A,#N/A,FALSE,"현장 NCR 분석";#N/A,#N/A,FALSE,"현장품질감사";#N/A,#N/A,FALSE,"현장품질감사"}</definedName>
    <definedName name="부15">[83]계수시트!#REF!</definedName>
    <definedName name="부가가치세" localSheetId="0">#REF!</definedName>
    <definedName name="부가가치세">#REF!</definedName>
    <definedName name="부대공" localSheetId="0">#REF!</definedName>
    <definedName name="부대공">#REF!</definedName>
    <definedName name="부대비산출내역1" localSheetId="0">#REF!</definedName>
    <definedName name="부대비산출내역1">#REF!</definedName>
    <definedName name="부대원가" localSheetId="0" hidden="1">{#N/A,#N/A,FALSE,"배수2"}</definedName>
    <definedName name="부대원가" localSheetId="1" hidden="1">{#N/A,#N/A,FALSE,"배수2"}</definedName>
    <definedName name="부대원가" hidden="1">{#N/A,#N/A,FALSE,"배수2"}</definedName>
    <definedName name="부대원본" localSheetId="0" hidden="1">{#N/A,#N/A,FALSE,"토공2"}</definedName>
    <definedName name="부대원본" localSheetId="1" hidden="1">{#N/A,#N/A,FALSE,"토공2"}</definedName>
    <definedName name="부대원본" hidden="1">{#N/A,#N/A,FALSE,"토공2"}</definedName>
    <definedName name="부들노">[96]식재!$H$180</definedName>
    <definedName name="부들재">[96]식재!$F$180</definedName>
    <definedName name="부산2">'[13]#REF'!#REF!</definedName>
    <definedName name="부서">#REF!</definedName>
    <definedName name="부손익" localSheetId="0" hidden="1">{#N/A,#N/A,FALSE,"현장 NCR 분석";#N/A,#N/A,FALSE,"현장품질감사";#N/A,#N/A,FALSE,"현장품질감사"}</definedName>
    <definedName name="부손익" localSheetId="1" hidden="1">{#N/A,#N/A,FALSE,"현장 NCR 분석";#N/A,#N/A,FALSE,"현장품질감사";#N/A,#N/A,FALSE,"현장품질감사"}</definedName>
    <definedName name="부손익" hidden="1">{#N/A,#N/A,FALSE,"현장 NCR 분석";#N/A,#N/A,FALSE,"현장품질감사";#N/A,#N/A,FALSE,"현장품질감사"}</definedName>
    <definedName name="부지매입비" localSheetId="0">[156]공비대비!#REF!</definedName>
    <definedName name="부지매입비">[156]공비대비!#REF!</definedName>
    <definedName name="부직포">[103]단가!$A$73</definedName>
    <definedName name="부직포노" localSheetId="0">#REF!</definedName>
    <definedName name="부직포노">#REF!</definedName>
    <definedName name="부직포재" localSheetId="0">#REF!</definedName>
    <definedName name="부직포재">#REF!</definedName>
    <definedName name="분" localSheetId="0" hidden="1">{#N/A,#N/A,FALSE,"이태원철근"}</definedName>
    <definedName name="분" localSheetId="1" hidden="1">{#N/A,#N/A,FALSE,"이태원철근"}</definedName>
    <definedName name="분" hidden="1">{#N/A,#N/A,FALSE,"이태원철근"}</definedName>
    <definedName name="분당협조" localSheetId="0" hidden="1">{#N/A,#N/A,FALSE,"이태원철근"}</definedName>
    <definedName name="분당협조" localSheetId="1" hidden="1">{#N/A,#N/A,FALSE,"이태원철근"}</definedName>
    <definedName name="분당협조" hidden="1">{#N/A,#N/A,FALSE,"이태원철근"}</definedName>
    <definedName name="분배기">[154]노무비단가!$B$76</definedName>
    <definedName name="분석변경" localSheetId="0" hidden="1">{#N/A,#N/A,FALSE,"변경관리예산";#N/A,#N/A,FALSE,"변경장비예산";#N/A,#N/A,FALSE,"변경준설예산";#N/A,#N/A,FALSE,"변경철구예산"}</definedName>
    <definedName name="분석변경" localSheetId="1" hidden="1">{#N/A,#N/A,FALSE,"변경관리예산";#N/A,#N/A,FALSE,"변경장비예산";#N/A,#N/A,FALSE,"변경준설예산";#N/A,#N/A,FALSE,"변경철구예산"}</definedName>
    <definedName name="분석변경" hidden="1">{#N/A,#N/A,FALSE,"변경관리예산";#N/A,#N/A,FALSE,"변경장비예산";#N/A,#N/A,FALSE,"변경준설예산";#N/A,#N/A,FALSE,"변경철구예산"}</definedName>
    <definedName name="분수경">#REF!</definedName>
    <definedName name="분수노">#REF!</definedName>
    <definedName name="분수재">#REF!</definedName>
    <definedName name="분전함신설합계">[157]분전함신설!$S$29</definedName>
    <definedName name="불도우저">[56]장비집계!#REF!</definedName>
    <definedName name="불도자15경" localSheetId="0">#REF!</definedName>
    <definedName name="불도자15경">#REF!</definedName>
    <definedName name="불도자15노무" localSheetId="0">#REF!</definedName>
    <definedName name="불도자15노무">#REF!</definedName>
    <definedName name="불도자15재료" localSheetId="0">#REF!</definedName>
    <definedName name="불도자15재료">#REF!</definedName>
    <definedName name="붉은병꽃">[53]단가!$A$145</definedName>
    <definedName name="브02간재구조물">'[113]기계경비(시간당)'!$H$112</definedName>
    <definedName name="브02노무">'[113]기계경비(시간당)'!$H$110</definedName>
    <definedName name="브02노무야간">'[113]기계경비(시간당)'!$H$111</definedName>
    <definedName name="브02손료">'[113]기계경비(시간당)'!$H$109</definedName>
    <definedName name="브04간재구조물">'[113]기계경비(시간당)'!$H$105</definedName>
    <definedName name="브04노무">'[113]기계경비(시간당)'!$H$103</definedName>
    <definedName name="브04노무야간">'[113]기계경비(시간당)'!$H$104</definedName>
    <definedName name="브04손료">'[113]기계경비(시간당)'!$H$102</definedName>
    <definedName name="브라켓길이1" localSheetId="0">#REF!</definedName>
    <definedName name="브라켓길이1">#REF!</definedName>
    <definedName name="브라켓길이2" localSheetId="0">#REF!</definedName>
    <definedName name="브라켓길이2">#REF!</definedName>
    <definedName name="브라켓높이1" localSheetId="0">#REF!</definedName>
    <definedName name="브라켓높이1">#REF!</definedName>
    <definedName name="브라켓높이2">#REF!</definedName>
    <definedName name="브라켓폭">#REF!</definedName>
    <definedName name="브레이드">'[113]기계경비(시간당)'!$D$28</definedName>
    <definedName name="브이c" localSheetId="0">#REF!</definedName>
    <definedName name="브이c">#REF!</definedName>
    <definedName name="블라인더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블라인더" localSheetId="1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블라인더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블레이드">[53]단가!$A$64</definedName>
    <definedName name="블록H" localSheetId="0">#REF!</definedName>
    <definedName name="블록H">#REF!</definedName>
    <definedName name="블록V" localSheetId="0">#REF!</definedName>
    <definedName name="블록V">#REF!</definedName>
    <definedName name="비___계___공" localSheetId="0">#REF!</definedName>
    <definedName name="비___계___공">#REF!</definedName>
    <definedName name="비_계_공">#REF!</definedName>
    <definedName name="비계" localSheetId="0">#REF!</definedName>
    <definedName name="비계">#REF!</definedName>
    <definedName name="비계1" localSheetId="0">#REF!</definedName>
    <definedName name="비계1">#REF!</definedName>
    <definedName name="비계2">#REF!</definedName>
    <definedName name="비계공001">#REF!</definedName>
    <definedName name="비계공002">#REF!</definedName>
    <definedName name="비계공011">#REF!</definedName>
    <definedName name="비계공982">#REF!</definedName>
    <definedName name="비계공991">#REF!</definedName>
    <definedName name="비계공992">#REF!</definedName>
    <definedName name="비계노">[96]시설물!#REF!</definedName>
    <definedName name="비계재">[96]시설물!#REF!</definedName>
    <definedName name="비교표" localSheetId="0">결재!비교표</definedName>
    <definedName name="비교표" localSheetId="1">예정공정표!비교표</definedName>
    <definedName name="비교표">[0]!비교표</definedName>
    <definedName name="비료">[158]단가!$A$5:$Q$2083</definedName>
    <definedName name="비목1" localSheetId="0">#REF!</definedName>
    <definedName name="비목1">#REF!</definedName>
    <definedName name="비목2" localSheetId="0">#REF!</definedName>
    <definedName name="비목2">#REF!</definedName>
    <definedName name="비목3" localSheetId="0">#REF!</definedName>
    <definedName name="비목3">#REF!</definedName>
    <definedName name="비목4">#REF!</definedName>
    <definedName name="비비추">#REF!</definedName>
    <definedName name="비율">#REF!</definedName>
    <definedName name="빔간격">#REF!</definedName>
    <definedName name="빔공사" localSheetId="0" hidden="1">{#N/A,#N/A,FALSE,"현장 NCR 분석";#N/A,#N/A,FALSE,"현장품질감사";#N/A,#N/A,FALSE,"현장품질감사"}</definedName>
    <definedName name="빔공사" localSheetId="1" hidden="1">{#N/A,#N/A,FALSE,"현장 NCR 분석";#N/A,#N/A,FALSE,"현장품질감사";#N/A,#N/A,FALSE,"현장품질감사"}</definedName>
    <definedName name="빔공사" hidden="1">{#N/A,#N/A,FALSE,"현장 NCR 분석";#N/A,#N/A,FALSE,"현장품질감사";#N/A,#N/A,FALSE,"현장품질감사"}</definedName>
    <definedName name="빔높이" localSheetId="0">#REF!</definedName>
    <definedName name="빔높이">#REF!</definedName>
    <definedName name="ㅄ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ㅄ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ㅄ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ㅅ1" localSheetId="0">#REF!</definedName>
    <definedName name="ㅅ1">#REF!</definedName>
    <definedName name="ㅅ2" localSheetId="0">#REF!</definedName>
    <definedName name="ㅅ2">#REF!</definedName>
    <definedName name="ㅅ3" localSheetId="0">#REF!</definedName>
    <definedName name="ㅅ3">#REF!</definedName>
    <definedName name="ㅅ4">#REF!</definedName>
    <definedName name="사" localSheetId="0" hidden="1">{#N/A,#N/A,FALSE,"지침";#N/A,#N/A,FALSE,"환경분석";#N/A,#N/A,FALSE,"Sheet16"}</definedName>
    <definedName name="사" localSheetId="1" hidden="1">{#N/A,#N/A,FALSE,"지침";#N/A,#N/A,FALSE,"환경분석";#N/A,#N/A,FALSE,"Sheet16"}</definedName>
    <definedName name="사" hidden="1">{#N/A,#N/A,FALSE,"지침";#N/A,#N/A,FALSE,"환경분석";#N/A,#N/A,FALSE,"Sheet16"}</definedName>
    <definedName name="사1" localSheetId="0" hidden="1">{#N/A,#N/A,FALSE,"지침";#N/A,#N/A,FALSE,"환경분석";#N/A,#N/A,FALSE,"Sheet16"}</definedName>
    <definedName name="사1" localSheetId="1" hidden="1">{#N/A,#N/A,FALSE,"지침";#N/A,#N/A,FALSE,"환경분석";#N/A,#N/A,FALSE,"Sheet16"}</definedName>
    <definedName name="사1" hidden="1">{#N/A,#N/A,FALSE,"지침";#N/A,#N/A,FALSE,"환경분석";#N/A,#N/A,FALSE,"Sheet16"}</definedName>
    <definedName name="사각정자">[140]시설물기초!#REF!</definedName>
    <definedName name="사공_배포함">[104]노임단가!#REF!</definedName>
    <definedName name="사공구기계경비">[83]원가계산서!#REF!</definedName>
    <definedName name="사공구부가가치세">[159]산출내역서!#REF!</definedName>
    <definedName name="사공구직영비">[159]산출내역서!#REF!</definedName>
    <definedName name="사공구직접노무비">[83]원가계산서!#REF!</definedName>
    <definedName name="사공구직접재료비">[83]원가계산서!#REF!</definedName>
    <definedName name="사급" localSheetId="0" hidden="1">{#N/A,#N/A,FALSE,"배수2"}</definedName>
    <definedName name="사급">#REF!</definedName>
    <definedName name="사급경비계" localSheetId="0">#REF!</definedName>
    <definedName name="사급경비계">#REF!</definedName>
    <definedName name="사급재료비" localSheetId="0">#REF!</definedName>
    <definedName name="사급재료비">#REF!</definedName>
    <definedName name="사급재료비계">#REF!</definedName>
    <definedName name="사랑">'[107]단가(자재)'!$D$4:$O$55</definedName>
    <definedName name="사리도경" localSheetId="0">#REF!</definedName>
    <definedName name="사리도경">#REF!</definedName>
    <definedName name="사리도노무" localSheetId="0">#REF!</definedName>
    <definedName name="사리도노무">#REF!</definedName>
    <definedName name="사리도재료" localSheetId="0">#REF!</definedName>
    <definedName name="사리도재료">#REF!</definedName>
    <definedName name="사이지">#REF!</definedName>
    <definedName name="사차직접노무비">'[160]4차원가계산서'!$H$3</definedName>
    <definedName name="사철나무H1.2" localSheetId="0">#REF!</definedName>
    <definedName name="사철나무H1.2">#REF!</definedName>
    <definedName name="사하중1" localSheetId="0">#REF!</definedName>
    <definedName name="사하중1">#REF!</definedName>
    <definedName name="사하중2" localSheetId="0">#REF!</definedName>
    <definedName name="사하중2">#REF!</definedName>
    <definedName name="사하중3">#REF!</definedName>
    <definedName name="사하중4">#REF!</definedName>
    <definedName name="사후관리비" localSheetId="0" hidden="1">{#N/A,#N/A,FALSE,"지침";#N/A,#N/A,FALSE,"환경분석";#N/A,#N/A,FALSE,"Sheet16"}</definedName>
    <definedName name="사후관리비" localSheetId="1" hidden="1">{#N/A,#N/A,FALSE,"지침";#N/A,#N/A,FALSE,"환경분석";#N/A,#N/A,FALSE,"Sheet16"}</definedName>
    <definedName name="사후관리비" hidden="1">{#N/A,#N/A,FALSE,"지침";#N/A,#N/A,FALSE,"환경분석";#N/A,#N/A,FALSE,"Sheet16"}</definedName>
    <definedName name="산근" localSheetId="0">#REF!</definedName>
    <definedName name="산근">#REF!</definedName>
    <definedName name="산벗">[53]단가!$A$114</definedName>
    <definedName name="산소">[53]단가!$A$58</definedName>
    <definedName name="산재보험료">[112]설계산출기초!$G$13</definedName>
    <definedName name="산철쭉" localSheetId="0">#REF!</definedName>
    <definedName name="산철쭉">#REF!</definedName>
    <definedName name="산출근거">#N/A</definedName>
    <definedName name="산출근거1" localSheetId="0">#REF!</definedName>
    <definedName name="산출근거1">#REF!</definedName>
    <definedName name="산출내역" localSheetId="0">#REF!</definedName>
    <definedName name="산출내역">#REF!</definedName>
    <definedName name="삼.관리및편익시설물공" localSheetId="0">[91]공구원가계산!#REF!</definedName>
    <definedName name="삼.관리및편익시설물공">[91]공구원가계산!#REF!</definedName>
    <definedName name="삼각">[155]단가!$A$24</definedName>
    <definedName name="삼각노">[99]일위대가!#REF!</definedName>
    <definedName name="삼각재">[99]일위대가!#REF!</definedName>
    <definedName name="삼노" localSheetId="0">#REF!</definedName>
    <definedName name="삼노">#REF!</definedName>
    <definedName name="삼발">[155]단가!$A$22</definedName>
    <definedName name="삼발이대노">[99]일위대가!#REF!</definedName>
    <definedName name="삼발이대재">[99]일위대가!#REF!</definedName>
    <definedName name="삼발이소노">[99]일위대가!#REF!</definedName>
    <definedName name="삼발이소재">[99]일위대가!#REF!</definedName>
    <definedName name="삼재" localSheetId="0">#REF!</definedName>
    <definedName name="삼재">#REF!</definedName>
    <definedName name="삼차선슈활하중" localSheetId="0">#REF!</definedName>
    <definedName name="삼차선슈활하중">#REF!</definedName>
    <definedName name="삼척군" localSheetId="0">#REF!</definedName>
    <definedName name="삼척군">#REF!</definedName>
    <definedName name="삼호" localSheetId="0" hidden="1">{#N/A,#N/A,FALSE,"배수2"}</definedName>
    <definedName name="삼호" localSheetId="1" hidden="1">{#N/A,#N/A,FALSE,"배수2"}</definedName>
    <definedName name="삼호" hidden="1">{#N/A,#N/A,FALSE,"배수2"}</definedName>
    <definedName name="상급원자력기술자">#REF!</definedName>
    <definedName name="상급원자력기술자001">#REF!</definedName>
    <definedName name="상급원자력기술자002">#REF!</definedName>
    <definedName name="상급원자력기술자011">#REF!</definedName>
    <definedName name="상급원자력기술자982">#REF!</definedName>
    <definedName name="상급원자력기술자991">#REF!</definedName>
    <definedName name="상급원자력기술자992">#REF!</definedName>
    <definedName name="상부">#REF!</definedName>
    <definedName name="상부1">#REF!</definedName>
    <definedName name="상부2">#REF!</definedName>
    <definedName name="상부슬라브">#REF!</definedName>
    <definedName name="상주" localSheetId="0" hidden="1">{#N/A,#N/A,FALSE,"지침";#N/A,#N/A,FALSE,"환경분석";#N/A,#N/A,FALSE,"Sheet16"}</definedName>
    <definedName name="상주" localSheetId="1" hidden="1">{#N/A,#N/A,FALSE,"지침";#N/A,#N/A,FALSE,"환경분석";#N/A,#N/A,FALSE,"Sheet16"}</definedName>
    <definedName name="상주" hidden="1">{#N/A,#N/A,FALSE,"지침";#N/A,#N/A,FALSE,"환경분석";#N/A,#N/A,FALSE,"Sheet16"}</definedName>
    <definedName name="상주감리" localSheetId="0" hidden="1">{#N/A,#N/A,FALSE,"지침";#N/A,#N/A,FALSE,"환경분석";#N/A,#N/A,FALSE,"Sheet16"}</definedName>
    <definedName name="상주감리" localSheetId="1" hidden="1">{#N/A,#N/A,FALSE,"지침";#N/A,#N/A,FALSE,"환경분석";#N/A,#N/A,FALSE,"Sheet16"}</definedName>
    <definedName name="상주감리" hidden="1">{#N/A,#N/A,FALSE,"지침";#N/A,#N/A,FALSE,"환경분석";#N/A,#N/A,FALSE,"Sheet16"}</definedName>
    <definedName name="상진이">#REF!</definedName>
    <definedName name="새N">#REF!</definedName>
    <definedName name="새공통" localSheetId="0" hidden="1">{#N/A,#N/A,FALSE,"이태원철근"}</definedName>
    <definedName name="새공통" localSheetId="1" hidden="1">{#N/A,#N/A,FALSE,"이태원철근"}</definedName>
    <definedName name="새공통" hidden="1">{#N/A,#N/A,FALSE,"이태원철근"}</definedName>
    <definedName name="새마을" localSheetId="0" hidden="1">{#N/A,#N/A,FALSE,"현장 NCR 분석";#N/A,#N/A,FALSE,"현장품질감사";#N/A,#N/A,FALSE,"현장품질감사"}</definedName>
    <definedName name="새마을" localSheetId="1" hidden="1">{#N/A,#N/A,FALSE,"현장 NCR 분석";#N/A,#N/A,FALSE,"현장품질감사";#N/A,#N/A,FALSE,"현장품질감사"}</definedName>
    <definedName name="새마을" hidden="1">{#N/A,#N/A,FALSE,"현장 NCR 분석";#N/A,#N/A,FALSE,"현장품질감사";#N/A,#N/A,FALSE,"현장품질감사"}</definedName>
    <definedName name="색인">#REF!</definedName>
    <definedName name="샘플">[161]내역서!$1:$4</definedName>
    <definedName name="생B10">[93]단가결정!$B$472</definedName>
    <definedName name="생B12">[93]단가결정!$B$471</definedName>
    <definedName name="생B20">[93]단가결정!$B$469</definedName>
    <definedName name="생B6">[93]단가결정!$B$475</definedName>
    <definedName name="생B8">[93]단가결정!$B$473</definedName>
    <definedName name="생H1.5">[93]단가결정!$B$450</definedName>
    <definedName name="생H2.0">[93]단가결정!$B$448</definedName>
    <definedName name="생H2.5">[93]단가결정!$B$447</definedName>
    <definedName name="생H3.0">[93]단가결정!$B$446</definedName>
    <definedName name="생H3.5">[93]단가결정!$B$445</definedName>
    <definedName name="생R10">[93]단가결정!$B$459</definedName>
    <definedName name="생R12">[93]단가결정!$B$458</definedName>
    <definedName name="생R15">[93]단가결정!$B$457</definedName>
    <definedName name="생R4">[93]단가결정!$B$464</definedName>
    <definedName name="생R5">[93]단가결정!$B$463</definedName>
    <definedName name="생R6">[93]단가결정!$B$462</definedName>
    <definedName name="생R8">[93]단가결정!$B$460</definedName>
    <definedName name="생관0.4">[93]단가결정!$B$490</definedName>
    <definedName name="생관0.5">[93]단가결정!$B$489</definedName>
    <definedName name="생관0.6">[93]단가결정!$B$488</definedName>
    <definedName name="생관1.0">[93]단가결정!$B$486</definedName>
    <definedName name="생관1.2">[93]단가결정!$B$485</definedName>
    <definedName name="생관1.5">[93]단가결정!$B$483</definedName>
    <definedName name="생관2.0">[93]단가결정!$B$481</definedName>
    <definedName name="생지">[93]단가결정!$B$493</definedName>
    <definedName name="샷_시_공" localSheetId="0">#REF!</definedName>
    <definedName name="샷_시_공">#REF!</definedName>
    <definedName name="샷시공" localSheetId="0">#REF!</definedName>
    <definedName name="샷시공">#REF!</definedName>
    <definedName name="샷시공001" localSheetId="0">#REF!</definedName>
    <definedName name="샷시공001">#REF!</definedName>
    <definedName name="샷시공002">#REF!</definedName>
    <definedName name="샷시공011">#REF!</definedName>
    <definedName name="샷시공982">#REF!</definedName>
    <definedName name="샷시공991">#REF!</definedName>
    <definedName name="샷시공992">#REF!</definedName>
    <definedName name="서양측백H3.0">#REF!</definedName>
    <definedName name="서정석">#REF!</definedName>
    <definedName name="서카니">#REF!</definedName>
    <definedName name="석" localSheetId="0" hidden="1">{#N/A,#N/A,FALSE,"지침";#N/A,#N/A,FALSE,"환경분석";#N/A,#N/A,FALSE,"Sheet16"}</definedName>
    <definedName name="석" localSheetId="1" hidden="1">{#N/A,#N/A,FALSE,"지침";#N/A,#N/A,FALSE,"환경분석";#N/A,#N/A,FALSE,"Sheet16"}</definedName>
    <definedName name="석" hidden="1">{#N/A,#N/A,FALSE,"지침";#N/A,#N/A,FALSE,"환경분석";#N/A,#N/A,FALSE,"Sheet16"}</definedName>
    <definedName name="석__조_각_공">#REF!</definedName>
    <definedName name="석_공">#REF!</definedName>
    <definedName name="석공">[103]단가!$A$30</definedName>
    <definedName name="석공001" localSheetId="0">#REF!</definedName>
    <definedName name="석공001">#REF!</definedName>
    <definedName name="석공002" localSheetId="0">#REF!</definedName>
    <definedName name="석공002">#REF!</definedName>
    <definedName name="석공011" localSheetId="0">#REF!</definedName>
    <definedName name="석공011">#REF!</definedName>
    <definedName name="석공982">#REF!</definedName>
    <definedName name="석공991">#REF!</definedName>
    <definedName name="석공992">#REF!</definedName>
    <definedName name="석재받은의뢰업체" hidden="1">255</definedName>
    <definedName name="석재타일">[53]단가!$A$62</definedName>
    <definedName name="석재타일경" localSheetId="0">#REF!</definedName>
    <definedName name="석재타일경">#REF!</definedName>
    <definedName name="석재타일노" localSheetId="0">#REF!</definedName>
    <definedName name="석재타일노">#REF!</definedName>
    <definedName name="석재타일재" localSheetId="0">#REF!</definedName>
    <definedName name="석재타일재">#REF!</definedName>
    <definedName name="석조각공001">#REF!</definedName>
    <definedName name="석조각공002">#REF!</definedName>
    <definedName name="석조각공011">#REF!</definedName>
    <definedName name="석조각공982">#REF!</definedName>
    <definedName name="석조각공991">#REF!</definedName>
    <definedName name="석조각공992">#REF!</definedName>
    <definedName name="석축">#REF!</definedName>
    <definedName name="석축수량산출">#REF!</definedName>
    <definedName name="선________부">#REF!</definedName>
    <definedName name="선___반___공">[104]노임단가!#REF!</definedName>
    <definedName name="선로신설" localSheetId="0">#REF!</definedName>
    <definedName name="선로신설">#REF!</definedName>
    <definedName name="선로철거" localSheetId="0">#REF!</definedName>
    <definedName name="선로철거">#REF!</definedName>
    <definedName name="선부001" localSheetId="0">#REF!</definedName>
    <definedName name="선부001">#REF!</definedName>
    <definedName name="선부002">#REF!</definedName>
    <definedName name="선부011">#REF!</definedName>
    <definedName name="선부982">#REF!</definedName>
    <definedName name="선부991">#REF!</definedName>
    <definedName name="선부992">#REF!</definedName>
    <definedName name="선택" localSheetId="0" hidden="1">{#N/A,#N/A,FALSE,"지침";#N/A,#N/A,FALSE,"환경분석";#N/A,#N/A,FALSE,"Sheet16"}</definedName>
    <definedName name="선택" localSheetId="1" hidden="1">{#N/A,#N/A,FALSE,"지침";#N/A,#N/A,FALSE,"환경분석";#N/A,#N/A,FALSE,"Sheet16"}</definedName>
    <definedName name="선택" hidden="1">{#N/A,#N/A,FALSE,"지침";#N/A,#N/A,FALSE,"환경분석";#N/A,#N/A,FALSE,"Sheet16"}</definedName>
    <definedName name="설계">#REF!</definedName>
    <definedName name="설계가">#N/A</definedName>
    <definedName name="설계내역">#REF!</definedName>
    <definedName name="설계내역서" localSheetId="0" hidden="1">{"'별표'!$N$220"}</definedName>
    <definedName name="설계내역서" localSheetId="1" hidden="1">{"'별표'!$N$220"}</definedName>
    <definedName name="설계내역서" hidden="1">{"'별표'!$N$220"}</definedName>
    <definedName name="설계서간지">#REF!</definedName>
    <definedName name="설계서표지">#REF!</definedName>
    <definedName name="설계설">#REF!</definedName>
    <definedName name="설계설명서">#REF!</definedName>
    <definedName name="설계설명서2" localSheetId="0" hidden="1">{#N/A,#N/A,FALSE,"전력간선"}</definedName>
    <definedName name="설계설명서2" localSheetId="1" hidden="1">{#N/A,#N/A,FALSE,"전력간선"}</definedName>
    <definedName name="설계설명서2" hidden="1">{#N/A,#N/A,FALSE,"전력간선"}</definedName>
    <definedName name="설계설명서3" localSheetId="0" hidden="1">{#N/A,#N/A,FALSE,"전력간선"}</definedName>
    <definedName name="설계설명서3" localSheetId="1" hidden="1">{#N/A,#N/A,FALSE,"전력간선"}</definedName>
    <definedName name="설계설명서3" hidden="1">{#N/A,#N/A,FALSE,"전력간선"}</definedName>
    <definedName name="설계설명서4" localSheetId="0" hidden="1">{#N/A,#N/A,FALSE,"전력간선"}</definedName>
    <definedName name="설계설명서4" localSheetId="1" hidden="1">{#N/A,#N/A,FALSE,"전력간선"}</definedName>
    <definedName name="설계설명서4" hidden="1">{#N/A,#N/A,FALSE,"전력간선"}</definedName>
    <definedName name="설계속도" localSheetId="0">#REF!</definedName>
    <definedName name="설계속도">#REF!</definedName>
    <definedName name="설명서" localSheetId="0" hidden="1">{#N/A,#N/A,FALSE,"포장1";#N/A,#N/A,FALSE,"포장1"}</definedName>
    <definedName name="설명서" localSheetId="1" hidden="1">{#N/A,#N/A,FALSE,"포장1";#N/A,#N/A,FALSE,"포장1"}</definedName>
    <definedName name="설명서" hidden="1">{#N/A,#N/A,FALSE,"포장1";#N/A,#N/A,FALSE,"포장1"}</definedName>
    <definedName name="설명판1" localSheetId="0">#REF!</definedName>
    <definedName name="설명판1">#REF!</definedName>
    <definedName name="설명판2" localSheetId="0">#REF!</definedName>
    <definedName name="설명판2">#REF!</definedName>
    <definedName name="설문지" localSheetId="0" hidden="1">#REF!</definedName>
    <definedName name="설문지" hidden="1">#REF!</definedName>
    <definedName name="설비기초일위">#REF!</definedName>
    <definedName name="섬잣">[53]단가!$A$95</definedName>
    <definedName name="성___명" localSheetId="0">#REF!</definedName>
    <definedName name="성___명">#REF!</definedName>
    <definedName name="성토" localSheetId="0">#REF!</definedName>
    <definedName name="성토">#REF!</definedName>
    <definedName name="세" localSheetId="0">#REF!</definedName>
    <definedName name="세">#REF!</definedName>
    <definedName name="세전익익" localSheetId="0" hidden="1">{#N/A,#N/A,FALSE,"지침";#N/A,#N/A,FALSE,"환경분석";#N/A,#N/A,FALSE,"Sheet16"}</definedName>
    <definedName name="세전익익" localSheetId="1" hidden="1">{#N/A,#N/A,FALSE,"지침";#N/A,#N/A,FALSE,"환경분석";#N/A,#N/A,FALSE,"Sheet16"}</definedName>
    <definedName name="세전익익" hidden="1">{#N/A,#N/A,FALSE,"지침";#N/A,#N/A,FALSE,"환경분석";#N/A,#N/A,FALSE,"Sheet16"}</definedName>
    <definedName name="섹스">'[107]단가(노임)'!$B$3:$I$28</definedName>
    <definedName name="셧터공">[104]노임단가!#REF!</definedName>
    <definedName name="소" localSheetId="0">[162]단가목록!$A$1:$IV$65536</definedName>
    <definedName name="소">[162]단가목록!$1:$1048576</definedName>
    <definedName name="소_계">[163]품셈!#REF!</definedName>
    <definedName name="소계" localSheetId="0">#REF!</definedName>
    <definedName name="소계">#REF!</definedName>
    <definedName name="소나무" localSheetId="0">#REF!</definedName>
    <definedName name="소나무">#REF!</definedName>
    <definedName name="소나무10">[103]단가!$A$98</definedName>
    <definedName name="소나무15">[103]단가!$A$97</definedName>
    <definedName name="소나무20">[103]단가!$A$96</definedName>
    <definedName name="소나무H2.5" localSheetId="0">#REF!</definedName>
    <definedName name="소나무H2.5">#REF!</definedName>
    <definedName name="소나무H3.0" localSheetId="0">#REF!</definedName>
    <definedName name="소나무H3.0">#REF!</definedName>
    <definedName name="소나무H4.0" localSheetId="0">#REF!</definedName>
    <definedName name="소나무H4.0">#REF!</definedName>
    <definedName name="소나무H5.0">#REF!</definedName>
    <definedName name="소방" localSheetId="0">[162]단가목록!$A$1:$IV$65536</definedName>
    <definedName name="소방">[162]단가목록!$1:$1048576</definedName>
    <definedName name="소석회">[53]단가!$A$161</definedName>
    <definedName name="소일위대가1" localSheetId="0">#REF!</definedName>
    <definedName name="소일위대가1">#REF!</definedName>
    <definedName name="소켓무게">[164]DATE!$G$24:$G$79</definedName>
    <definedName name="소형B손료">'[113]기계경비(시간당)'!$H$240</definedName>
    <definedName name="소화갑지" localSheetId="0" hidden="1">{#N/A,#N/A,FALSE,"CCTV"}</definedName>
    <definedName name="소화갑지" localSheetId="1" hidden="1">{#N/A,#N/A,FALSE,"CCTV"}</definedName>
    <definedName name="소화갑지" hidden="1">{#N/A,#N/A,FALSE,"CCTV"}</definedName>
    <definedName name="소화기">[154]노무비단가!$B$74</definedName>
    <definedName name="속채움1" localSheetId="0">#REF!</definedName>
    <definedName name="속채움1">#REF!</definedName>
    <definedName name="속채움2" localSheetId="0">#REF!</definedName>
    <definedName name="속채움2">#REF!</definedName>
    <definedName name="손익변경" localSheetId="0" hidden="1">{#N/A,#N/A,FALSE,"지침";#N/A,#N/A,FALSE,"환경분석";#N/A,#N/A,FALSE,"Sheet16"}</definedName>
    <definedName name="손익변경" localSheetId="1" hidden="1">{#N/A,#N/A,FALSE,"지침";#N/A,#N/A,FALSE,"환경분석";#N/A,#N/A,FALSE,"Sheet16"}</definedName>
    <definedName name="손익변경" hidden="1">{#N/A,#N/A,FALSE,"지침";#N/A,#N/A,FALSE,"환경분석";#N/A,#N/A,FALSE,"Sheet16"}</definedName>
    <definedName name="솔">#REF!</definedName>
    <definedName name="송_전__전__공">#REF!</definedName>
    <definedName name="송강" localSheetId="0">#REF!</definedName>
    <definedName name="송강">#REF!</definedName>
    <definedName name="송전전공001">#REF!</definedName>
    <definedName name="송전전공002">#REF!</definedName>
    <definedName name="송전전공011">#REF!</definedName>
    <definedName name="송전전공982">#REF!</definedName>
    <definedName name="송전전공991">#REF!</definedName>
    <definedName name="송전전공992">#REF!</definedName>
    <definedName name="송전환선전공011">#REF!</definedName>
    <definedName name="송전활선전공">#REF!</definedName>
    <definedName name="송전활선전공001">#REF!</definedName>
    <definedName name="송전활선전공002">#REF!</definedName>
    <definedName name="송전활선전공982">#REF!</definedName>
    <definedName name="송전활선전공991">#REF!</definedName>
    <definedName name="송전활선전공992">#REF!</definedName>
    <definedName name="쇠흙손경비">#REF!</definedName>
    <definedName name="쇠흙손노무비">#REF!</definedName>
    <definedName name="쇠흙손재료비">#REF!</definedName>
    <definedName name="쇼트변경">#REF!</definedName>
    <definedName name="쇼트변경암">#REF!</definedName>
    <definedName name="수" localSheetId="0" hidden="1">#REF!</definedName>
    <definedName name="수" hidden="1">#REF!</definedName>
    <definedName name="수________조">[56]장비집계!#REF!</definedName>
    <definedName name="수____종" localSheetId="0">#REF!</definedName>
    <definedName name="수____종">#REF!</definedName>
    <definedName name="수간6노" localSheetId="0">[96]유지관리!#REF!</definedName>
    <definedName name="수간6노">[96]유지관리!#REF!</definedName>
    <definedName name="수간6재" localSheetId="0">[96]유지관리!#REF!</definedName>
    <definedName name="수간6재">[96]유지관리!#REF!</definedName>
    <definedName name="수간8노" localSheetId="0">[96]유지관리!#REF!</definedName>
    <definedName name="수간8노">[96]유지관리!#REF!</definedName>
    <definedName name="수간8재" localSheetId="0">[96]유지관리!#REF!</definedName>
    <definedName name="수간8재">[96]유지관리!#REF!</definedName>
    <definedName name="수경단가" localSheetId="0">#REF!</definedName>
    <definedName name="수경단가">#REF!</definedName>
    <definedName name="수경단가1" localSheetId="0">#REF!</definedName>
    <definedName name="수경단가1">#REF!</definedName>
    <definedName name="수경일위" localSheetId="0">#REF!</definedName>
    <definedName name="수경일위">#REF!</definedName>
    <definedName name="수급인상호">#REF!</definedName>
    <definedName name="수급인성명">#REF!</definedName>
    <definedName name="수급인주소">#REF!</definedName>
    <definedName name="수량">#REF!</definedName>
    <definedName name="수량계산">#REF!</definedName>
    <definedName name="수량산출">#REF!</definedName>
    <definedName name="수량산출2" hidden="1">#REF!</definedName>
    <definedName name="수량산출서">[165]단가산출!#REF!</definedName>
    <definedName name="수목" localSheetId="0">#REF!</definedName>
    <definedName name="수목">#REF!</definedName>
    <definedName name="수목공통대가" localSheetId="0">#REF!</definedName>
    <definedName name="수목공통대가">#REF!</definedName>
    <definedName name="수목단가" localSheetId="0">#REF!</definedName>
    <definedName name="수목단가">#REF!</definedName>
    <definedName name="수목목록" localSheetId="0">[166]일위대가표!#REF!</definedName>
    <definedName name="수목목록">[166]일위대가표!#REF!</definedName>
    <definedName name="수목수량" localSheetId="0">#REF!</definedName>
    <definedName name="수목수량">#REF!</definedName>
    <definedName name="수목일위대가" localSheetId="0">#REF!</definedName>
    <definedName name="수목일위대가">#REF!</definedName>
    <definedName name="수소_및_탄산가스창고" localSheetId="0">#REF!</definedName>
    <definedName name="수소_및_탄산가스창고">#REF!</definedName>
    <definedName name="수수꽃다리" localSheetId="0">#REF!</definedName>
    <definedName name="수수꽃다리">#REF!</definedName>
    <definedName name="수수꽃다리H1.8">#REF!</definedName>
    <definedName name="수압1">#REF!</definedName>
    <definedName name="수압2">#REF!</definedName>
    <definedName name="수압3">#REF!</definedName>
    <definedName name="수양3">[155]단가!$A$14</definedName>
    <definedName name="수양5노">[96]식재!$H$49</definedName>
    <definedName name="수양5재">[96]식재!$F$49</definedName>
    <definedName name="수양6">[155]단가!$A$12</definedName>
    <definedName name="수원민자" localSheetId="0" hidden="1">{#N/A,#N/A,FALSE,"현장 NCR 분석";#N/A,#N/A,FALSE,"현장품질감사";#N/A,#N/A,FALSE,"현장품질감사"}</definedName>
    <definedName name="수원민자" localSheetId="1" hidden="1">{#N/A,#N/A,FALSE,"현장 NCR 분석";#N/A,#N/A,FALSE,"현장품질감사";#N/A,#N/A,FALSE,"현장품질감사"}</definedName>
    <definedName name="수원민자" hidden="1">{#N/A,#N/A,FALSE,"현장 NCR 분석";#N/A,#N/A,FALSE,"현장품질감사";#N/A,#N/A,FALSE,"현장품질감사"}</definedName>
    <definedName name="수작업__반장">[104]노임단가!#REF!</definedName>
    <definedName name="수중토사p1" localSheetId="0">#REF!</definedName>
    <definedName name="수중토사p1">#REF!</definedName>
    <definedName name="수직" localSheetId="0">#REF!</definedName>
    <definedName name="수직">#REF!</definedName>
    <definedName name="수직규준틀노무비" localSheetId="0">#REF!</definedName>
    <definedName name="수직규준틀노무비">#REF!</definedName>
    <definedName name="수직규준틀재료비">#REF!</definedName>
    <definedName name="수직기준틀노무비">#REF!</definedName>
    <definedName name="수직기준틀재료비">#REF!</definedName>
    <definedName name="수축이음">#REF!</definedName>
    <definedName name="수축줄눈경비">#REF!</definedName>
    <definedName name="수축줄눈노무비">#REF!</definedName>
    <definedName name="수축줄눈재료비">#REF!</definedName>
    <definedName name="수토1">#REF!</definedName>
    <definedName name="수평">#REF!</definedName>
    <definedName name="수평규준틀노무비">#REF!</definedName>
    <definedName name="수평규준틀재료비">#REF!</definedName>
    <definedName name="수평연결재">#REF!</definedName>
    <definedName name="숫자노무비">#REF!</definedName>
    <definedName name="쉬트상">#REF!</definedName>
    <definedName name="쉬트시">#REF!</definedName>
    <definedName name="쉬트측">#REF!</definedName>
    <definedName name="쉬트하">#REF!</definedName>
    <definedName name="슈사하중">#REF!</definedName>
    <definedName name="슈활하중">#REF!</definedName>
    <definedName name="스치로폴설치">#REF!</definedName>
    <definedName name="스트로브잣12노무">#REF!</definedName>
    <definedName name="스트로브잣12재료">#REF!</definedName>
    <definedName name="스트로브잣15노무">#REF!</definedName>
    <definedName name="스트로브잣15재료">#REF!</definedName>
    <definedName name="스트로브잣18노무">#REF!</definedName>
    <definedName name="스트로브잣18재료">#REF!</definedName>
    <definedName name="스트로브잣20노무">#REF!</definedName>
    <definedName name="스트로브잣20재료">#REF!</definedName>
    <definedName name="스트로브잣40노무">#REF!</definedName>
    <definedName name="스트로브잣40재료">#REF!</definedName>
    <definedName name="스티로폴">'[167]대창(장성)'!$AR$450</definedName>
    <definedName name="스페이서설치" localSheetId="0">#REF!</definedName>
    <definedName name="스페이서설치">#REF!</definedName>
    <definedName name="스페이서수직1" localSheetId="0">#REF!</definedName>
    <definedName name="스페이서수직1">#REF!</definedName>
    <definedName name="스페이서수직2" localSheetId="0">#REF!</definedName>
    <definedName name="스페이서수직2">#REF!</definedName>
    <definedName name="스페이서수평1" localSheetId="0">#REF!</definedName>
    <definedName name="스페이서수평1">#REF!</definedName>
    <definedName name="스페이서수평2">#REF!</definedName>
    <definedName name="슬래브">#REF!</definedName>
    <definedName name="슬레이트__공">[104]노임단가!#REF!</definedName>
    <definedName name="습윤" localSheetId="0">#REF!</definedName>
    <definedName name="습윤">#REF!</definedName>
    <definedName name="승" localSheetId="0" hidden="1">{#N/A,#N/A,FALSE,"지침";#N/A,#N/A,FALSE,"환경분석";#N/A,#N/A,FALSE,"Sheet16"}</definedName>
    <definedName name="승" localSheetId="1" hidden="1">{#N/A,#N/A,FALSE,"지침";#N/A,#N/A,FALSE,"환경분석";#N/A,#N/A,FALSE,"Sheet16"}</definedName>
    <definedName name="승" hidden="1">{#N/A,#N/A,FALSE,"지침";#N/A,#N/A,FALSE,"환경분석";#N/A,#N/A,FALSE,"Sheet16"}</definedName>
    <definedName name="승용교" localSheetId="0" hidden="1">{#N/A,#N/A,FALSE,"2~8번"}</definedName>
    <definedName name="승용교" localSheetId="1" hidden="1">{#N/A,#N/A,FALSE,"2~8번"}</definedName>
    <definedName name="승용교" hidden="1">{#N/A,#N/A,FALSE,"2~8번"}</definedName>
    <definedName name="시_이음">[100]수량산출!#REF!</definedName>
    <definedName name="시_험_사_1급" localSheetId="0">#REF!</definedName>
    <definedName name="시_험_사_1급">#REF!</definedName>
    <definedName name="시_험_사_2급" localSheetId="0">#REF!</definedName>
    <definedName name="시_험_사_2급">#REF!</definedName>
    <definedName name="시_험_사_3급" localSheetId="0">#REF!</definedName>
    <definedName name="시_험_사_3급">#REF!</definedName>
    <definedName name="시_험_사_4급" localSheetId="0">[104]노임단가!#REF!</definedName>
    <definedName name="시_험_사_4급">[104]노임단가!#REF!</definedName>
    <definedName name="시공__측량사" localSheetId="0">#REF!</definedName>
    <definedName name="시공__측량사">#REF!</definedName>
    <definedName name="시공이음" localSheetId="0">#REF!</definedName>
    <definedName name="시공이음">#REF!</definedName>
    <definedName name="시공측량사001" localSheetId="0">#REF!</definedName>
    <definedName name="시공측량사001">#REF!</definedName>
    <definedName name="시공측량사002">#REF!</definedName>
    <definedName name="시공측량사011">#REF!</definedName>
    <definedName name="시공측량사982">#REF!</definedName>
    <definedName name="시공측량사991">#REF!</definedName>
    <definedName name="시공측량사992">#REF!</definedName>
    <definedName name="시공측량사조수">#REF!</definedName>
    <definedName name="시공측량사조수001">#REF!</definedName>
    <definedName name="시공측량사조수002">#REF!</definedName>
    <definedName name="시공측량사조수011">#REF!</definedName>
    <definedName name="시공측량사조수982">#REF!</definedName>
    <definedName name="시공측량사조수991">#REF!</definedName>
    <definedName name="시공측량사조수992">#REF!</definedName>
    <definedName name="시동">#REF!</definedName>
    <definedName name="시멘트" localSheetId="0">BlankMacro1</definedName>
    <definedName name="시멘트" localSheetId="1">BlankMacro1</definedName>
    <definedName name="시멘트">BlankMacro1</definedName>
    <definedName name="시멘트1">[53]단가!$A$48</definedName>
    <definedName name="시멘트6" localSheetId="0">BlankMacro1</definedName>
    <definedName name="시멘트6" localSheetId="1">BlankMacro1</definedName>
    <definedName name="시멘트6">BlankMacro1</definedName>
    <definedName name="시비1노">[96]유지관리!$H$100</definedName>
    <definedName name="시비1재">[96]유지관리!$F$100</definedName>
    <definedName name="시비경">[117]계수시트!$B$92</definedName>
    <definedName name="시비관노">[96]유지관리!$H$105</definedName>
    <definedName name="시비관재">[96]유지관리!$F$105</definedName>
    <definedName name="시비노">[117]계수시트!$B$90</definedName>
    <definedName name="시비재">[117]계수시트!$B$91</definedName>
    <definedName name="시설물수량" localSheetId="0">#REF!</definedName>
    <definedName name="시설물수량">#REF!</definedName>
    <definedName name="시설수량" localSheetId="0">#REF!</definedName>
    <definedName name="시설수량">#REF!</definedName>
    <definedName name="시설일위" localSheetId="0">#REF!</definedName>
    <definedName name="시설일위">#REF!</definedName>
    <definedName name="시설일위1">#REF!</definedName>
    <definedName name="시설일위금액">#REF!</definedName>
    <definedName name="시설일위대가">#REF!</definedName>
    <definedName name="시성">#REF!</definedName>
    <definedName name="시중노임">#REF!</definedName>
    <definedName name="시중노임1">#N/A</definedName>
    <definedName name="시행" localSheetId="0" hidden="1">{#N/A,#N/A,FALSE,"이태원철근"}</definedName>
    <definedName name="시행" localSheetId="1" hidden="1">{#N/A,#N/A,FALSE,"이태원철근"}</definedName>
    <definedName name="시행" hidden="1">{#N/A,#N/A,FALSE,"이태원철근"}</definedName>
    <definedName name="시행청">[112]설계산출표지!$B$21</definedName>
    <definedName name="시험__보조수">[104]노임단가!#REF!</definedName>
    <definedName name="시험관련기사_시험사1급001" localSheetId="0">#REF!</definedName>
    <definedName name="시험관련기사_시험사1급001">#REF!</definedName>
    <definedName name="시험관련기사_시험사1급002" localSheetId="0">#REF!</definedName>
    <definedName name="시험관련기사_시험사1급002">#REF!</definedName>
    <definedName name="시험관련기사_시험사1급011" localSheetId="0">#REF!</definedName>
    <definedName name="시험관련기사_시험사1급011">#REF!</definedName>
    <definedName name="시험관련기사_시험사1급982">#REF!</definedName>
    <definedName name="시험관련기사_시험사1급991">#REF!</definedName>
    <definedName name="시험관련기사_시험사1급992">#REF!</definedName>
    <definedName name="시험관련산업기사_2급001">#REF!</definedName>
    <definedName name="시험관련산업기사_2급002">#REF!</definedName>
    <definedName name="시험관련산업기사_2급011">#REF!</definedName>
    <definedName name="시험관련산업기사_2급982">#REF!</definedName>
    <definedName name="시험관련산업기사_2급991">#REF!</definedName>
    <definedName name="시험관련산업기사_2급992">#REF!</definedName>
    <definedName name="시험보조수001">#REF!</definedName>
    <definedName name="시험보조수002">#REF!</definedName>
    <definedName name="시험보조수011">#REF!</definedName>
    <definedName name="시험보조수982">#REF!</definedName>
    <definedName name="시험보조수991">#REF!</definedName>
    <definedName name="시험보조수992">#REF!</definedName>
    <definedName name="식재" localSheetId="0">#REF!</definedName>
    <definedName name="식재">#REF!</definedName>
    <definedName name="식재공">[91]공구원가계산!#REF!</definedName>
    <definedName name="식재공사97" localSheetId="0">#REF!</definedName>
    <definedName name="식재공사97">#REF!</definedName>
    <definedName name="식재단가" localSheetId="0">#REF!</definedName>
    <definedName name="식재단가">#REF!</definedName>
    <definedName name="식재단가1" localSheetId="0">#REF!</definedName>
    <definedName name="식재단가1">#REF!</definedName>
    <definedName name="식재수량">#REF!</definedName>
    <definedName name="식재수량표">#REF!</definedName>
    <definedName name="식재일위">#REF!</definedName>
    <definedName name="신나">[53]단가!$A$56</definedName>
    <definedName name="신상" localSheetId="0">#REF!</definedName>
    <definedName name="신상">#REF!</definedName>
    <definedName name="신안" localSheetId="0" hidden="1">{#N/A,#N/A,FALSE,"현장 NCR 분석";#N/A,#N/A,FALSE,"현장품질감사";#N/A,#N/A,FALSE,"현장품질감사"}</definedName>
    <definedName name="신안" localSheetId="1" hidden="1">{#N/A,#N/A,FALSE,"현장 NCR 분석";#N/A,#N/A,FALSE,"현장품질감사";#N/A,#N/A,FALSE,"현장품질감사"}</definedName>
    <definedName name="신안" hidden="1">{#N/A,#N/A,FALSE,"현장 NCR 분석";#N/A,#N/A,FALSE,"현장품질감사";#N/A,#N/A,FALSE,"현장품질감사"}</definedName>
    <definedName name="신축이음">#REF!</definedName>
    <definedName name="신축이음각도">#REF!</definedName>
    <definedName name="신축이음갯수">#REF!</definedName>
    <definedName name="신축이음장치">#REF!</definedName>
    <definedName name="신호">[168]인건비!$B$23</definedName>
    <definedName name="신호공" localSheetId="0">#REF!</definedName>
    <definedName name="신호공">#REF!</definedName>
    <definedName name="실경상">'[13]#REF'!#REF!</definedName>
    <definedName name="실란">[53]단가!$A$152</definedName>
    <definedName name="실링제">[53]단가!$A$61</definedName>
    <definedName name="실적" localSheetId="0">#REF!</definedName>
    <definedName name="실적">#REF!</definedName>
    <definedName name="실적자료" localSheetId="0" hidden="1">{#N/A,#N/A,FALSE,"지침";#N/A,#N/A,FALSE,"환경분석";#N/A,#N/A,FALSE,"Sheet16"}</definedName>
    <definedName name="실적자료" localSheetId="1" hidden="1">{#N/A,#N/A,FALSE,"지침";#N/A,#N/A,FALSE,"환경분석";#N/A,#N/A,FALSE,"Sheet16"}</definedName>
    <definedName name="실적자료" hidden="1">{#N/A,#N/A,FALSE,"지침";#N/A,#N/A,FALSE,"환경분석";#N/A,#N/A,FALSE,"Sheet16"}</definedName>
    <definedName name="실적자료1" localSheetId="0" hidden="1">{#N/A,#N/A,FALSE,"지침";#N/A,#N/A,FALSE,"환경분석";#N/A,#N/A,FALSE,"Sheet16"}</definedName>
    <definedName name="실적자료1" localSheetId="1" hidden="1">{#N/A,#N/A,FALSE,"지침";#N/A,#N/A,FALSE,"환경분석";#N/A,#N/A,FALSE,"Sheet16"}</definedName>
    <definedName name="실적자료1" hidden="1">{#N/A,#N/A,FALSE,"지침";#N/A,#N/A,FALSE,"환경분석";#N/A,#N/A,FALSE,"Sheet16"}</definedName>
    <definedName name="실제" localSheetId="0">결재!실제</definedName>
    <definedName name="실제" localSheetId="1">예정공정표!실제</definedName>
    <definedName name="실제">[0]!실제</definedName>
    <definedName name="실편백10노무" localSheetId="0">#REF!</definedName>
    <definedName name="실편백10노무">#REF!</definedName>
    <definedName name="실편백10재료" localSheetId="0">#REF!</definedName>
    <definedName name="실편백10재료">#REF!</definedName>
    <definedName name="실편백15노무" localSheetId="0">#REF!</definedName>
    <definedName name="실편백15노무">#REF!</definedName>
    <definedName name="실편백15재료">#REF!</definedName>
    <definedName name="실행">#REF!</definedName>
    <definedName name="실행75.5" localSheetId="0">결재!실행75.5</definedName>
    <definedName name="실행75.5" localSheetId="1">예정공정표!실행75.5</definedName>
    <definedName name="실행75.5">[0]!실행75.5</definedName>
    <definedName name="실행총괄" localSheetId="0">결재!실행총괄</definedName>
    <definedName name="실행총괄" localSheetId="1">예정공정표!실행총괄</definedName>
    <definedName name="실행총괄">[0]!실행총괄</definedName>
    <definedName name="씨" localSheetId="0">#REF!</definedName>
    <definedName name="씨">#REF!</definedName>
    <definedName name="씨그마ck" localSheetId="0">#REF!</definedName>
    <definedName name="씨그마ck">#REF!</definedName>
    <definedName name="씨그마y" localSheetId="0">#REF!</definedName>
    <definedName name="씨그마y">#REF!</definedName>
    <definedName name="ㅇ">#N/A</definedName>
    <definedName name="ㅇ1" localSheetId="0">[33]수량산출!#REF!</definedName>
    <definedName name="ㅇ1">[33]수량산출!#REF!</definedName>
    <definedName name="ㅇ560" localSheetId="0">#REF!</definedName>
    <definedName name="ㅇ560">#REF!</definedName>
    <definedName name="ㅇㄷㄷ" localSheetId="0">#REF!</definedName>
    <definedName name="ㅇㄷㄷ">#REF!</definedName>
    <definedName name="ㅇㄹㄹ" localSheetId="0" hidden="1">#REF!</definedName>
    <definedName name="ㅇㄹㄹ" hidden="1">#REF!</definedName>
    <definedName name="ㅇㄹㅇ">#REF!</definedName>
    <definedName name="ㅇㄹㅇㄹ" hidden="1">#REF!</definedName>
    <definedName name="ㅇㄹ호">#REF!</definedName>
    <definedName name="ㅇㄹ호ㅓ">#REF!</definedName>
    <definedName name="ㅇㄹ호ㅗㅓ">#REF!</definedName>
    <definedName name="ㅇㄻㄴㅇㄻㄴㅇㄻㄴㅇㄹㅇ">#REF!</definedName>
    <definedName name="ㅇㅀ" localSheetId="0">[169]단가목록!$A$1:$IV$65536</definedName>
    <definedName name="ㅇㅀ">[169]단가목록!$1:$1048576</definedName>
    <definedName name="ㅇㅀㄴ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ㅇㅀㄴ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ㅇㅀㄴ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ㅇㅇ" localSheetId="0" hidden="1">#REF!</definedName>
    <definedName name="ㅇㅇ" hidden="1">#REF!</definedName>
    <definedName name="ㅇㅇㄹ" localSheetId="0" hidden="1">#REF!</definedName>
    <definedName name="ㅇㅇㄹ" hidden="1">#REF!</definedName>
    <definedName name="ㅇㅇㅇ" localSheetId="0">#REF!</definedName>
    <definedName name="ㅇㅇㅇ">#REF!</definedName>
    <definedName name="ㅇㅇㅇㅇㅇㅇ" localSheetId="0" hidden="1">{#N/A,#N/A,FALSE,"지침";#N/A,#N/A,FALSE,"환경분석";#N/A,#N/A,FALSE,"Sheet16"}</definedName>
    <definedName name="ㅇㅇㅇㅇㅇㅇ" localSheetId="1" hidden="1">{#N/A,#N/A,FALSE,"지침";#N/A,#N/A,FALSE,"환경분석";#N/A,#N/A,FALSE,"Sheet16"}</definedName>
    <definedName name="ㅇㅇㅇㅇㅇㅇ" hidden="1">{#N/A,#N/A,FALSE,"지침";#N/A,#N/A,FALSE,"환경분석";#N/A,#N/A,FALSE,"Sheet16"}</definedName>
    <definedName name="ㅇ아ㅏㄹ" localSheetId="0" hidden="1">{#N/A,#N/A,FALSE,"지침";#N/A,#N/A,FALSE,"환경분석";#N/A,#N/A,FALSE,"Sheet16"}</definedName>
    <definedName name="ㅇ아ㅏㄹ" localSheetId="1" hidden="1">{#N/A,#N/A,FALSE,"지침";#N/A,#N/A,FALSE,"환경분석";#N/A,#N/A,FALSE,"Sheet16"}</definedName>
    <definedName name="ㅇ아ㅏㄹ" hidden="1">{#N/A,#N/A,FALSE,"지침";#N/A,#N/A,FALSE,"환경분석";#N/A,#N/A,FALSE,"Sheet16"}</definedName>
    <definedName name="ㅇ이리" localSheetId="0" hidden="1">{#N/A,#N/A,FALSE,"지침";#N/A,#N/A,FALSE,"환경분석";#N/A,#N/A,FALSE,"Sheet16"}</definedName>
    <definedName name="ㅇ이리" localSheetId="1" hidden="1">{#N/A,#N/A,FALSE,"지침";#N/A,#N/A,FALSE,"환경분석";#N/A,#N/A,FALSE,"Sheet16"}</definedName>
    <definedName name="ㅇ이리" hidden="1">{#N/A,#N/A,FALSE,"지침";#N/A,#N/A,FALSE,"환경분석";#N/A,#N/A,FALSE,"Sheet16"}</definedName>
    <definedName name="아" localSheetId="0">#REF!</definedName>
    <definedName name="아" hidden="1">#REF!</definedName>
    <definedName name="아공">'[79](A)내역서'!$E$4:$L$197,'[79](A)내역서'!$K$198:$K$225,'[79](A)내역서'!$I$216:$J$219,'[79](A)내역서'!$E$242:$L$281</definedName>
    <definedName name="아무" localSheetId="0" hidden="1">{#N/A,#N/A,FALSE,"배수2"}</definedName>
    <definedName name="아무" localSheetId="1" hidden="1">{#N/A,#N/A,FALSE,"배수2"}</definedName>
    <definedName name="아무" hidden="1">{#N/A,#N/A,FALSE,"배수2"}</definedName>
    <definedName name="아무거나" localSheetId="0" hidden="1">#REF!</definedName>
    <definedName name="아무거나" hidden="1">#REF!</definedName>
    <definedName name="아사" localSheetId="0">[93]내역아!#REF!</definedName>
    <definedName name="아사">[93]내역아!#REF!</definedName>
    <definedName name="아세틸렌">[53]단가!$A$59</definedName>
    <definedName name="아스콘" localSheetId="0">#REF!</definedName>
    <definedName name="아스콘">#REF!</definedName>
    <definedName name="아스콘1" localSheetId="0">#REF!</definedName>
    <definedName name="아스콘1">#REF!</definedName>
    <definedName name="아스콘2" localSheetId="0">#REF!</definedName>
    <definedName name="아스콘2">#REF!</definedName>
    <definedName name="아스타일__공" localSheetId="0">[104]노임단가!#REF!</definedName>
    <definedName name="아스타일__공">[104]노임단가!#REF!</definedName>
    <definedName name="아스팔트" localSheetId="0">#REF!</definedName>
    <definedName name="아스팔트">#REF!</definedName>
    <definedName name="아스팔트_페이버" localSheetId="0">[56]장비집계!#REF!</definedName>
    <definedName name="아스팔트_페이버">[56]장비집계!#REF!</definedName>
    <definedName name="아스팔트디스트리뷰터" localSheetId="0">[56]장비집계!#REF!</definedName>
    <definedName name="아스팔트디스트리뷰터">[56]장비집계!#REF!</definedName>
    <definedName name="아왜나무12노무" localSheetId="0">#REF!</definedName>
    <definedName name="아왜나무12노무">#REF!</definedName>
    <definedName name="아왜나무12재료" localSheetId="0">#REF!</definedName>
    <definedName name="아왜나무12재료">#REF!</definedName>
    <definedName name="아왜나무H2.5" localSheetId="0">#REF!</definedName>
    <definedName name="아왜나무H2.5">#REF!</definedName>
    <definedName name="아운" localSheetId="0">[93]내역아!#REF!</definedName>
    <definedName name="아운">[93]내역아!#REF!</definedName>
    <definedName name="아카노">[96]식재!$H$83</definedName>
    <definedName name="아카시아">[53]단가!$A$131</definedName>
    <definedName name="아카재">[96]식재!$F$83</definedName>
    <definedName name="아ㅓ림" localSheetId="0" hidden="1">{#N/A,#N/A,FALSE,"포장1";#N/A,#N/A,FALSE,"포장1"}</definedName>
    <definedName name="아ㅓ림" localSheetId="1" hidden="1">{#N/A,#N/A,FALSE,"포장1";#N/A,#N/A,FALSE,"포장1"}</definedName>
    <definedName name="아ㅓ림" hidden="1">{#N/A,#N/A,FALSE,"포장1";#N/A,#N/A,FALSE,"포장1"}</definedName>
    <definedName name="안">#REF!</definedName>
    <definedName name="안벽" localSheetId="0">#REF!</definedName>
    <definedName name="안벽">#REF!</definedName>
    <definedName name="안전" localSheetId="0">#REF!</definedName>
    <definedName name="안전">#REF!</definedName>
    <definedName name="안전관리">[170]원가서!$D$9</definedName>
    <definedName name="안전관리기사1급">[104]노임단가!#REF!</definedName>
    <definedName name="안전관리기사2급">[104]노임단가!#REF!</definedName>
    <definedName name="안전관리비">[112]설계산출기초!$G$11</definedName>
    <definedName name="안전점검내역" localSheetId="0" hidden="1">{#N/A,#N/A,FALSE,"현장 NCR 분석";#N/A,#N/A,FALSE,"현장품질감사";#N/A,#N/A,FALSE,"현장품질감사"}</definedName>
    <definedName name="안전점검내역" localSheetId="1" hidden="1">{#N/A,#N/A,FALSE,"현장 NCR 분석";#N/A,#N/A,FALSE,"현장품질감사";#N/A,#N/A,FALSE,"현장품질감사"}</definedName>
    <definedName name="안전점검내역" hidden="1">{#N/A,#N/A,FALSE,"현장 NCR 분석";#N/A,#N/A,FALSE,"현장품질감사";#N/A,#N/A,FALSE,"현장품질감사"}</definedName>
    <definedName name="알d" localSheetId="0">#REF!</definedName>
    <definedName name="알d">#REF!</definedName>
    <definedName name="알파" localSheetId="0" hidden="1">{#N/A,#N/A,FALSE,"이태원철근"}</definedName>
    <definedName name="알파" localSheetId="1" hidden="1">{#N/A,#N/A,FALSE,"이태원철근"}</definedName>
    <definedName name="알파" hidden="1">{#N/A,#N/A,FALSE,"이태원철근"}</definedName>
    <definedName name="알파1" localSheetId="0">#REF!</definedName>
    <definedName name="알파1">#REF!</definedName>
    <definedName name="알파2" localSheetId="0">#REF!</definedName>
    <definedName name="알파2">#REF!</definedName>
    <definedName name="암거구체수량산출_1연" localSheetId="0">#REF!</definedName>
    <definedName name="암거구체수량산출_1연">#REF!</definedName>
    <definedName name="암거구체수량산출1연_형식1">#REF!</definedName>
    <definedName name="암거구체수량산출1연_형식2">#REF!</definedName>
    <definedName name="암거구체수량산출2연_형식1">#REF!</definedName>
    <definedName name="암거구체수량산출2연_형식2">#REF!</definedName>
    <definedName name="암거구체수량산출3연_형식1">#REF!</definedName>
    <definedName name="암거구체수량산출3연_형식2">#REF!</definedName>
    <definedName name="앞굽">#REF!</definedName>
    <definedName name="앞굽높이">#REF!</definedName>
    <definedName name="앞성토">#REF!</definedName>
    <definedName name="애경백화점" localSheetId="0" hidden="1">{#N/A,#N/A,FALSE,"현장 NCR 분석";#N/A,#N/A,FALSE,"현장품질감사";#N/A,#N/A,FALSE,"현장품질감사"}</definedName>
    <definedName name="애경백화점" localSheetId="1" hidden="1">{#N/A,#N/A,FALSE,"현장 NCR 분석";#N/A,#N/A,FALSE,"현장품질감사";#N/A,#N/A,FALSE,"현장품질감사"}</definedName>
    <definedName name="애경백화점" hidden="1">{#N/A,#N/A,FALSE,"현장 NCR 분석";#N/A,#N/A,FALSE,"현장품질감사";#N/A,#N/A,FALSE,"현장품질감사"}</definedName>
    <definedName name="앨c" localSheetId="0">#REF!</definedName>
    <definedName name="앨c">#REF!</definedName>
    <definedName name="앨e" localSheetId="0">#REF!</definedName>
    <definedName name="앨e">#REF!</definedName>
    <definedName name="앨보1">[105]단가!$B$36</definedName>
    <definedName name="앵커볼트" localSheetId="0">#REF!</definedName>
    <definedName name="앵커볼트">#REF!</definedName>
    <definedName name="야간" localSheetId="0" hidden="1">{#N/A,#N/A,FALSE,"지침";#N/A,#N/A,FALSE,"환경분석";#N/A,#N/A,FALSE,"Sheet16"}</definedName>
    <definedName name="야간" localSheetId="1" hidden="1">{#N/A,#N/A,FALSE,"지침";#N/A,#N/A,FALSE,"환경분석";#N/A,#N/A,FALSE,"Sheet16"}</definedName>
    <definedName name="야간" hidden="1">{#N/A,#N/A,FALSE,"지침";#N/A,#N/A,FALSE,"환경분석";#N/A,#N/A,FALSE,"Sheet16"}</definedName>
    <definedName name="야자노">[96]유지관리!$H$82</definedName>
    <definedName name="야자재">[96]유지관리!$F$82</definedName>
    <definedName name="양___생___공">[104]노임단가!#REF!</definedName>
    <definedName name="양매자0403">[94]데이타!$E$168</definedName>
    <definedName name="양매자0505">[94]데이타!$E$169</definedName>
    <definedName name="양매자0606">[94]데이타!$E$170</definedName>
    <definedName name="양생1" localSheetId="0">#REF!</definedName>
    <definedName name="양생1">#REF!</definedName>
    <definedName name="양생2" localSheetId="0">#REF!</definedName>
    <definedName name="양생2">#REF!</definedName>
    <definedName name="양생경비" localSheetId="0">#REF!</definedName>
    <definedName name="양생경비">#REF!</definedName>
    <definedName name="양생노무비">#REF!</definedName>
    <definedName name="양생재료비">#REF!</definedName>
    <definedName name="양수기_건설용펌프">[56]장비집계!#REF!</definedName>
    <definedName name="양식" localSheetId="0">#REF!</definedName>
    <definedName name="양식">#REF!</definedName>
    <definedName name="어떤거" localSheetId="0" hidden="1">{#N/A,#N/A,FALSE,"이정표"}</definedName>
    <definedName name="어떤거" localSheetId="1" hidden="1">{#N/A,#N/A,FALSE,"이정표"}</definedName>
    <definedName name="어떤거" hidden="1">{#N/A,#N/A,FALSE,"이정표"}</definedName>
    <definedName name="어러리" localSheetId="0" hidden="1">{#N/A,#N/A,FALSE,"지침";#N/A,#N/A,FALSE,"환경분석";#N/A,#N/A,FALSE,"Sheet16"}</definedName>
    <definedName name="어러리" localSheetId="1" hidden="1">{#N/A,#N/A,FALSE,"지침";#N/A,#N/A,FALSE,"환경분석";#N/A,#N/A,FALSE,"Sheet16"}</definedName>
    <definedName name="어러리" hidden="1">{#N/A,#N/A,FALSE,"지침";#N/A,#N/A,FALSE,"환경분석";#N/A,#N/A,FALSE,"Sheet16"}</definedName>
    <definedName name="어ㅓㄹ" localSheetId="0" hidden="1">{#N/A,#N/A,FALSE,"지침";#N/A,#N/A,FALSE,"환경분석";#N/A,#N/A,FALSE,"Sheet16"}</definedName>
    <definedName name="어ㅓㄹ" localSheetId="1" hidden="1">{#N/A,#N/A,FALSE,"지침";#N/A,#N/A,FALSE,"환경분석";#N/A,#N/A,FALSE,"Sheet16"}</definedName>
    <definedName name="어ㅓㄹ" hidden="1">{#N/A,#N/A,FALSE,"지침";#N/A,#N/A,FALSE,"환경분석";#N/A,#N/A,FALSE,"Sheet16"}</definedName>
    <definedName name="억이상" localSheetId="0" hidden="1">{#N/A,#N/A,FALSE,"2~8번"}</definedName>
    <definedName name="억이상" localSheetId="1" hidden="1">{#N/A,#N/A,FALSE,"2~8번"}</definedName>
    <definedName name="억이상" hidden="1">{#N/A,#N/A,FALSE,"2~8번"}</definedName>
    <definedName name="업" localSheetId="0" hidden="1">{#N/A,#N/A,FALSE,"집계";#N/A,#N/A,FALSE,"표지";#N/A,#N/A,FALSE,"터빈집계";#N/A,#N/A,FALSE,"터빈내역";#N/A,#N/A,FALSE,"주제어집계";#N/A,#N/A,FALSE,"주제어내역";#N/A,#N/A,FALSE,"보일러집계";#N/A,#N/A,FALSE,"보일러내역"}</definedName>
    <definedName name="업" localSheetId="1" hidden="1">{#N/A,#N/A,FALSE,"집계";#N/A,#N/A,FALSE,"표지";#N/A,#N/A,FALSE,"터빈집계";#N/A,#N/A,FALSE,"터빈내역";#N/A,#N/A,FALSE,"주제어집계";#N/A,#N/A,FALSE,"주제어내역";#N/A,#N/A,FALSE,"보일러집계";#N/A,#N/A,FALSE,"보일러내역"}</definedName>
    <definedName name="업" hidden="1">{#N/A,#N/A,FALSE,"집계";#N/A,#N/A,FALSE,"표지";#N/A,#N/A,FALSE,"터빈집계";#N/A,#N/A,FALSE,"터빈내역";#N/A,#N/A,FALSE,"주제어집계";#N/A,#N/A,FALSE,"주제어내역";#N/A,#N/A,FALSE,"보일러집계";#N/A,#N/A,FALSE,"보일러내역"}</definedName>
    <definedName name="업종" localSheetId="0" hidden="1">{#N/A,#N/A,FALSE,"포장2"}</definedName>
    <definedName name="업종" localSheetId="1" hidden="1">{#N/A,#N/A,FALSE,"포장2"}</definedName>
    <definedName name="업종" hidden="1">{#N/A,#N/A,FALSE,"포장2"}</definedName>
    <definedName name="업체" localSheetId="0" hidden="1">#REF!</definedName>
    <definedName name="업체" hidden="1">#REF!</definedName>
    <definedName name="업체단가">[171]자재단가!$A$6:$M$156</definedName>
    <definedName name="업체순위" localSheetId="0" hidden="1">{#N/A,#N/A,FALSE,"배수2"}</definedName>
    <definedName name="업체순위" localSheetId="1" hidden="1">{#N/A,#N/A,FALSE,"배수2"}</definedName>
    <definedName name="업체순위" hidden="1">{#N/A,#N/A,FALSE,"배수2"}</definedName>
    <definedName name="에_어_호_스">[56]장비집계!#REF!</definedName>
    <definedName name="에멀전페인트">[53]단가!$A$71</definedName>
    <definedName name="여름" localSheetId="0">#REF!</definedName>
    <definedName name="여름">#REF!</definedName>
    <definedName name="연___돌___공">[104]노임단가!#REF!</definedName>
    <definedName name="연___마___공" localSheetId="0">#REF!</definedName>
    <definedName name="연___마___공">#REF!</definedName>
    <definedName name="연간">[172]입찰안!#REF!</definedName>
    <definedName name="연마공">'[99]99노임기준'!#REF!</definedName>
    <definedName name="연마공001" localSheetId="0">#REF!</definedName>
    <definedName name="연마공001">#REF!</definedName>
    <definedName name="연마공002" localSheetId="0">#REF!</definedName>
    <definedName name="연마공002">#REF!</definedName>
    <definedName name="연마공011" localSheetId="0">#REF!</definedName>
    <definedName name="연마공011">#REF!</definedName>
    <definedName name="연마공982">#REF!</definedName>
    <definedName name="연마공991">#REF!</definedName>
    <definedName name="연마공992">#REF!</definedName>
    <definedName name="연마지">[53]단가!$A$72</definedName>
    <definedName name="연습9" localSheetId="0">#REF!</definedName>
    <definedName name="연습9">#REF!</definedName>
    <definedName name="연습99" localSheetId="0">#REF!</definedName>
    <definedName name="연습99">#REF!</definedName>
    <definedName name="연장" localSheetId="0">#REF!</definedName>
    <definedName name="연장">#REF!</definedName>
    <definedName name="영_림__기_사" localSheetId="0">[104]노임단가!#REF!</definedName>
    <definedName name="영_림__기_사">[104]노임단가!#REF!</definedName>
    <definedName name="영산홍" localSheetId="0">#REF!</definedName>
    <definedName name="영산홍">#REF!</definedName>
    <definedName name="영산홍H0.3" localSheetId="0">#REF!</definedName>
    <definedName name="영산홍H0.3">#REF!</definedName>
    <definedName name="영업" localSheetId="0" hidden="1">{#N/A,#N/A,FALSE,"지침";#N/A,#N/A,FALSE,"환경분석";#N/A,#N/A,FALSE,"Sheet16"}</definedName>
    <definedName name="영업" localSheetId="1" hidden="1">{#N/A,#N/A,FALSE,"지침";#N/A,#N/A,FALSE,"환경분석";#N/A,#N/A,FALSE,"Sheet16"}</definedName>
    <definedName name="영업" hidden="1">{#N/A,#N/A,FALSE,"지침";#N/A,#N/A,FALSE,"환경분석";#N/A,#N/A,FALSE,"Sheet16"}</definedName>
    <definedName name="영업이익" localSheetId="0" hidden="1">{#N/A,#N/A,FALSE,"지침";#N/A,#N/A,FALSE,"환경분석";#N/A,#N/A,FALSE,"Sheet16"}</definedName>
    <definedName name="영업이익" localSheetId="1" hidden="1">{#N/A,#N/A,FALSE,"지침";#N/A,#N/A,FALSE,"환경분석";#N/A,#N/A,FALSE,"Sheet16"}</definedName>
    <definedName name="영업이익" hidden="1">{#N/A,#N/A,FALSE,"지침";#N/A,#N/A,FALSE,"환경분석";#N/A,#N/A,FALSE,"Sheet16"}</definedName>
    <definedName name="영업현금" localSheetId="0" hidden="1">{#N/A,#N/A,FALSE,"지침";#N/A,#N/A,FALSE,"환경분석";#N/A,#N/A,FALSE,"Sheet16"}</definedName>
    <definedName name="영업현금" localSheetId="1" hidden="1">{#N/A,#N/A,FALSE,"지침";#N/A,#N/A,FALSE,"환경분석";#N/A,#N/A,FALSE,"Sheet16"}</definedName>
    <definedName name="영업현금" hidden="1">{#N/A,#N/A,FALSE,"지침";#N/A,#N/A,FALSE,"환경분석";#N/A,#N/A,FALSE,"Sheet16"}</definedName>
    <definedName name="예산서2" hidden="1">[173]본댐설계!#REF!</definedName>
    <definedName name="예정" localSheetId="0">#REF!</definedName>
    <definedName name="예정">#REF!</definedName>
    <definedName name="예정공정표" localSheetId="0">#REF!</definedName>
    <definedName name="예정공정표">#REF!</definedName>
    <definedName name="오나멘트">[53]단가!$A$54</definedName>
    <definedName name="오옹벽" localSheetId="0">#REF!</definedName>
    <definedName name="오옹벽">#REF!</definedName>
    <definedName name="오지영" localSheetId="0">#REF!</definedName>
    <definedName name="오지영">#REF!</definedName>
    <definedName name="오케이" localSheetId="0">#REF!</definedName>
    <definedName name="오케이">#REF!</definedName>
    <definedName name="옥계1교">#REF!</definedName>
    <definedName name="옥외공사" localSheetId="0" hidden="1">{#N/A,#N/A,FALSE,"이태원철근"}</definedName>
    <definedName name="옥외공사" localSheetId="1" hidden="1">{#N/A,#N/A,FALSE,"이태원철근"}</definedName>
    <definedName name="옥외공사" hidden="1">{#N/A,#N/A,FALSE,"이태원철근"}</definedName>
    <definedName name="옥외대비" localSheetId="0" hidden="1">{#N/A,#N/A,FALSE,"이태원철근"}</definedName>
    <definedName name="옥외대비" localSheetId="1" hidden="1">{#N/A,#N/A,FALSE,"이태원철근"}</definedName>
    <definedName name="옥외대비" hidden="1">{#N/A,#N/A,FALSE,"이태원철근"}</definedName>
    <definedName name="옥외등철거공구손료">#REF!</definedName>
    <definedName name="옥외등철거공비">#REF!</definedName>
    <definedName name="옥향">[103]단가!$A$136</definedName>
    <definedName name="옥향H0.5" localSheetId="0">#REF!</definedName>
    <definedName name="옥향H0.5">#REF!</definedName>
    <definedName name="온___돌___공">[104]노임단가!#REF!</definedName>
    <definedName name="온수보일러">[154]노무비단가!$B$72</definedName>
    <definedName name="옹" localSheetId="0" hidden="1">{#N/A,#N/A,FALSE,"골재소요량";#N/A,#N/A,FALSE,"골재소요량"}</definedName>
    <definedName name="옹" localSheetId="1" hidden="1">{#N/A,#N/A,FALSE,"골재소요량";#N/A,#N/A,FALSE,"골재소요량"}</definedName>
    <definedName name="옹" hidden="1">{#N/A,#N/A,FALSE,"골재소요량";#N/A,#N/A,FALSE,"골재소요량"}</definedName>
    <definedName name="옹2되" localSheetId="0">#REF!</definedName>
    <definedName name="옹2되">#REF!</definedName>
    <definedName name="옹2부" localSheetId="0">#REF!</definedName>
    <definedName name="옹2부">#REF!</definedName>
    <definedName name="옹2블캡" localSheetId="0">#REF!</definedName>
    <definedName name="옹2블캡">#REF!</definedName>
    <definedName name="옹2블표">#REF!</definedName>
    <definedName name="옹2상">#REF!</definedName>
    <definedName name="옹2속">#REF!</definedName>
    <definedName name="옹2잔">#REF!</definedName>
    <definedName name="옹2잡">#REF!</definedName>
    <definedName name="옹2지1">#REF!</definedName>
    <definedName name="옹2지2">#REF!</definedName>
    <definedName name="옹2지3">#REF!</definedName>
    <definedName name="옹2터">#REF!</definedName>
    <definedName name="옹2합">#REF!</definedName>
    <definedName name="옹되">#REF!</definedName>
    <definedName name="옹벽" localSheetId="0" hidden="1">{#N/A,#N/A,FALSE,"혼합골재"}</definedName>
    <definedName name="옹벽">#REF!</definedName>
    <definedName name="옹벽수량집계표" localSheetId="0" hidden="1">{#N/A,#N/A,FALSE,"2~8번"}</definedName>
    <definedName name="옹벽수량집계표" localSheetId="1" hidden="1">{#N/A,#N/A,FALSE,"2~8번"}</definedName>
    <definedName name="옹벽수량집계표" hidden="1">{#N/A,#N/A,FALSE,"2~8번"}</definedName>
    <definedName name="옹벽수량집계표총괄" localSheetId="0" hidden="1">{#N/A,#N/A,FALSE,"혼합골재"}</definedName>
    <definedName name="옹벽수량집계표총괄" localSheetId="1" hidden="1">{#N/A,#N/A,FALSE,"혼합골재"}</definedName>
    <definedName name="옹벽수량집계표총괄" hidden="1">{#N/A,#N/A,FALSE,"혼합골재"}</definedName>
    <definedName name="옹부" localSheetId="0">#REF!</definedName>
    <definedName name="옹부">#REF!</definedName>
    <definedName name="옹블캡" localSheetId="0">#REF!</definedName>
    <definedName name="옹블캡">#REF!</definedName>
    <definedName name="옹블표" localSheetId="0">#REF!</definedName>
    <definedName name="옹블표">#REF!</definedName>
    <definedName name="옹상">#REF!</definedName>
    <definedName name="옹속">#REF!</definedName>
    <definedName name="옹잔">#REF!</definedName>
    <definedName name="옹잡">#REF!</definedName>
    <definedName name="옹지1">#REF!</definedName>
    <definedName name="옹지2">#REF!</definedName>
    <definedName name="옹지3">#REF!</definedName>
    <definedName name="옹터">#REF!</definedName>
    <definedName name="옹합">#REF!</definedName>
    <definedName name="와이어메쉬">[103]단가!$A$53</definedName>
    <definedName name="완도" localSheetId="0" hidden="1">{#N/A,#N/A,FALSE,"포장2"}</definedName>
    <definedName name="완도" localSheetId="1" hidden="1">{#N/A,#N/A,FALSE,"포장2"}</definedName>
    <definedName name="완도" hidden="1">{#N/A,#N/A,FALSE,"포장2"}</definedName>
    <definedName name="왕벗">[53]단가!$A$115</definedName>
    <definedName name="왕벚나무" localSheetId="0">#REF!</definedName>
    <definedName name="왕벚나무">#REF!</definedName>
    <definedName name="왕벚나무H4.5" localSheetId="0">#REF!</definedName>
    <definedName name="왕벚나무H4.5">#REF!</definedName>
    <definedName name="왜성도라지" localSheetId="0">#REF!</definedName>
    <definedName name="왜성도라지">#REF!</definedName>
    <definedName name="외">#REF!</definedName>
    <definedName name="외경높이">#REF!</definedName>
    <definedName name="외경폭">#REF!</definedName>
    <definedName name="외벽">#REF!</definedName>
    <definedName name="외벽1">#REF!</definedName>
    <definedName name="외벽2">#REF!</definedName>
    <definedName name="요율">#REF!</definedName>
    <definedName name="요율표">#REF!</definedName>
    <definedName name="용량">#REF!</definedName>
    <definedName name="용용" localSheetId="0" hidden="1">{#N/A,#N/A,FALSE,"포장2"}</definedName>
    <definedName name="용용" localSheetId="1" hidden="1">{#N/A,#N/A,FALSE,"포장2"}</definedName>
    <definedName name="용용" hidden="1">{#N/A,#N/A,FALSE,"포장2"}</definedName>
    <definedName name="용접" localSheetId="0">#REF!</definedName>
    <definedName name="용접">#REF!</definedName>
    <definedName name="용접200경비" localSheetId="0">#REF!</definedName>
    <definedName name="용접200경비">#REF!</definedName>
    <definedName name="용접300경비" localSheetId="0">#REF!</definedName>
    <definedName name="용접300경비">#REF!</definedName>
    <definedName name="용접공">[53]단가!$A$20</definedName>
    <definedName name="용접공_일반" localSheetId="0">#REF!</definedName>
    <definedName name="용접공_일반">#REF!</definedName>
    <definedName name="용접공_일반001" localSheetId="0">#REF!</definedName>
    <definedName name="용접공_일반001">#REF!</definedName>
    <definedName name="용접공_일반002" localSheetId="0">#REF!</definedName>
    <definedName name="용접공_일반002">#REF!</definedName>
    <definedName name="용접공_일반011">#REF!</definedName>
    <definedName name="용접공_일반982">#REF!</definedName>
    <definedName name="용접공_일반991">#REF!</definedName>
    <definedName name="용접공_일반992">#REF!</definedName>
    <definedName name="용접공_철도">#REF!</definedName>
    <definedName name="용접공_철도001">#REF!</definedName>
    <definedName name="용접공_철도002">#REF!</definedName>
    <definedName name="용접공_철도011">#REF!</definedName>
    <definedName name="용접공_철도982">#REF!</definedName>
    <definedName name="용접공_철도991">#REF!</definedName>
    <definedName name="용접공_철도992">#REF!</definedName>
    <definedName name="용접기__교류">[56]장비집계!#REF!</definedName>
    <definedName name="용접봉">[53]단가!$A$57</definedName>
    <definedName name="우" localSheetId="0">#REF!</definedName>
    <definedName name="우">#REF!</definedName>
    <definedName name="우___물___공" localSheetId="0">[104]노임단가!#REF!</definedName>
    <definedName name="우___물___공">[104]노임단가!#REF!</definedName>
    <definedName name="운" localSheetId="0">#REF!</definedName>
    <definedName name="운">#REF!</definedName>
    <definedName name="운반">[174]목록!$D$3:$O$380</definedName>
    <definedName name="운반2" localSheetId="0">#REF!</definedName>
    <definedName name="운반2">#REF!</definedName>
    <definedName name="운반구간">[112]을부담운반비!$D$5</definedName>
    <definedName name="운반비">[112]설계산출기초!$G$7</definedName>
    <definedName name="운반산출" localSheetId="0">#REF!</definedName>
    <definedName name="운반산출">#REF!</definedName>
    <definedName name="운반차" localSheetId="0">#REF!</definedName>
    <definedName name="운반차">#REF!</definedName>
    <definedName name="운반차운전사">[102]노무비단가!$B$10</definedName>
    <definedName name="운잔" localSheetId="0">#REF!</definedName>
    <definedName name="운잔">#REF!</definedName>
    <definedName name="운전" localSheetId="0">#REF!</definedName>
    <definedName name="운전">#REF!</definedName>
    <definedName name="운전기사" localSheetId="0">'[99]99노임기준'!#REF!</definedName>
    <definedName name="운전기사">'[99]99노임기준'!#REF!</definedName>
    <definedName name="운전사" localSheetId="0">#REF!</definedName>
    <definedName name="운전사">#REF!</definedName>
    <definedName name="운전사_기계" localSheetId="0">#REF!</definedName>
    <definedName name="운전사_기계">#REF!</definedName>
    <definedName name="운전사_기계001" localSheetId="0">#REF!</definedName>
    <definedName name="운전사_기계001">#REF!</definedName>
    <definedName name="운전사_기계002">#REF!</definedName>
    <definedName name="운전사_기계011">#REF!</definedName>
    <definedName name="운전사_기계982">#REF!</definedName>
    <definedName name="운전사_기계991">#REF!</definedName>
    <definedName name="운전사_기계992">#REF!</definedName>
    <definedName name="운전사_운반">'[113]기계경비(시간당)'!$D$7</definedName>
    <definedName name="운전사_운반차" localSheetId="0">#REF!</definedName>
    <definedName name="운전사_운반차">#REF!</definedName>
    <definedName name="운전사_운반차001" localSheetId="0">#REF!</definedName>
    <definedName name="운전사_운반차001">#REF!</definedName>
    <definedName name="운전사_운반차002" localSheetId="0">#REF!</definedName>
    <definedName name="운전사_운반차002">#REF!</definedName>
    <definedName name="운전사_운반차011">#REF!</definedName>
    <definedName name="운전사_운반차982">#REF!</definedName>
    <definedName name="운전사_운반차991">#REF!</definedName>
    <definedName name="운전사_운반차992">#REF!</definedName>
    <definedName name="운전조">#REF!</definedName>
    <definedName name="운전조수">#REF!</definedName>
    <definedName name="울사">[93]울타리!#REF!</definedName>
    <definedName name="울운">[93]울타리!#REF!</definedName>
    <definedName name="원" localSheetId="0">#REF!</definedName>
    <definedName name="원">#REF!</definedName>
    <definedName name="원_가_계_산_서" localSheetId="0">#REF!</definedName>
    <definedName name="원_가_계_산_서">#REF!</definedName>
    <definedName name="원가12" localSheetId="0" hidden="1">{#N/A,#N/A,FALSE,"운반시간"}</definedName>
    <definedName name="원가12" localSheetId="1" hidden="1">{#N/A,#N/A,FALSE,"운반시간"}</definedName>
    <definedName name="원가12" hidden="1">{#N/A,#N/A,FALSE,"운반시간"}</definedName>
    <definedName name="원가계산1">[175]자재단가!$A$6:$M$156</definedName>
    <definedName name="원가계산서" localSheetId="0">#REF!</definedName>
    <definedName name="원가계산서">#REF!</definedName>
    <definedName name="원가계산서2" localSheetId="0">#REF!</definedName>
    <definedName name="원가계산서2">#REF!</definedName>
    <definedName name="원계획대비" localSheetId="0" hidden="1">{#N/A,#N/A,FALSE,"지침";#N/A,#N/A,FALSE,"환경분석";#N/A,#N/A,FALSE,"Sheet16"}</definedName>
    <definedName name="원계획대비" localSheetId="1" hidden="1">{#N/A,#N/A,FALSE,"지침";#N/A,#N/A,FALSE,"환경분석";#N/A,#N/A,FALSE,"Sheet16"}</definedName>
    <definedName name="원계획대비" hidden="1">{#N/A,#N/A,FALSE,"지침";#N/A,#N/A,FALSE,"환경분석";#N/A,#N/A,FALSE,"Sheet16"}</definedName>
    <definedName name="원자력계장공">#REF!</definedName>
    <definedName name="원자력계장공001">#REF!</definedName>
    <definedName name="원자력계장공002">#REF!</definedName>
    <definedName name="원자력계장공011">#REF!</definedName>
    <definedName name="원자력계장공982">#REF!</definedName>
    <definedName name="원자력계장공991">#REF!</definedName>
    <definedName name="원자력계장공992">#REF!</definedName>
    <definedName name="원자력기계설치공">#REF!</definedName>
    <definedName name="원자력기계설치공001">#REF!</definedName>
    <definedName name="원자력기계설치공002">#REF!</definedName>
    <definedName name="원자력기계설치공011">#REF!</definedName>
    <definedName name="원자력기계설치공982">#REF!</definedName>
    <definedName name="원자력기계설치공991">#REF!</definedName>
    <definedName name="원자력기계설치공992">#REF!</definedName>
    <definedName name="원자력기술자">#REF!</definedName>
    <definedName name="원자력기술자001">#REF!</definedName>
    <definedName name="원자력기술자002">#REF!</definedName>
    <definedName name="원자력기술자011">#REF!</definedName>
    <definedName name="원자력기술자982">#REF!</definedName>
    <definedName name="원자력기술자991">#REF!</definedName>
    <definedName name="원자력기술자992">#REF!</definedName>
    <definedName name="원자력덕트공">#REF!</definedName>
    <definedName name="원자력덕트공001">#REF!</definedName>
    <definedName name="원자력덕트공002">#REF!</definedName>
    <definedName name="원자력덕트공011">#REF!</definedName>
    <definedName name="원자력덕트공982">#REF!</definedName>
    <definedName name="원자력덕트공991">#REF!</definedName>
    <definedName name="원자력덕트공992">#REF!</definedName>
    <definedName name="원자력배관공">#REF!</definedName>
    <definedName name="원자력배관공001">#REF!</definedName>
    <definedName name="원자력배관공002">#REF!</definedName>
    <definedName name="원자력배관공011">#REF!</definedName>
    <definedName name="원자력배관공982">#REF!</definedName>
    <definedName name="원자력배관공991">#REF!</definedName>
    <definedName name="원자력배관공992">#REF!</definedName>
    <definedName name="원자력보온공">#REF!</definedName>
    <definedName name="원자력보온공001">#REF!</definedName>
    <definedName name="원자력보온공002">#REF!</definedName>
    <definedName name="원자력보온공011">#REF!</definedName>
    <definedName name="원자력보온공982">#REF!</definedName>
    <definedName name="원자력보온공991">#REF!</definedName>
    <definedName name="원자력보온공992">#REF!</definedName>
    <definedName name="원자력용접공">#REF!</definedName>
    <definedName name="원자력용접공001">#REF!</definedName>
    <definedName name="원자력용접공002">#REF!</definedName>
    <definedName name="원자력용접공011">#REF!</definedName>
    <definedName name="원자력용접공982">#REF!</definedName>
    <definedName name="원자력용접공991">#REF!</definedName>
    <definedName name="원자력용접공992">#REF!</definedName>
    <definedName name="원자력제관공">#REF!</definedName>
    <definedName name="원자력제관공001">#REF!</definedName>
    <definedName name="원자력제관공002">#REF!</definedName>
    <definedName name="원자력제관공011">#REF!</definedName>
    <definedName name="원자력제관공982">#REF!</definedName>
    <definedName name="원자력제관공991">#REF!</definedName>
    <definedName name="원자력제관공992">#REF!</definedName>
    <definedName name="원자력케이블전공">#REF!</definedName>
    <definedName name="원자력케이블전공001">#REF!</definedName>
    <definedName name="원자력케이블전공002">#REF!</definedName>
    <definedName name="원자력케이블전공011">#REF!</definedName>
    <definedName name="원자력케이블전공982">#REF!</definedName>
    <definedName name="원자력케이블전공991">#REF!</definedName>
    <definedName name="원자력케이블전공992">#REF!</definedName>
    <definedName name="원자력특별인부">#REF!</definedName>
    <definedName name="원자력특별인부001">#REF!</definedName>
    <definedName name="원자력특별인부002">#REF!</definedName>
    <definedName name="원자력특별인부011">#REF!</definedName>
    <definedName name="원자력특별인부982">#REF!</definedName>
    <definedName name="원자력특별인부991">#REF!</definedName>
    <definedName name="원자력특별인부992">#REF!</definedName>
    <definedName name="원자력품질관리사">#REF!</definedName>
    <definedName name="원자력품질관리사001">#REF!</definedName>
    <definedName name="원자력품질관리사002">#REF!</definedName>
    <definedName name="원자력품질관리사011">#REF!</definedName>
    <definedName name="원자력품질관리사982">#REF!</definedName>
    <definedName name="원자력품질관리사991">#REF!</definedName>
    <definedName name="원자력품질관리사992">#REF!</definedName>
    <definedName name="원자력플랜트전공">#REF!</definedName>
    <definedName name="원자력플랜트전공001">#REF!</definedName>
    <definedName name="원자력플랜트전공002">#REF!</definedName>
    <definedName name="원자력플랜트전공011">#REF!</definedName>
    <definedName name="원자력플랜트전공982">#REF!</definedName>
    <definedName name="원자력플랜트전공991">#REF!</definedName>
    <definedName name="원자력플랜트전공992">#REF!</definedName>
    <definedName name="원지반경">[96]시설물!#REF!</definedName>
    <definedName name="원지반노">[96]시설물!#REF!</definedName>
    <definedName name="원지반다짐" localSheetId="0">#REF!</definedName>
    <definedName name="원지반다짐">#REF!</definedName>
    <definedName name="원지반재" localSheetId="0">[96]시설물!#REF!</definedName>
    <definedName name="원지반재">[96]시설물!#REF!</definedName>
    <definedName name="원파고라노" localSheetId="0">#REF!</definedName>
    <definedName name="원파고라노">#REF!</definedName>
    <definedName name="원파고라재" localSheetId="0">#REF!</definedName>
    <definedName name="원파고라재">#REF!</definedName>
    <definedName name="원형1" localSheetId="0">#REF!</definedName>
    <definedName name="원형1">#REF!</definedName>
    <definedName name="원형2" localSheetId="0">#REF!</definedName>
    <definedName name="원형2">#REF!</definedName>
    <definedName name="월드건설" localSheetId="0" hidden="1">{#N/A,#N/A,FALSE,"이태원철근"}</definedName>
    <definedName name="월드건설" localSheetId="1" hidden="1">{#N/A,#N/A,FALSE,"이태원철근"}</definedName>
    <definedName name="월드건설" hidden="1">{#N/A,#N/A,FALSE,"이태원철근"}</definedName>
    <definedName name="월별투입" localSheetId="0" hidden="1">{#N/A,#N/A,FALSE,"지침";#N/A,#N/A,FALSE,"환경분석";#N/A,#N/A,FALSE,"Sheet16"}</definedName>
    <definedName name="월별투입" localSheetId="1" hidden="1">{#N/A,#N/A,FALSE,"지침";#N/A,#N/A,FALSE,"환경분석";#N/A,#N/A,FALSE,"Sheet16"}</definedName>
    <definedName name="월별투입" hidden="1">{#N/A,#N/A,FALSE,"지침";#N/A,#N/A,FALSE,"환경분석";#N/A,#N/A,FALSE,"Sheet16"}</definedName>
    <definedName name="위">#REF!</definedName>
    <definedName name="위___생___공">#REF!</definedName>
    <definedName name="위1">#REF!</definedName>
    <definedName name="위생공">[154]노무비단가!$B$2</definedName>
    <definedName name="위생공001" localSheetId="0">#REF!</definedName>
    <definedName name="위생공001">#REF!</definedName>
    <definedName name="위생공002" localSheetId="0">#REF!</definedName>
    <definedName name="위생공002">#REF!</definedName>
    <definedName name="위생공011" localSheetId="0">#REF!</definedName>
    <definedName name="위생공011">#REF!</definedName>
    <definedName name="위생공982">#REF!</definedName>
    <definedName name="위생공991">#REF!</definedName>
    <definedName name="위생공992">#REF!</definedName>
    <definedName name="위치">#N/A</definedName>
    <definedName name="윈치경">[96]시설물!$J$305</definedName>
    <definedName name="윈치노">[96]시설물!$H$305</definedName>
    <definedName name="윈치재">[96]시설물!$F$305</definedName>
    <definedName name="윗몸일으키기">[140]시설물기초!#REF!</definedName>
    <definedName name="유___리___공" localSheetId="0">#REF!</definedName>
    <definedName name="유___리___공">#REF!</definedName>
    <definedName name="유_지_창_고" localSheetId="0">#REF!</definedName>
    <definedName name="유_지_창_고">#REF!</definedName>
    <definedName name="유리공" localSheetId="0">#REF!</definedName>
    <definedName name="유리공">#REF!</definedName>
    <definedName name="유리공001">#REF!</definedName>
    <definedName name="유리공002">#REF!</definedName>
    <definedName name="유리공011">#REF!</definedName>
    <definedName name="유리공982">#REF!</definedName>
    <definedName name="유리공991">#REF!</definedName>
    <definedName name="유리공992">#REF!</definedName>
    <definedName name="유리노">[93]시설물일위!#REF!</definedName>
    <definedName name="유리재">[93]시설물일위!#REF!</definedName>
    <definedName name="유상진" localSheetId="0">#REF!</definedName>
    <definedName name="유상진">#REF!</definedName>
    <definedName name="유지창고">[176]기본설계기준!#REF!</definedName>
    <definedName name="유카">[53]단가!$A$153</definedName>
    <definedName name="육각정글짐">[140]시설물기초!#REF!</definedName>
    <definedName name="윤" localSheetId="0">#REF!</definedName>
    <definedName name="윤">#REF!</definedName>
    <definedName name="윰" localSheetId="0" hidden="1">{#N/A,#N/A,FALSE,"현장 NCR 분석";#N/A,#N/A,FALSE,"현장품질감사";#N/A,#N/A,FALSE,"현장품질감사"}</definedName>
    <definedName name="윰" localSheetId="1" hidden="1">{#N/A,#N/A,FALSE,"현장 NCR 분석";#N/A,#N/A,FALSE,"현장품질감사";#N/A,#N/A,FALSE,"현장품질감사"}</definedName>
    <definedName name="윰" hidden="1">{#N/A,#N/A,FALSE,"현장 NCR 분석";#N/A,#N/A,FALSE,"현장품질감사";#N/A,#N/A,FALSE,"현장품질감사"}</definedName>
    <definedName name="은행12">[53]단가!$A$118</definedName>
    <definedName name="은행15">[53]단가!$A$117</definedName>
    <definedName name="은행6">[53]단가!$A$120</definedName>
    <definedName name="은행8">[53]단가!$A$119</definedName>
    <definedName name="은행나무" localSheetId="0">#REF!</definedName>
    <definedName name="은행나무">#REF!</definedName>
    <definedName name="은행나무H3.5" localSheetId="0">#REF!</definedName>
    <definedName name="은행나무H3.5">#REF!</definedName>
    <definedName name="을부담품목별중량계">[112]운반비산출!$E$25</definedName>
    <definedName name="을지3" localSheetId="0" hidden="1">{#N/A,#N/A,FALSE,"도급대비시행율";#N/A,#N/A,FALSE,"결의서";#N/A,#N/A,FALSE,"내역서";#N/A,#N/A,FALSE,"도급예상"}</definedName>
    <definedName name="을지3" localSheetId="1" hidden="1">{#N/A,#N/A,FALSE,"도급대비시행율";#N/A,#N/A,FALSE,"결의서";#N/A,#N/A,FALSE,"내역서";#N/A,#N/A,FALSE,"도급예상"}</definedName>
    <definedName name="을지3" hidden="1">{#N/A,#N/A,FALSE,"도급대비시행율";#N/A,#N/A,FALSE,"결의서";#N/A,#N/A,FALSE,"내역서";#N/A,#N/A,FALSE,"도급예상"}</definedName>
    <definedName name="을지타이틀">#REF!</definedName>
    <definedName name="의" localSheetId="0" hidden="1">{#N/A,#N/A,FALSE,"운반시간"}</definedName>
    <definedName name="의" localSheetId="1" hidden="1">{#N/A,#N/A,FALSE,"운반시간"}</definedName>
    <definedName name="의" hidden="1">{#N/A,#N/A,FALSE,"운반시간"}</definedName>
    <definedName name="이" localSheetId="0">#REF!</definedName>
    <definedName name="이">#REF!</definedName>
    <definedName name="이각">[155]단가!$A$23</definedName>
    <definedName name="이각B형">[153]일위대가!#REF!</definedName>
    <definedName name="이각노">[99]일위대가!#REF!</definedName>
    <definedName name="이각재">[99]일위대가!#REF!</definedName>
    <definedName name="이각지주목" localSheetId="0">#REF!</definedName>
    <definedName name="이각지주목">#REF!</definedName>
    <definedName name="이공구가설비" localSheetId="0">#REF!</definedName>
    <definedName name="이공구가설비">#REF!</definedName>
    <definedName name="이공구간접노무비" localSheetId="0">#REF!</definedName>
    <definedName name="이공구간접노무비">#REF!</definedName>
    <definedName name="이공구공사원가">#REF!</definedName>
    <definedName name="이공구기타경비">#REF!</definedName>
    <definedName name="이공구부가가치세">'[139]2공구산출내역'!#REF!</definedName>
    <definedName name="이공구산재보험료" localSheetId="0">#REF!</definedName>
    <definedName name="이공구산재보험료">#REF!</definedName>
    <definedName name="이공구안전관리비" localSheetId="0">#REF!</definedName>
    <definedName name="이공구안전관리비">#REF!</definedName>
    <definedName name="이공구이윤" localSheetId="0">#REF!</definedName>
    <definedName name="이공구이윤">#REF!</definedName>
    <definedName name="이공구일반관리비">#REF!</definedName>
    <definedName name="이노">#REF!</definedName>
    <definedName name="이릴" localSheetId="0" hidden="1">{#N/A,#N/A,FALSE,"지침";#N/A,#N/A,FALSE,"환경분석";#N/A,#N/A,FALSE,"Sheet16"}</definedName>
    <definedName name="이릴" localSheetId="1" hidden="1">{#N/A,#N/A,FALSE,"지침";#N/A,#N/A,FALSE,"환경분석";#N/A,#N/A,FALSE,"Sheet16"}</definedName>
    <definedName name="이릴" hidden="1">{#N/A,#N/A,FALSE,"지침";#N/A,#N/A,FALSE,"환경분석";#N/A,#N/A,FALSE,"Sheet16"}</definedName>
    <definedName name="이삼" localSheetId="0">#REF!</definedName>
    <definedName name="이삼">#REF!</definedName>
    <definedName name="이상익" localSheetId="0" hidden="1">{#N/A,#N/A,FALSE,"현장 NCR 분석";#N/A,#N/A,FALSE,"현장품질감사";#N/A,#N/A,FALSE,"현장품질감사"}</definedName>
    <definedName name="이상익" localSheetId="1" hidden="1">{#N/A,#N/A,FALSE,"현장 NCR 분석";#N/A,#N/A,FALSE,"현장품질감사";#N/A,#N/A,FALSE,"현장품질감사"}</definedName>
    <definedName name="이상익" hidden="1">{#N/A,#N/A,FALSE,"현장 NCR 분석";#N/A,#N/A,FALSE,"현장품질감사";#N/A,#N/A,FALSE,"현장품질감사"}</definedName>
    <definedName name="이슈" localSheetId="0" hidden="1">{#N/A,#N/A,FALSE,"지침";#N/A,#N/A,FALSE,"환경분석";#N/A,#N/A,FALSE,"Sheet16"}</definedName>
    <definedName name="이슈" localSheetId="1" hidden="1">{#N/A,#N/A,FALSE,"지침";#N/A,#N/A,FALSE,"환경분석";#N/A,#N/A,FALSE,"Sheet16"}</definedName>
    <definedName name="이슈" hidden="1">{#N/A,#N/A,FALSE,"지침";#N/A,#N/A,FALSE,"환경분석";#N/A,#N/A,FALSE,"Sheet16"}</definedName>
    <definedName name="이식" localSheetId="0">#REF!</definedName>
    <definedName name="이식">#REF!</definedName>
    <definedName name="이식단가" localSheetId="0">#REF!</definedName>
    <definedName name="이식단가">#REF!</definedName>
    <definedName name="이식단가1" localSheetId="0">#REF!</definedName>
    <definedName name="이식단가1">#REF!</definedName>
    <definedName name="이식일위">#REF!</definedName>
    <definedName name="이윤">[177]!이윤</definedName>
    <definedName name="이읍" localSheetId="0">결재!이읍</definedName>
    <definedName name="이읍" localSheetId="1">예정공정표!이읍</definedName>
    <definedName name="이읍">[0]!이읍</definedName>
    <definedName name="이일" localSheetId="0" hidden="1">#REF!</definedName>
    <definedName name="이일" hidden="1">#REF!</definedName>
    <definedName name="이재" localSheetId="0">#REF!</definedName>
    <definedName name="이재">#REF!</definedName>
    <definedName name="이전비" localSheetId="0">#REF!</definedName>
    <definedName name="이전비">#REF!</definedName>
    <definedName name="이천순복음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이천순복음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이천순복음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이토_배관물량">#REF!</definedName>
    <definedName name="이토변실">#REF!</definedName>
    <definedName name="이팝나무H3.5">#REF!</definedName>
    <definedName name="이형관">[68]DATE!$B$24:$B$85</definedName>
    <definedName name="인N" localSheetId="0">#REF!</definedName>
    <definedName name="인N">#REF!</definedName>
    <definedName name="인가번호" localSheetId="0">#REF!</definedName>
    <definedName name="인가번호">#REF!</definedName>
    <definedName name="인건비" localSheetId="0">#REF!</definedName>
    <definedName name="인건비">#REF!</definedName>
    <definedName name="인동덩쿨" localSheetId="0">#REF!</definedName>
    <definedName name="인동덩쿨">#REF!</definedName>
    <definedName name="인쇄양식" localSheetId="0">결재!인쇄양식</definedName>
    <definedName name="인쇄양식" localSheetId="1">예정공정표!인쇄양식</definedName>
    <definedName name="인쇄양식">[0]!인쇄양식</definedName>
    <definedName name="인원" localSheetId="0">#REF!</definedName>
    <definedName name="인원">#REF!</definedName>
    <definedName name="인원조직" hidden="1">0</definedName>
    <definedName name="인천지검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인천지검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인천지검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일">#REF!</definedName>
    <definedName name="일.화장실및관리실">[91]공구원가계산!#REF!</definedName>
    <definedName name="일각">[155]단가!$A$27</definedName>
    <definedName name="일공구가설" localSheetId="0">#REF!</definedName>
    <definedName name="일공구가설">#REF!</definedName>
    <definedName name="일공구가설비">[170]원가서!$D$11</definedName>
    <definedName name="일공구간노">[170]원가서!$D$4</definedName>
    <definedName name="일공구공사">[170]원가서!$D$17</definedName>
    <definedName name="일공구기계경비">[91]공구원가계산!#REF!</definedName>
    <definedName name="일공구기타경">[170]원가서!$D$10</definedName>
    <definedName name="일공구부가">[178]산출내역서!#REF!</definedName>
    <definedName name="일공구산재">[170]원가서!$D$8</definedName>
    <definedName name="일공구일반">[170]원가서!$D$15</definedName>
    <definedName name="일공구직영비" localSheetId="0">#REF!</definedName>
    <definedName name="일공구직영비">#REF!</definedName>
    <definedName name="일공구직접노무비" localSheetId="0">[91]공구원가계산!#REF!</definedName>
    <definedName name="일공구직접노무비">[91]공구원가계산!#REF!</definedName>
    <definedName name="일공구직접재료비" localSheetId="0">[91]공구원가계산!#REF!</definedName>
    <definedName name="일공구직접재료비">[91]공구원가계산!#REF!</definedName>
    <definedName name="일공구품질">[170]원가서!$D$12</definedName>
    <definedName name="일관" localSheetId="0">#REF!</definedName>
    <definedName name="일관">#REF!</definedName>
    <definedName name="일대" localSheetId="0">#REF!</definedName>
    <definedName name="일대">#REF!</definedName>
    <definedName name="일반" localSheetId="0">#REF!</definedName>
    <definedName name="일반">#REF!</definedName>
    <definedName name="일반관리비">#REF!</definedName>
    <definedName name="일반집계">#REF!</definedName>
    <definedName name="일반통신설비">#REF!</definedName>
    <definedName name="일선종건" localSheetId="0" hidden="1">{#N/A,#N/A,FALSE,"현장 NCR 분석";#N/A,#N/A,FALSE,"현장품질감사";#N/A,#N/A,FALSE,"현장품질감사"}</definedName>
    <definedName name="일선종건" localSheetId="1" hidden="1">{#N/A,#N/A,FALSE,"현장 NCR 분석";#N/A,#N/A,FALSE,"현장품질감사";#N/A,#N/A,FALSE,"현장품질감사"}</definedName>
    <definedName name="일선종건" hidden="1">{#N/A,#N/A,FALSE,"현장 NCR 분석";#N/A,#N/A,FALSE,"현장품질감사";#N/A,#N/A,FALSE,"현장품질감사"}</definedName>
    <definedName name="일위" localSheetId="0">#REF!</definedName>
    <definedName name="일위">#REF!,#REF!</definedName>
    <definedName name="일위대가" localSheetId="0">#REF!</definedName>
    <definedName name="일위대가">[104]일위목록!$A:$H</definedName>
    <definedName name="일위대가1" localSheetId="0">#REF!</definedName>
    <definedName name="일위대가1">#REF!</definedName>
    <definedName name="일위대가표" localSheetId="0">#REF!</definedName>
    <definedName name="일위대가표">#REF!</definedName>
    <definedName name="일위산출" localSheetId="0">#REF!</definedName>
    <definedName name="일위산출">#REF!</definedName>
    <definedName name="일위산출1">#REF!</definedName>
    <definedName name="일정97" hidden="1">#REF!</definedName>
    <definedName name="임시" localSheetId="0" hidden="1">{#N/A,#N/A,FALSE,"물가변동 (2)";#N/A,#N/A,FALSE,"공사비";#N/A,#N/A,FALSE,"사급";#N/A,#N/A,FALSE,"도급집계";#N/A,#N/A,FALSE,"재료비";#N/A,#N/A,FALSE,"노무비";#N/A,#N/A,FALSE,"경비"}</definedName>
    <definedName name="임시" localSheetId="1" hidden="1">{#N/A,#N/A,FALSE,"물가변동 (2)";#N/A,#N/A,FALSE,"공사비";#N/A,#N/A,FALSE,"사급";#N/A,#N/A,FALSE,"도급집계";#N/A,#N/A,FALSE,"재료비";#N/A,#N/A,FALSE,"노무비";#N/A,#N/A,FALSE,"경비"}</definedName>
    <definedName name="임시" hidden="1">{#N/A,#N/A,FALSE,"물가변동 (2)";#N/A,#N/A,FALSE,"공사비";#N/A,#N/A,FALSE,"사급";#N/A,#N/A,FALSE,"도급집계";#N/A,#N/A,FALSE,"재료비";#N/A,#N/A,FALSE,"노무비";#N/A,#N/A,FALSE,"경비"}</definedName>
    <definedName name="임직" localSheetId="0">#REF!</definedName>
    <definedName name="임직">#REF!</definedName>
    <definedName name="임형" localSheetId="0" hidden="1">{#N/A,#N/A,FALSE,"포장2"}</definedName>
    <definedName name="임형" localSheetId="1" hidden="1">{#N/A,#N/A,FALSE,"포장2"}</definedName>
    <definedName name="임형" hidden="1">{#N/A,#N/A,FALSE,"포장2"}</definedName>
    <definedName name="입력선택" localSheetId="0">#REF!</definedName>
    <definedName name="입력선택">#REF!</definedName>
    <definedName name="ㅈㄷ" localSheetId="0" hidden="1">{#N/A,#N/A,FALSE,"이태원철근"}</definedName>
    <definedName name="ㅈㄷ" localSheetId="1" hidden="1">{#N/A,#N/A,FALSE,"이태원철근"}</definedName>
    <definedName name="ㅈㄷ" hidden="1">{#N/A,#N/A,FALSE,"이태원철근"}</definedName>
    <definedName name="ㅈㅁ" localSheetId="0">#REF!</definedName>
    <definedName name="ㅈㅁ">#REF!</definedName>
    <definedName name="ㅈㅈ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ㅈㅈ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ㅈㅈ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자" localSheetId="0">#REF!</definedName>
    <definedName name="자">#REF!</definedName>
    <definedName name="자_트" localSheetId="0">#REF!</definedName>
    <definedName name="자_트">#REF!</definedName>
    <definedName name="자R10">[83]계수시트!$B$4</definedName>
    <definedName name="자R15">[83]계수시트!$B$2</definedName>
    <definedName name="자R20">[83]계수시트!$B$1</definedName>
    <definedName name="자R5">[83]계수시트!$B$8</definedName>
    <definedName name="자R6">[83]계수시트!$B$7</definedName>
    <definedName name="자R7">[83]계수시트!$B$6</definedName>
    <definedName name="자R8">[83]계수시트!$B$5</definedName>
    <definedName name="자W0.3">[83]계수시트!$B$9</definedName>
    <definedName name="자W0.4">[83]계수시트!$B$10</definedName>
    <definedName name="자W0.5">[83]계수시트!$B$11</definedName>
    <definedName name="자W0.6">[83]계수시트!$B$12</definedName>
    <definedName name="자W0.8">[83]계수시트!$B$13</definedName>
    <definedName name="자W1.0">[83]계수시트!$B$14</definedName>
    <definedName name="자W1.2">[83]계수시트!$B$15</definedName>
    <definedName name="자갈경">[96]단가!$A$5</definedName>
    <definedName name="자갈노">[96]단가!$A$3</definedName>
    <definedName name="자갈재">[96]단가!$A$4</definedName>
    <definedName name="자귀">[53]단가!$A$133</definedName>
    <definedName name="자귀나무" localSheetId="0">#REF!</definedName>
    <definedName name="자귀나무">#REF!</definedName>
    <definedName name="자귀나무H3.0xR8" localSheetId="0">#REF!</definedName>
    <definedName name="자귀나무H3.0xR8">#REF!</definedName>
    <definedName name="자금수지" localSheetId="0" hidden="1">#REF!</definedName>
    <definedName name="자금수지" hidden="1">#REF!</definedName>
    <definedName name="자동화재탐지설비">#REF!</definedName>
    <definedName name="자료1">#REF!</definedName>
    <definedName name="자료2">#REF!</definedName>
    <definedName name="자연석1">[53]단가!$A$162</definedName>
    <definedName name="자연석2">[53]단가!$A$163</definedName>
    <definedName name="자연석3">[53]단가!$A$164</definedName>
    <definedName name="자연석경">[151]시설물일위!#REF!</definedName>
    <definedName name="자연석노">[151]시설물일위!#REF!</definedName>
    <definedName name="자연석쌓기경">[96]시설물!#REF!</definedName>
    <definedName name="자연석쌓기노">[96]시설물!#REF!</definedName>
    <definedName name="자연석쌓기재">[96]시설물!#REF!</definedName>
    <definedName name="자연석재">[151]시설물일위!#REF!</definedName>
    <definedName name="자재" localSheetId="0">#REF!</definedName>
    <definedName name="자재">#REF!</definedName>
    <definedName name="자재1" localSheetId="0" hidden="1">{#N/A,#N/A,FALSE,"포장2"}</definedName>
    <definedName name="자재1" localSheetId="1" hidden="1">{#N/A,#N/A,FALSE,"포장2"}</definedName>
    <definedName name="자재1" hidden="1">{#N/A,#N/A,FALSE,"포장2"}</definedName>
    <definedName name="자재2" localSheetId="0" hidden="1">{#N/A,#N/A,FALSE,"구조2"}</definedName>
    <definedName name="자재2" localSheetId="1" hidden="1">{#N/A,#N/A,FALSE,"구조2"}</definedName>
    <definedName name="자재2" hidden="1">{#N/A,#N/A,FALSE,"구조2"}</definedName>
    <definedName name="자재단가">[179]자재단가!$A$1:$S$372</definedName>
    <definedName name="자재단가수정완료" localSheetId="0">결재!자재단가수정완료</definedName>
    <definedName name="자재단가수정완료" localSheetId="1">예정공정표!자재단가수정완료</definedName>
    <definedName name="자재단가수정완료">[0]!자재단가수정완료</definedName>
    <definedName name="자재단가표" localSheetId="0">#REF!</definedName>
    <definedName name="자재단가표">#REF!</definedName>
    <definedName name="자재비1" localSheetId="0">#REF!</definedName>
    <definedName name="자재비1">#REF!</definedName>
    <definedName name="자재비2" localSheetId="0">#REF!</definedName>
    <definedName name="자재비2">#REF!</definedName>
    <definedName name="작_업__반_장">#REF!</definedName>
    <definedName name="작성자">#REF!</definedName>
    <definedName name="작업" localSheetId="0">#REF!</definedName>
    <definedName name="작업">#REF!</definedName>
    <definedName name="작업반장">'[99]99노임기준'!#REF!</definedName>
    <definedName name="작업반장001" localSheetId="0">#REF!</definedName>
    <definedName name="작업반장001">#REF!</definedName>
    <definedName name="작업반장002" localSheetId="0">#REF!</definedName>
    <definedName name="작업반장002">#REF!</definedName>
    <definedName name="작업반장011" localSheetId="0">#REF!</definedName>
    <definedName name="작업반장011">#REF!</definedName>
    <definedName name="작업반장982">#REF!</definedName>
    <definedName name="작업반장991">#REF!</definedName>
    <definedName name="작업반장992">#REF!</definedName>
    <definedName name="잔">#REF!</definedName>
    <definedName name="잔디">#REF!</definedName>
    <definedName name="잔디_평떼">#REF!</definedName>
    <definedName name="잔디1">[95]단가조사!#REF!</definedName>
    <definedName name="잔디5경" localSheetId="0">#REF!</definedName>
    <definedName name="잔디5경">#REF!</definedName>
    <definedName name="잔디5노무" localSheetId="0">#REF!</definedName>
    <definedName name="잔디5노무">#REF!</definedName>
    <definedName name="잔디5재료" localSheetId="0">#REF!</definedName>
    <definedName name="잔디5재료">#REF!</definedName>
    <definedName name="잔자갈노">#REF!</definedName>
    <definedName name="잔자갈재">#REF!</definedName>
    <definedName name="잔토">#REF!</definedName>
    <definedName name="잔토경">[99]일위대가!#REF!</definedName>
    <definedName name="잔토노">[99]일위대가!#REF!</definedName>
    <definedName name="잔토재">[99]일위대가!#REF!</definedName>
    <definedName name="잠___수___부" localSheetId="0">#REF!</definedName>
    <definedName name="잠___수___부">#REF!</definedName>
    <definedName name="잠___함___공">[104]노임단가!#REF!</definedName>
    <definedName name="잠수부001" localSheetId="0">#REF!</definedName>
    <definedName name="잠수부001">#REF!</definedName>
    <definedName name="잠수부002" localSheetId="0">#REF!</definedName>
    <definedName name="잠수부002">#REF!</definedName>
    <definedName name="잠수부011" localSheetId="0">#REF!</definedName>
    <definedName name="잠수부011">#REF!</definedName>
    <definedName name="잠수부982">#REF!</definedName>
    <definedName name="잠수부991">#REF!</definedName>
    <definedName name="잠수부992">#REF!</definedName>
    <definedName name="잡비">#REF!</definedName>
    <definedName name="잡석">[53]단가!$A$5</definedName>
    <definedName name="잡석노" localSheetId="0">#REF!</definedName>
    <definedName name="잡석노">#REF!</definedName>
    <definedName name="잡석재" localSheetId="0">#REF!</definedName>
    <definedName name="잡석재">#REF!</definedName>
    <definedName name="잡철" localSheetId="0">#REF!</definedName>
    <definedName name="잡철">#REF!</definedName>
    <definedName name="잡철경">[53]단가!$A$42</definedName>
    <definedName name="잡철공사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잡철공사" localSheetId="1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잡철공사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잡철노">[53]단가!$A$40</definedName>
    <definedName name="잡철재">[53]단가!$A$41</definedName>
    <definedName name="잣나무" localSheetId="0">#REF!</definedName>
    <definedName name="잣나무">#REF!</definedName>
    <definedName name="잣나무10노무" localSheetId="0">#REF!</definedName>
    <definedName name="잣나무10노무">#REF!</definedName>
    <definedName name="잣나무10재료" localSheetId="0">#REF!</definedName>
    <definedName name="잣나무10재료">#REF!</definedName>
    <definedName name="잣나무15노무">#REF!</definedName>
    <definedName name="잣나무15재료">#REF!</definedName>
    <definedName name="잣나무18노무">#REF!</definedName>
    <definedName name="잣나무18재료">#REF!</definedName>
    <definedName name="잣나무20노무">#REF!</definedName>
    <definedName name="잣나무20재료">#REF!</definedName>
    <definedName name="잣나무22노무">#REF!</definedName>
    <definedName name="잣나무22재료">#REF!</definedName>
    <definedName name="장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장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장H13" localSheetId="0">#REF!</definedName>
    <definedName name="장H13">#REF!</definedName>
    <definedName name="장H16" localSheetId="0">#REF!</definedName>
    <definedName name="장H16">#REF!</definedName>
    <definedName name="장H19" localSheetId="0">#REF!</definedName>
    <definedName name="장H19">#REF!</definedName>
    <definedName name="장H22">#REF!</definedName>
    <definedName name="장H25">#REF!</definedName>
    <definedName name="장H29">#REF!</definedName>
    <definedName name="장H32">#REF!</definedName>
    <definedName name="장대">#REF!</definedName>
    <definedName name="장산교">#REF!</definedName>
    <definedName name="장성" localSheetId="0">#REF!</definedName>
    <definedName name="장성">#REF!,#REF!</definedName>
    <definedName name="장성H32" localSheetId="0">#REF!</definedName>
    <definedName name="장성H32">#REF!</definedName>
    <definedName name="장종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장종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장종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장종열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장종열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장종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재" localSheetId="0">#REF!</definedName>
    <definedName name="재">#REF!</definedName>
    <definedName name="재1" localSheetId="0">#REF!</definedName>
    <definedName name="재1">#REF!</definedName>
    <definedName name="재10" localSheetId="0">#REF!</definedName>
    <definedName name="재10">#REF!</definedName>
    <definedName name="재11">#REF!</definedName>
    <definedName name="재12">#REF!</definedName>
    <definedName name="재13">#REF!</definedName>
    <definedName name="재14">#REF!</definedName>
    <definedName name="재15">#REF!</definedName>
    <definedName name="재16">#REF!</definedName>
    <definedName name="재2">#REF!</definedName>
    <definedName name="재3">#REF!</definedName>
    <definedName name="재4">#REF!</definedName>
    <definedName name="재5">#REF!</definedName>
    <definedName name="재6">#REF!</definedName>
    <definedName name="재7">#REF!</definedName>
    <definedName name="재8">#REF!</definedName>
    <definedName name="재9">#REF!</definedName>
    <definedName name="재료비">#REF!</definedName>
    <definedName name="재료비계">#REF!</definedName>
    <definedName name="재료집계3">#REF!</definedName>
    <definedName name="재료할증">#REF!</definedName>
    <definedName name="재목">#REF!</definedName>
    <definedName name="재무부">#REF!</definedName>
    <definedName name="저라" localSheetId="0">#REF!</definedName>
    <definedName name="저라">#REF!</definedName>
    <definedName name="저압케이블전공">#REF!</definedName>
    <definedName name="저압케이블전공001">#REF!</definedName>
    <definedName name="저압케이블전공002">#REF!</definedName>
    <definedName name="저압케이블전공011">#REF!</definedName>
    <definedName name="저압케이블전공982">#REF!</definedName>
    <definedName name="저압케이블전공991">#REF!</definedName>
    <definedName name="저압케이블전공992">#REF!</definedName>
    <definedName name="저케" localSheetId="0">#REF!</definedName>
    <definedName name="저케">[129]적용단가!$M$6</definedName>
    <definedName name="저판" localSheetId="0">#REF!</definedName>
    <definedName name="저판">#REF!</definedName>
    <definedName name="저판높이" localSheetId="0">#REF!</definedName>
    <definedName name="저판높이">#REF!</definedName>
    <definedName name="저판두께">'[180]#REF'!$AJ$30</definedName>
    <definedName name="저판폭" localSheetId="0">#REF!</definedName>
    <definedName name="저판폭">#REF!</definedName>
    <definedName name="적용거리">[112]을부담운반비!$D$2</definedName>
    <definedName name="적용속도">[112]을부담운반비!$D$3</definedName>
    <definedName name="적용톤수">[112]을부담운반비!$D$1</definedName>
    <definedName name="전" localSheetId="0">#REF!</definedName>
    <definedName name="전">#REF!</definedName>
    <definedName name="전기공사기사_전기공사기사1급001" localSheetId="0">#REF!</definedName>
    <definedName name="전기공사기사_전기공사기사1급001">#REF!</definedName>
    <definedName name="전기공사기사_전기공사기사1급002" localSheetId="0">#REF!</definedName>
    <definedName name="전기공사기사_전기공사기사1급002">#REF!</definedName>
    <definedName name="전기공사기사_전기공사기사1급011">#REF!</definedName>
    <definedName name="전기공사기사_전기공사기사1급982">#REF!</definedName>
    <definedName name="전기공사기사_전기공사기사1급991">#REF!</definedName>
    <definedName name="전기공사기사_전기공사기사1급992">#REF!</definedName>
    <definedName name="전기공사기사1급">#REF!</definedName>
    <definedName name="전기공사기사2급">#REF!</definedName>
    <definedName name="전기공사산업기사_전기공사기사2급001">#REF!</definedName>
    <definedName name="전기공사산업기사_전기공사기사2급002">#REF!</definedName>
    <definedName name="전기공사산업기사_전기공사기사2급011">#REF!</definedName>
    <definedName name="전기공사산업기사_전기공사기사2급982">#REF!</definedName>
    <definedName name="전기공사산업기사_전기공사기사2급991">#REF!</definedName>
    <definedName name="전기공사산업기사_전기공사기사2급992">#REF!</definedName>
    <definedName name="전기자" localSheetId="0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전기자" localSheetId="1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전기자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전기특기조건" localSheetId="0" hidden="1">{#N/A,#N/A,FALSE,"현장 NCR 분석";#N/A,#N/A,FALSE,"현장품질감사";#N/A,#N/A,FALSE,"현장품질감사"}</definedName>
    <definedName name="전기특기조건" localSheetId="1" hidden="1">{#N/A,#N/A,FALSE,"현장 NCR 분석";#N/A,#N/A,FALSE,"현장품질감사";#N/A,#N/A,FALSE,"현장품질감사"}</definedName>
    <definedName name="전기특기조건" hidden="1">{#N/A,#N/A,FALSE,"현장 NCR 분석";#N/A,#N/A,FALSE,"현장품질감사";#N/A,#N/A,FALSE,"현장품질감사"}</definedName>
    <definedName name="전등공량">#REF!</definedName>
    <definedName name="전등신설">#REF!</definedName>
    <definedName name="전력">#REF!</definedName>
    <definedName name="전선관">#REF!</definedName>
    <definedName name="전선관1" localSheetId="0">#REF!</definedName>
    <definedName name="전선관1">#REF!</definedName>
    <definedName name="전선관2" localSheetId="0">#REF!</definedName>
    <definedName name="전선관2">#REF!</definedName>
    <definedName name="전열공량">#REF!</definedName>
    <definedName name="전자CF" localSheetId="0" hidden="1">{#N/A,#N/A,FALSE,"지침";#N/A,#N/A,FALSE,"환경분석";#N/A,#N/A,FALSE,"Sheet16"}</definedName>
    <definedName name="전자CF" localSheetId="1" hidden="1">{#N/A,#N/A,FALSE,"지침";#N/A,#N/A,FALSE,"환경분석";#N/A,#N/A,FALSE,"Sheet16"}</definedName>
    <definedName name="전자CF" hidden="1">{#N/A,#N/A,FALSE,"지침";#N/A,#N/A,FALSE,"환경분석";#N/A,#N/A,FALSE,"Sheet16"}</definedName>
    <definedName name="전장" localSheetId="0">#REF!</definedName>
    <definedName name="전장">#REF!</definedName>
    <definedName name="전재만" localSheetId="0">#REF!</definedName>
    <definedName name="전재만">#REF!</definedName>
    <definedName name="전토압1" localSheetId="0">#REF!</definedName>
    <definedName name="전토압1">#REF!</definedName>
    <definedName name="전토압2">#REF!</definedName>
    <definedName name="전토압3">#REF!</definedName>
    <definedName name="전토압4">#REF!</definedName>
    <definedName name="전후일위대가">#REF!</definedName>
    <definedName name="절_단_공">#REF!</definedName>
    <definedName name="절단경비">#REF!</definedName>
    <definedName name="절단공">#REF!</definedName>
    <definedName name="절단공001">#REF!</definedName>
    <definedName name="절단공002">#REF!</definedName>
    <definedName name="절단공011">#REF!</definedName>
    <definedName name="절단공982">#REF!</definedName>
    <definedName name="절단공991">#REF!</definedName>
    <definedName name="절단공992">#REF!</definedName>
    <definedName name="절단노무비">#REF!</definedName>
    <definedName name="절단재료비">#REF!</definedName>
    <definedName name="절취">#REF!</definedName>
    <definedName name="점검통로">#REF!</definedName>
    <definedName name="점토노">#REF!</definedName>
    <definedName name="점토재">#REF!</definedName>
    <definedName name="접_높">#REF!</definedName>
    <definedName name="접_폭">#REF!</definedName>
    <definedName name="접강관">'[152]화해(장성)'!$AR$647</definedName>
    <definedName name="접고무판슈">'[152]화해(장성)'!$AR$657</definedName>
    <definedName name="접다웰바">'[152]화해(장성)'!$AR$637</definedName>
    <definedName name="접속">[23]교각1!#REF!</definedName>
    <definedName name="접속슬라브길이1">#REF!</definedName>
    <definedName name="접속슬라브길이2">#REF!</definedName>
    <definedName name="접속슬라브폭1">#REF!</definedName>
    <definedName name="접속슬라브폭2">#REF!</definedName>
    <definedName name="접속슬라브폭3">#REF!</definedName>
    <definedName name="접속슬라브폭4">#REF!</definedName>
    <definedName name="접속슬래브">#REF!</definedName>
    <definedName name="접속슬래브접합공">#REF!</definedName>
    <definedName name="접속저판길이1">#REF!</definedName>
    <definedName name="접속저판길이2">#REF!</definedName>
    <definedName name="접속저판폭1">#REF!</definedName>
    <definedName name="접속저판폭2">#REF!</definedName>
    <definedName name="접속저판폭3">#REF!</definedName>
    <definedName name="접속저판폭4">#REF!</definedName>
    <definedName name="접스티로폴">'[152]화해(장성)'!$AR$667</definedName>
    <definedName name="접스페이서">'[152]화해(장성)'!$AR$632</definedName>
    <definedName name="접지" localSheetId="0">#REF!</definedName>
    <definedName name="접지">#REF!</definedName>
    <definedName name="접지1종합계">[157]접지1종!$S$20</definedName>
    <definedName name="접지수량">[181]접지수량!$A$6:$Q$22</definedName>
    <definedName name="접지장치" localSheetId="0">#REF!</definedName>
    <definedName name="접지장치">#REF!</definedName>
    <definedName name="접철근보통">'[152]화해(장성)'!$AR$627</definedName>
    <definedName name="접충진재">'[152]화해(장성)'!$AR$662</definedName>
    <definedName name="접콘160">'[152]화해(장성)'!$AR$611</definedName>
    <definedName name="접콘240">'[152]화해(장성)'!$AR$606</definedName>
    <definedName name="접타르페이퍼">'[152]화해(장성)'!$AR$642</definedName>
    <definedName name="접합판4회">'[152]화해(장성)'!$AR$616</definedName>
    <definedName name="접합판6회">'[152]화해(장성)'!$AR$621</definedName>
    <definedName name="정___비___공">[104]노임단가!#REF!</definedName>
    <definedName name="정산표" localSheetId="0" hidden="1">{#N/A,#N/A,FALSE,"현장 NCR 분석";#N/A,#N/A,FALSE,"현장품질감사";#N/A,#N/A,FALSE,"현장품질감사"}</definedName>
    <definedName name="정산표" localSheetId="1" hidden="1">{#N/A,#N/A,FALSE,"현장 NCR 분석";#N/A,#N/A,FALSE,"현장품질감사";#N/A,#N/A,FALSE,"현장품질감사"}</definedName>
    <definedName name="정산표" hidden="1">{#N/A,#N/A,FALSE,"현장 NCR 분석";#N/A,#N/A,FALSE,"현장품질감사";#N/A,#N/A,FALSE,"현장품질감사"}</definedName>
    <definedName name="정지">#REF!</definedName>
    <definedName name="제___경___비___산___출___근___거">#REF!</definedName>
    <definedName name="제___도___사">#REF!</definedName>
    <definedName name="제___재___공">[104]노임단가!#REF!</definedName>
    <definedName name="제5호표">'[14]#REF'!#REF!</definedName>
    <definedName name="제경비율" localSheetId="0">#REF!</definedName>
    <definedName name="제경비율">#REF!</definedName>
    <definedName name="제도사001" localSheetId="0">#REF!</definedName>
    <definedName name="제도사001">#REF!</definedName>
    <definedName name="제도사002" localSheetId="0">#REF!</definedName>
    <definedName name="제도사002">#REF!</definedName>
    <definedName name="제도사011">#REF!</definedName>
    <definedName name="제도사982">#REF!</definedName>
    <definedName name="제도사991">#REF!</definedName>
    <definedName name="제도사992">#REF!</definedName>
    <definedName name="제동">#REF!</definedName>
    <definedName name="제작가구" localSheetId="0" hidden="1">{#N/A,#N/A,FALSE,"도급대비시행율";#N/A,#N/A,FALSE,"결의서";#N/A,#N/A,FALSE,"내역서";#N/A,#N/A,FALSE,"도급예상"}</definedName>
    <definedName name="제작가구" localSheetId="1" hidden="1">{#N/A,#N/A,FALSE,"도급대비시행율";#N/A,#N/A,FALSE,"결의서";#N/A,#N/A,FALSE,"내역서";#N/A,#N/A,FALSE,"도급예상"}</definedName>
    <definedName name="제작가구" hidden="1">{#N/A,#N/A,FALSE,"도급대비시행율";#N/A,#N/A,FALSE,"결의서";#N/A,#N/A,FALSE,"내역서";#N/A,#N/A,FALSE,"도급예상"}</definedName>
    <definedName name="제잡비" localSheetId="0">#REF!</definedName>
    <definedName name="제잡비">#REF!</definedName>
    <definedName name="제철__축로공" localSheetId="0">#REF!</definedName>
    <definedName name="제철__축로공">#REF!</definedName>
    <definedName name="제철축로공001" localSheetId="0">#REF!</definedName>
    <definedName name="제철축로공001">#REF!</definedName>
    <definedName name="제철축로공002">#REF!</definedName>
    <definedName name="제철축로공011">#REF!</definedName>
    <definedName name="제철축로공982">#REF!</definedName>
    <definedName name="제철축로공991">#REF!</definedName>
    <definedName name="제철축로공992">#REF!</definedName>
    <definedName name="제초">[117]계수시트!$B$89</definedName>
    <definedName name="제출2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제출2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제출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조___경___공">#REF!</definedName>
    <definedName name="조___력___공">#REF!</definedName>
    <definedName name="조___적___공">#REF!</definedName>
    <definedName name="조_림__인_부">#REF!</definedName>
    <definedName name="조_적_공">#REF!</definedName>
    <definedName name="조건" localSheetId="0" hidden="1">{#N/A,#N/A,FALSE,"지침";#N/A,#N/A,FALSE,"환경분석";#N/A,#N/A,FALSE,"Sheet16"}</definedName>
    <definedName name="조건" localSheetId="1" hidden="1">{#N/A,#N/A,FALSE,"지침";#N/A,#N/A,FALSE,"환경분석";#N/A,#N/A,FALSE,"Sheet16"}</definedName>
    <definedName name="조건" hidden="1">{#N/A,#N/A,FALSE,"지침";#N/A,#N/A,FALSE,"환경분석";#N/A,#N/A,FALSE,"Sheet16"}</definedName>
    <definedName name="조경">[95]단가조사!#REF!</definedName>
    <definedName name="조경경계블럭">[53]단가!$A$70</definedName>
    <definedName name="조경공">[111]데이타!$E$658</definedName>
    <definedName name="조경공001" localSheetId="0">#REF!</definedName>
    <definedName name="조경공001">#REF!</definedName>
    <definedName name="조경공002" localSheetId="0">#REF!</definedName>
    <definedName name="조경공002">#REF!</definedName>
    <definedName name="조경공011" localSheetId="0">#REF!</definedName>
    <definedName name="조경공011">#REF!</definedName>
    <definedName name="조경공1" localSheetId="0">[95]단가조사!#REF!</definedName>
    <definedName name="조경공1">[95]단가조사!#REF!</definedName>
    <definedName name="조경공982" localSheetId="0">#REF!</definedName>
    <definedName name="조경공982">#REF!</definedName>
    <definedName name="조경공991" localSheetId="0">#REF!</definedName>
    <definedName name="조경공991">#REF!</definedName>
    <definedName name="조경공992" localSheetId="0">#REF!</definedName>
    <definedName name="조경공992">#REF!</definedName>
    <definedName name="조경공B10">[94]식재인부!$B$24</definedName>
    <definedName name="조경공B4이하">[94]식재인부!$B$18</definedName>
    <definedName name="조경공B5">[94]식재인부!$B$19</definedName>
    <definedName name="조경공B6">[94]식재인부!$B$20</definedName>
    <definedName name="조경공B8">[94]식재인부!$B$22</definedName>
    <definedName name="조경공R10">[94]식재인부!$B$54</definedName>
    <definedName name="조경공R12">[94]식재인부!$B$56</definedName>
    <definedName name="조경공R15">[94]식재인부!$B$59</definedName>
    <definedName name="조경공R4이하">[94]식재인부!$B$48</definedName>
    <definedName name="조경공R5">[94]식재인부!$B$49</definedName>
    <definedName name="조경공R6">[94]식재인부!$B$50</definedName>
    <definedName name="조경공R7">[94]식재인부!$B$51</definedName>
    <definedName name="조경공R8">[94]식재인부!$B$52</definedName>
    <definedName name="조도" localSheetId="0">#REF!</definedName>
    <definedName name="조도">#REF!</definedName>
    <definedName name="조도1" localSheetId="0">#REF!</definedName>
    <definedName name="조도1">#REF!</definedName>
    <definedName name="조도2" localSheetId="0">#REF!</definedName>
    <definedName name="조도2">#REF!</definedName>
    <definedName name="조도계산" localSheetId="0">결재!조도계산</definedName>
    <definedName name="조도계산" localSheetId="1">예정공정표!조도계산</definedName>
    <definedName name="조도계산">[0]!조도계산</definedName>
    <definedName name="조도계산2" localSheetId="0">결재!조도계산2</definedName>
    <definedName name="조도계산2" localSheetId="1">예정공정표!조도계산2</definedName>
    <definedName name="조도계산2">[0]!조도계산2</definedName>
    <definedName name="조도계산3" localSheetId="0">결재!조도계산3</definedName>
    <definedName name="조도계산3" localSheetId="1">예정공정표!조도계산3</definedName>
    <definedName name="조도계산3">[0]!조도계산3</definedName>
    <definedName name="조력공001" localSheetId="0">#REF!</definedName>
    <definedName name="조력공001">#REF!</definedName>
    <definedName name="조력공002" localSheetId="0">#REF!</definedName>
    <definedName name="조력공002">#REF!</definedName>
    <definedName name="조력공011" localSheetId="0">#REF!</definedName>
    <definedName name="조력공011">#REF!</definedName>
    <definedName name="조력공982">#REF!</definedName>
    <definedName name="조력공991">#REF!</definedName>
    <definedName name="조력공992">#REF!</definedName>
    <definedName name="조림인부001">#REF!</definedName>
    <definedName name="조림인부002">#REF!</definedName>
    <definedName name="조림인부011">#REF!</definedName>
    <definedName name="조림인부982">#REF!</definedName>
    <definedName name="조림인부991">#REF!</definedName>
    <definedName name="조림인부992">#REF!</definedName>
    <definedName name="조릿대">[53]단가!$A$147</definedName>
    <definedName name="조명율표">[182]조명율표!$B$4:$F$495</definedName>
    <definedName name="조사가" hidden="1">[20]내역서!#REF!</definedName>
    <definedName name="조수">#REF!</definedName>
    <definedName name="조영수" localSheetId="0">#REF!</definedName>
    <definedName name="조영수">#REF!</definedName>
    <definedName name="조원공_1.1_1.5">[94]식재인부!$B$5</definedName>
    <definedName name="조장" localSheetId="0">#REF!</definedName>
    <definedName name="조장">#REF!</definedName>
    <definedName name="조적공" localSheetId="0">#REF!</definedName>
    <definedName name="조적공">#REF!</definedName>
    <definedName name="조적공001" localSheetId="0">#REF!</definedName>
    <definedName name="조적공001">#REF!</definedName>
    <definedName name="조적공002">#REF!</definedName>
    <definedName name="조적공011">#REF!</definedName>
    <definedName name="조적공982">#REF!</definedName>
    <definedName name="조적공991">#REF!</definedName>
    <definedName name="조적공992">#REF!</definedName>
    <definedName name="조정1" hidden="1">#REF!</definedName>
    <definedName name="조조직도" localSheetId="0" hidden="1">{#N/A,#N/A,FALSE,"지침";#N/A,#N/A,FALSE,"환경분석";#N/A,#N/A,FALSE,"Sheet16"}</definedName>
    <definedName name="조조직도" localSheetId="1" hidden="1">{#N/A,#N/A,FALSE,"지침";#N/A,#N/A,FALSE,"환경분석";#N/A,#N/A,FALSE,"Sheet16"}</definedName>
    <definedName name="조조직도" hidden="1">{#N/A,#N/A,FALSE,"지침";#N/A,#N/A,FALSE,"환경분석";#N/A,#N/A,FALSE,"Sheet16"}</definedName>
    <definedName name="조직인원" hidden="1">0</definedName>
    <definedName name="조합노">#REF!</definedName>
    <definedName name="조합놀이대A">[140]시설물기초!#REF!</definedName>
    <definedName name="조합놀이대B">[140]시설물기초!#REF!</definedName>
    <definedName name="조합놀이대C">[140]시설물기초!#REF!</definedName>
    <definedName name="조합재" localSheetId="0">#REF!</definedName>
    <definedName name="조합재">#REF!</definedName>
    <definedName name="조합페인트" localSheetId="0">#REF!</definedName>
    <definedName name="조합페인트">#REF!</definedName>
    <definedName name="조형가이즈까3010">[94]데이타!$E$11</definedName>
    <definedName name="조형가이즈까3012">[94]데이타!$E$12</definedName>
    <definedName name="조형가이즈까3014">[94]데이타!$E$13</definedName>
    <definedName name="조형가이즈까3516">[94]데이타!$E$14</definedName>
    <definedName name="좀작살">[53]단가!$A$158</definedName>
    <definedName name="종단위" localSheetId="0">#REF!</definedName>
    <definedName name="종단위">#REF!</definedName>
    <definedName name="종합청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종합청사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종합청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종현" localSheetId="0">BlankMacro1</definedName>
    <definedName name="종현" localSheetId="1">BlankMacro1</definedName>
    <definedName name="종현">BlankMacro1</definedName>
    <definedName name="주" localSheetId="0" hidden="1">{#N/A,#N/A,FALSE,"지침";#N/A,#N/A,FALSE,"환경분석";#N/A,#N/A,FALSE,"Sheet16"}</definedName>
    <definedName name="주">#REF!</definedName>
    <definedName name="주1" localSheetId="0">#REF!</definedName>
    <definedName name="주1">#REF!</definedName>
    <definedName name="주2" localSheetId="0">#REF!</definedName>
    <definedName name="주2">#REF!</definedName>
    <definedName name="주3">#REF!</definedName>
    <definedName name="주6">#REF!</definedName>
    <definedName name="주목" localSheetId="0">#REF!</definedName>
    <definedName name="주목">#REF!</definedName>
    <definedName name="주목1.0노무">#REF!</definedName>
    <definedName name="주목1.0재료">#REF!</definedName>
    <definedName name="주목10노무">#REF!</definedName>
    <definedName name="주목10재료">#REF!</definedName>
    <definedName name="주목12노무">#REF!</definedName>
    <definedName name="주목12재료">#REF!</definedName>
    <definedName name="주목H2.5">#REF!</definedName>
    <definedName name="주빔플랜지">#REF!</definedName>
    <definedName name="주영">#REF!</definedName>
    <definedName name="주영이" localSheetId="0">#REF!,#REF!,#REF!</definedName>
    <definedName name="주영이">#REF!,#REF!,#REF!</definedName>
    <definedName name="주요자재" localSheetId="0" hidden="1">{#N/A,#N/A,FALSE,"조골재"}</definedName>
    <definedName name="주요자재" localSheetId="1" hidden="1">{#N/A,#N/A,FALSE,"조골재"}</definedName>
    <definedName name="주요자재" hidden="1">{#N/A,#N/A,FALSE,"조골재"}</definedName>
    <definedName name="주주노">#REF!</definedName>
    <definedName name="주주재">#REF!</definedName>
    <definedName name="주차램프" localSheetId="0" hidden="1">{#N/A,#N/A,FALSE,"현장 NCR 분석";#N/A,#N/A,FALSE,"현장품질감사";#N/A,#N/A,FALSE,"현장품질감사"}</definedName>
    <definedName name="주차램프" localSheetId="1" hidden="1">{#N/A,#N/A,FALSE,"현장 NCR 분석";#N/A,#N/A,FALSE,"현장품질감사";#N/A,#N/A,FALSE,"현장품질감사"}</definedName>
    <definedName name="주차램프" hidden="1">{#N/A,#N/A,FALSE,"현장 NCR 분석";#N/A,#N/A,FALSE,"현장품질감사";#N/A,#N/A,FALSE,"현장품질감사"}</definedName>
    <definedName name="주차장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주차장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주차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죽전5차" localSheetId="0" hidden="1">{#N/A,#N/A,FALSE,"이태원철근"}</definedName>
    <definedName name="죽전5차" localSheetId="1" hidden="1">{#N/A,#N/A,FALSE,"이태원철근"}</definedName>
    <definedName name="죽전5차" hidden="1">{#N/A,#N/A,FALSE,"이태원철근"}</definedName>
    <definedName name="준공년월일">#REF!</definedName>
    <definedName name="준설선__선장">#REF!</definedName>
    <definedName name="준설선기관사">#REF!</definedName>
    <definedName name="준설선기관사001">#REF!</definedName>
    <definedName name="준설선기관사002">#REF!</definedName>
    <definedName name="준설선기관사982">#REF!</definedName>
    <definedName name="준설선기관사991">#REF!</definedName>
    <definedName name="준설선기관사992">#REF!</definedName>
    <definedName name="준설선기관장">#REF!</definedName>
    <definedName name="준설선기관장001">#REF!</definedName>
    <definedName name="준설선기관장002">#REF!</definedName>
    <definedName name="준설선기관장011">#REF!</definedName>
    <definedName name="준설선기관장982">#REF!</definedName>
    <definedName name="준설선기관장991">#REF!</definedName>
    <definedName name="준설선기관장992">#REF!</definedName>
    <definedName name="준설선선장001">#REF!</definedName>
    <definedName name="준설선선장002">#REF!</definedName>
    <definedName name="준설선선장011">#REF!</definedName>
    <definedName name="준설선선장982">#REF!</definedName>
    <definedName name="준설선선장991">#REF!</definedName>
    <definedName name="준설선선장992">#REF!</definedName>
    <definedName name="준설선운전사">#REF!</definedName>
    <definedName name="준설선운전사001">#REF!</definedName>
    <definedName name="준설선운전사002">#REF!</definedName>
    <definedName name="준설선운전사982">#REF!</definedName>
    <definedName name="준설선운전사991">#REF!</definedName>
    <definedName name="준설선운전사992">#REF!</definedName>
    <definedName name="준설선전기사">#REF!</definedName>
    <definedName name="준설선전기사001">#REF!</definedName>
    <definedName name="준설선전기사002">#REF!</definedName>
    <definedName name="준설선전기사982">#REF!</definedName>
    <definedName name="준설선전기사991">#REF!</definedName>
    <definedName name="준설선전기사992">#REF!</definedName>
    <definedName name="준설설기관사011">#REF!</definedName>
    <definedName name="준설설운전기사011">#REF!</definedName>
    <definedName name="준설설운전사011">#REF!</definedName>
    <definedName name="준설설전기사011">#REF!</definedName>
    <definedName name="줄___눈___공">#REF!</definedName>
    <definedName name="줄눈공">[53]단가!$A$26</definedName>
    <definedName name="줄눈공001" localSheetId="0">#REF!</definedName>
    <definedName name="줄눈공001">#REF!</definedName>
    <definedName name="줄눈공002" localSheetId="0">#REF!</definedName>
    <definedName name="줄눈공002">#REF!</definedName>
    <definedName name="줄눈공011" localSheetId="0">#REF!</definedName>
    <definedName name="줄눈공011">#REF!</definedName>
    <definedName name="줄눈공982">#REF!</definedName>
    <definedName name="줄눈공991">#REF!</definedName>
    <definedName name="줄눈공992">#REF!</definedName>
    <definedName name="줄사철" localSheetId="0">#REF!</definedName>
    <definedName name="줄사철">#REF!</definedName>
    <definedName name="중_기__조_장">#REF!</definedName>
    <definedName name="중간">'[108]토사(PE)'!#REF!</definedName>
    <definedName name="중국">[53]단가!$A$121</definedName>
    <definedName name="중급기술자노무비">'[109]용역비내역-진짜'!#REF!</definedName>
    <definedName name="중급원자력기술자" localSheetId="0">#REF!</definedName>
    <definedName name="중급원자력기술자">#REF!</definedName>
    <definedName name="중급원자력기술자001" localSheetId="0">#REF!</definedName>
    <definedName name="중급원자력기술자001">#REF!</definedName>
    <definedName name="중급원자력기술자002" localSheetId="0">#REF!</definedName>
    <definedName name="중급원자력기술자002">#REF!</definedName>
    <definedName name="중급원자력기술자011">#REF!</definedName>
    <definedName name="중급원자력기술자982">#REF!</definedName>
    <definedName name="중급원자력기술자991">#REF!</definedName>
    <definedName name="중급원자력기술자992">#REF!</definedName>
    <definedName name="중기">[183]중기!$D$4:$H$161</definedName>
    <definedName name="중기기사">'[99]99노임기준'!#REF!</definedName>
    <definedName name="중기목">[183]중기!$D$4:$H$161</definedName>
    <definedName name="중기비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중기비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중기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중기운전기사">#REF!</definedName>
    <definedName name="중기운전사">'[184]중기조종사 단위단가'!$B$1</definedName>
    <definedName name="중기운전조수" localSheetId="0">#REF!</definedName>
    <definedName name="중기운전조수">#REF!</definedName>
    <definedName name="중기조수">'[99]99노임기준'!#REF!</definedName>
    <definedName name="중기조장" localSheetId="0">#REF!</definedName>
    <definedName name="중기조장">#REF!</definedName>
    <definedName name="중대가시설2">#N/A</definedName>
    <definedName name="중량" localSheetId="0">#REF!</definedName>
    <definedName name="중량">#REF!</definedName>
    <definedName name="중량표" localSheetId="0">#REF!</definedName>
    <definedName name="중량표">#REF!</definedName>
    <definedName name="중분대" localSheetId="0">#REF!</definedName>
    <definedName name="중분대">#REF!</definedName>
    <definedName name="중분대1" localSheetId="0">#REF!</definedName>
    <definedName name="중분대1">#REF!</definedName>
    <definedName name="중분대2" localSheetId="0">#REF!</definedName>
    <definedName name="중분대2">#REF!</definedName>
    <definedName name="중유">[53]단가!$A$55</definedName>
    <definedName name="중철1">'[152]화해(함평)'!$AJ$506</definedName>
    <definedName name="중철131">'[152]화해(함평)'!$AL$504</definedName>
    <definedName name="중철132">'[152]화해(장성)'!$AL$504</definedName>
    <definedName name="중철161">'[152]화해(함평)'!$AL$502</definedName>
    <definedName name="중철162">'[152]화해(장성)'!$AL$502</definedName>
    <definedName name="중철2">'[152]화해(장성)'!$AJ$507</definedName>
    <definedName name="중콘1">'[152]화해(함평)'!$AL$498</definedName>
    <definedName name="중콘2">'[152]화해(장성)'!$AL$498</definedName>
    <definedName name="중합3회1" localSheetId="0">#REF!</definedName>
    <definedName name="중합3회1">#REF!</definedName>
    <definedName name="중합3회2" localSheetId="0">#REF!</definedName>
    <definedName name="중합3회2">#REF!</definedName>
    <definedName name="중흥부두2" localSheetId="0">'[13]#REF'!#REF!</definedName>
    <definedName name="중흥부두2">'[13]#REF'!#REF!</definedName>
    <definedName name="쥐똥">[53]단가!$A$138</definedName>
    <definedName name="지" localSheetId="0" hidden="1">{#N/A,#N/A,FALSE,"배수2"}</definedName>
    <definedName name="지">#REF!</definedName>
    <definedName name="지붕__잇기공" localSheetId="0">#REF!</definedName>
    <definedName name="지붕__잇기공">#REF!</definedName>
    <definedName name="지붕잇기공001" localSheetId="0">#REF!</definedName>
    <definedName name="지붕잇기공001">#REF!</definedName>
    <definedName name="지붕잇기공002">#REF!</definedName>
    <definedName name="지붕잇기공011">#REF!</definedName>
    <definedName name="지붕잇기공982">#REF!</definedName>
    <definedName name="지붕잇기공991">#REF!</definedName>
    <definedName name="지붕잇기공992">#REF!</definedName>
    <definedName name="지역" localSheetId="0" hidden="1">{#N/A,#N/A,FALSE,"포장2"}</definedName>
    <definedName name="지역" localSheetId="1" hidden="1">{#N/A,#N/A,FALSE,"포장2"}</definedName>
    <definedName name="지역" hidden="1">{#N/A,#N/A,FALSE,"포장2"}</definedName>
    <definedName name="지역업체" localSheetId="0" hidden="1">{#N/A,#N/A,FALSE,"배수2"}</definedName>
    <definedName name="지역업체" localSheetId="1" hidden="1">{#N/A,#N/A,FALSE,"배수2"}</definedName>
    <definedName name="지역업체" hidden="1">{#N/A,#N/A,FALSE,"배수2"}</definedName>
    <definedName name="지입자재" localSheetId="0">결재!지입자재</definedName>
    <definedName name="지입자재" localSheetId="1">예정공정표!지입자재</definedName>
    <definedName name="지입자재">[0]!지입자재</definedName>
    <definedName name="지입재료비" localSheetId="0">#REF!</definedName>
    <definedName name="지입재료비">#REF!</definedName>
    <definedName name="지적기능사_지적기능사2급001" localSheetId="0">#REF!</definedName>
    <definedName name="지적기능사_지적기능사2급001">#REF!</definedName>
    <definedName name="지적기능사_지적기능사2급002" localSheetId="0">#REF!</definedName>
    <definedName name="지적기능사_지적기능사2급002">#REF!</definedName>
    <definedName name="지적기능사_지적기능사2급011">#REF!</definedName>
    <definedName name="지적기능사_지적기능사2급982">#REF!</definedName>
    <definedName name="지적기능사_지적기능사2급991">#REF!</definedName>
    <definedName name="지적기능사_지적기능사2급992">#REF!</definedName>
    <definedName name="지적기능사1급">#REF!</definedName>
    <definedName name="지적기능사2급">#REF!</definedName>
    <definedName name="지적기능산업기사_지적기능사1급001">#REF!</definedName>
    <definedName name="지적기능산업기사_지적기능사1급002">#REF!</definedName>
    <definedName name="지적기능산업기사_지적기능사1급011">#REF!</definedName>
    <definedName name="지적기능산업기사_지적기능사1급982">#REF!</definedName>
    <definedName name="지적기능산업기사_지적기능사1급991">#REF!</definedName>
    <definedName name="지적기능산업기사_지적기능사1급992">#REF!</definedName>
    <definedName name="지적기사_1급">#REF!</definedName>
    <definedName name="지적기사_2급">#REF!</definedName>
    <definedName name="지적기사_지적기사1급001">#REF!</definedName>
    <definedName name="지적기사_지적기사1급002">#REF!</definedName>
    <definedName name="지적기사_지적기사1급011">#REF!</definedName>
    <definedName name="지적기사_지적기사1급982">#REF!</definedName>
    <definedName name="지적기사_지적기사1급991">#REF!</definedName>
    <definedName name="지적기사_지적기사1급992">#REF!</definedName>
    <definedName name="지적산업기사_지적기사2급001">#REF!</definedName>
    <definedName name="지적산업기사_지적기사2급002">#REF!</definedName>
    <definedName name="지적산업기사_지적기사2급011">#REF!</definedName>
    <definedName name="지적산업기사_지적기사2급982">#REF!</definedName>
    <definedName name="지적산업기사_지적기사2급991">#REF!</definedName>
    <definedName name="지적산업기사_지적기사2급992">#REF!</definedName>
    <definedName name="지주">#N/A</definedName>
    <definedName name="지주목" localSheetId="0">BlankMacro1</definedName>
    <definedName name="지주목" localSheetId="1">BlankMacro1</definedName>
    <definedName name="지주목">BlankMacro1</definedName>
    <definedName name="지진D" localSheetId="0">#REF!</definedName>
    <definedName name="지진D">#REF!</definedName>
    <definedName name="지진L" localSheetId="0">#REF!</definedName>
    <definedName name="지진L">#REF!</definedName>
    <definedName name="지철" localSheetId="0" hidden="1">{#N/A,#N/A,FALSE,"포장2"}</definedName>
    <definedName name="지철" localSheetId="1" hidden="1">{#N/A,#N/A,FALSE,"포장2"}</definedName>
    <definedName name="지철" hidden="1">{#N/A,#N/A,FALSE,"포장2"}</definedName>
    <definedName name="지철자재" localSheetId="0" hidden="1">{#N/A,#N/A,FALSE,"포장2"}</definedName>
    <definedName name="지철자재" localSheetId="1" hidden="1">{#N/A,#N/A,FALSE,"포장2"}</definedName>
    <definedName name="지철자재" hidden="1">{#N/A,#N/A,FALSE,"포장2"}</definedName>
    <definedName name="지토" localSheetId="0" hidden="1">{#N/A,#N/A,FALSE,"포장1";#N/A,#N/A,FALSE,"포장1"}</definedName>
    <definedName name="지토" localSheetId="1" hidden="1">{#N/A,#N/A,FALSE,"포장1";#N/A,#N/A,FALSE,"포장1"}</definedName>
    <definedName name="지토" hidden="1">{#N/A,#N/A,FALSE,"포장1";#N/A,#N/A,FALSE,"포장1"}</definedName>
    <definedName name="지토자재" localSheetId="0" hidden="1">{#N/A,#N/A,FALSE,"포장2"}</definedName>
    <definedName name="지토자재" localSheetId="1" hidden="1">{#N/A,#N/A,FALSE,"포장2"}</definedName>
    <definedName name="지토자재" hidden="1">{#N/A,#N/A,FALSE,"포장2"}</definedName>
    <definedName name="지하수">#REF!</definedName>
    <definedName name="직N">#REF!</definedName>
    <definedName name="직노" localSheetId="0">#REF!</definedName>
    <definedName name="직노">[185]원가!$H$3</definedName>
    <definedName name="직매54P" localSheetId="0" hidden="1">{#N/A,#N/A,TRUE,"토적및재료집계";#N/A,#N/A,TRUE,"토적및재료집계";#N/A,#N/A,TRUE,"단위량"}</definedName>
    <definedName name="직매54P" localSheetId="1" hidden="1">{#N/A,#N/A,TRUE,"토적및재료집계";#N/A,#N/A,TRUE,"토적및재료집계";#N/A,#N/A,TRUE,"단위량"}</definedName>
    <definedName name="직매54P" hidden="1">{#N/A,#N/A,TRUE,"토적및재료집계";#N/A,#N/A,TRUE,"토적및재료집계";#N/A,#N/A,TRUE,"단위량"}</definedName>
    <definedName name="직영비">'[139]2공구산출내역'!#REF!</definedName>
    <definedName name="직재">[185]원가!$J$3</definedName>
    <definedName name="직접노무비">[108]일위대가표!#REF!</definedName>
    <definedName name="직접재료비">[108]일위대가표!#REF!</definedName>
    <definedName name="직종" localSheetId="0">OFFSET(#REF!,0,0,COUNTA(#REF!),1)</definedName>
    <definedName name="직종">#REF!</definedName>
    <definedName name="진달래">[103]단가!$A$141</definedName>
    <definedName name="진달래H0.6" localSheetId="0">#REF!</definedName>
    <definedName name="진달래H0.6">#REF!</definedName>
    <definedName name="진동_파일_햄머">[56]장비집계!#REF!</definedName>
    <definedName name="진동로라노무비">[53]시설물일위!#REF!</definedName>
    <definedName name="진동롤라경" localSheetId="0">#REF!</definedName>
    <definedName name="진동롤라경">#REF!</definedName>
    <definedName name="진동롤라경비">[53]시설물일위!#REF!</definedName>
    <definedName name="진동롤라노무" localSheetId="0">#REF!</definedName>
    <definedName name="진동롤라노무">#REF!</definedName>
    <definedName name="진동롤라재료" localSheetId="0">#REF!</definedName>
    <definedName name="진동롤라재료">#REF!</definedName>
    <definedName name="진동롤라재료비" localSheetId="0">[53]시설물일위!#REF!</definedName>
    <definedName name="진동롤라재료비">[53]시설물일위!#REF!</definedName>
    <definedName name="진석" localSheetId="0">#REF!,#REF!</definedName>
    <definedName name="진석">#REF!,#REF!</definedName>
    <definedName name="질소_및_탄산가스창고" localSheetId="0">#REF!</definedName>
    <definedName name="질소_및_탄산가스창고">#REF!</definedName>
    <definedName name="집계">[20]내역!$A$1:$E$1023</definedName>
    <definedName name="집계표" localSheetId="0">#REF!</definedName>
    <definedName name="집계표">#REF!</definedName>
    <definedName name="쪽재비">[53]단가!$A$146</definedName>
    <definedName name="쪽재비노">[96]식재!$H$146</definedName>
    <definedName name="쪽재비재">[96]식재!$F$146</definedName>
    <definedName name="ㅊ1" localSheetId="0">#REF!</definedName>
    <definedName name="ㅊ1">#REF!</definedName>
    <definedName name="ㅊ1555" localSheetId="0">#REF!</definedName>
    <definedName name="ㅊ1555">#REF!</definedName>
    <definedName name="ㅊ20" localSheetId="0">[186]골재산출!#REF!</definedName>
    <definedName name="ㅊ20">[186]골재산출!#REF!</definedName>
    <definedName name="ㅊ3030" localSheetId="0">#REF!</definedName>
    <definedName name="ㅊ3030">#REF!</definedName>
    <definedName name="ㅊ모" localSheetId="0">#REF!</definedName>
    <definedName name="ㅊ모">#REF!</definedName>
    <definedName name="차" localSheetId="0">#REF!</definedName>
    <definedName name="차">#REF!</definedName>
    <definedName name="차량가격">[112]을부담운반비!$D$4</definedName>
    <definedName name="차선도색집계" localSheetId="0">#REF!</definedName>
    <definedName name="차선도색집계">#REF!</definedName>
    <definedName name="차수벽높이" localSheetId="0">#REF!</definedName>
    <definedName name="차수벽높이">#REF!</definedName>
    <definedName name="차수벽두께" localSheetId="0">#REF!</definedName>
    <definedName name="차수벽두께">#REF!</definedName>
    <definedName name="차집관거단가" localSheetId="0">[156]공비대비!#REF!</definedName>
    <definedName name="차집관거단가">[156]공비대비!#REF!</definedName>
    <definedName name="착___암___공" localSheetId="0">#REF!</definedName>
    <definedName name="착___암___공">#REF!</definedName>
    <definedName name="착_암_기__주간" localSheetId="0">[56]장비집계!#REF!</definedName>
    <definedName name="착_암_기__주간">[56]장비집계!#REF!</definedName>
    <definedName name="착공기한" localSheetId="0">#REF!</definedName>
    <definedName name="착공기한">#REF!</definedName>
    <definedName name="착공년월일" localSheetId="0">#REF!</definedName>
    <definedName name="착공년월일">#REF!</definedName>
    <definedName name="착공월" localSheetId="0">#REF!</definedName>
    <definedName name="착공월">#REF!</definedName>
    <definedName name="착공일">#REF!</definedName>
    <definedName name="착암공">#REF!</definedName>
    <definedName name="착암공001">#REF!</definedName>
    <definedName name="착암공002">#REF!</definedName>
    <definedName name="착암공011">#REF!</definedName>
    <definedName name="착암공982">#REF!</definedName>
    <definedName name="착암공991">#REF!</definedName>
    <definedName name="착암공992">#REF!</definedName>
    <definedName name="찰샇기" localSheetId="0" hidden="1">#REF!</definedName>
    <definedName name="찰샇기" hidden="1">#REF!</definedName>
    <definedName name="참고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참고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참고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창포노">[96]식재!$H$185</definedName>
    <definedName name="창포재">[96]식재!$F$185</definedName>
    <definedName name="창호목공" localSheetId="0">#REF!</definedName>
    <definedName name="창호목공">#REF!</definedName>
    <definedName name="창호목공001" localSheetId="0">#REF!</definedName>
    <definedName name="창호목공001">#REF!</definedName>
    <definedName name="창호목공002" localSheetId="0">#REF!</definedName>
    <definedName name="창호목공002">#REF!</definedName>
    <definedName name="창호목공011">#REF!</definedName>
    <definedName name="창호목공982">#REF!</definedName>
    <definedName name="창호목공991">#REF!</definedName>
    <definedName name="창호목공992">#REF!</definedName>
    <definedName name="채데" localSheetId="0" hidden="1">{#N/A,#N/A,FALSE,"지침";#N/A,#N/A,FALSE,"환경분석";#N/A,#N/A,FALSE,"Sheet16"}</definedName>
    <definedName name="채데" localSheetId="1" hidden="1">{#N/A,#N/A,FALSE,"지침";#N/A,#N/A,FALSE,"환경분석";#N/A,#N/A,FALSE,"Sheet16"}</definedName>
    <definedName name="채데" hidden="1">{#N/A,#N/A,FALSE,"지침";#N/A,#N/A,FALSE,"환경분석";#N/A,#N/A,FALSE,"Sheet16"}</definedName>
    <definedName name="채ㅐ" localSheetId="0" hidden="1">{#N/A,#N/A,FALSE,"지침";#N/A,#N/A,FALSE,"환경분석";#N/A,#N/A,FALSE,"Sheet16"}</definedName>
    <definedName name="채ㅐ" localSheetId="1" hidden="1">{#N/A,#N/A,FALSE,"지침";#N/A,#N/A,FALSE,"환경분석";#N/A,#N/A,FALSE,"Sheet16"}</definedName>
    <definedName name="채ㅐ" hidden="1">{#N/A,#N/A,FALSE,"지침";#N/A,#N/A,FALSE,"환경분석";#N/A,#N/A,FALSE,"Sheet16"}</definedName>
    <definedName name="처리" localSheetId="0" hidden="1">{#N/A,#N/A,FALSE,"지침";#N/A,#N/A,FALSE,"환경분석";#N/A,#N/A,FALSE,"Sheet16"}</definedName>
    <definedName name="처리" localSheetId="1" hidden="1">{#N/A,#N/A,FALSE,"지침";#N/A,#N/A,FALSE,"환경분석";#N/A,#N/A,FALSE,"Sheet16"}</definedName>
    <definedName name="처리" hidden="1">{#N/A,#N/A,FALSE,"지침";#N/A,#N/A,FALSE,"환경분석";#N/A,#N/A,FALSE,"Sheet16"}</definedName>
    <definedName name="철_13">[97]수량산출!$F$72</definedName>
    <definedName name="철_16">[97]수량산출!$F$73</definedName>
    <definedName name="철_19">[100]수량산출!#REF!</definedName>
    <definedName name="철_199">[100]수량산출!#REF!</definedName>
    <definedName name="철_999">[97]수량산출!$F$75</definedName>
    <definedName name="철_총">[100]수량산출!#REF!</definedName>
    <definedName name="철거">#N/A</definedName>
    <definedName name="철거수량" localSheetId="0">BlankMacro1</definedName>
    <definedName name="철거수량" localSheetId="1">BlankMacro1</definedName>
    <definedName name="철거수량">BlankMacro1</definedName>
    <definedName name="철거자재" localSheetId="0">#REF!</definedName>
    <definedName name="철거자재">#REF!</definedName>
    <definedName name="철골공" localSheetId="0">#REF!</definedName>
    <definedName name="철골공">#REF!</definedName>
    <definedName name="철골공001" localSheetId="0">#REF!</definedName>
    <definedName name="철골공001">#REF!</definedName>
    <definedName name="철골공002">#REF!</definedName>
    <definedName name="철골공011">#REF!</definedName>
    <definedName name="철골공982">#REF!</definedName>
    <definedName name="철골공991">#REF!</definedName>
    <definedName name="철골공992">#REF!</definedName>
    <definedName name="철골협의" localSheetId="0" hidden="1">{#N/A,#N/A,FALSE,"현장 NCR 분석";#N/A,#N/A,FALSE,"현장품질감사";#N/A,#N/A,FALSE,"현장품질감사"}</definedName>
    <definedName name="철골협의" localSheetId="1" hidden="1">{#N/A,#N/A,FALSE,"현장 NCR 분석";#N/A,#N/A,FALSE,"현장품질감사";#N/A,#N/A,FALSE,"현장품질감사"}</definedName>
    <definedName name="철골협의" hidden="1">{#N/A,#N/A,FALSE,"현장 NCR 분석";#N/A,#N/A,FALSE,"현장품질감사";#N/A,#N/A,FALSE,"현장품질감사"}</definedName>
    <definedName name="철공" localSheetId="0">#REF!</definedName>
    <definedName name="철공">[53]단가!$A$19</definedName>
    <definedName name="철공001" localSheetId="0">#REF!</definedName>
    <definedName name="철공001">#REF!</definedName>
    <definedName name="철공002" localSheetId="0">#REF!</definedName>
    <definedName name="철공002">#REF!</definedName>
    <definedName name="철공011" localSheetId="0">#REF!</definedName>
    <definedName name="철공011">#REF!</definedName>
    <definedName name="철공982">#REF!</definedName>
    <definedName name="철공991">#REF!</definedName>
    <definedName name="철공992">#REF!</definedName>
    <definedName name="철근" localSheetId="0">#REF!</definedName>
    <definedName name="철근1" localSheetId="0">#REF!</definedName>
    <definedName name="철근1">#REF!</definedName>
    <definedName name="철근가공조립">#REF!</definedName>
    <definedName name="철근공">#REF!</definedName>
    <definedName name="철근공001">#REF!</definedName>
    <definedName name="철근공002">#REF!</definedName>
    <definedName name="철근공011">#REF!</definedName>
    <definedName name="철근공982">#REF!</definedName>
    <definedName name="철근공991">#REF!</definedName>
    <definedName name="철근공992">#REF!</definedName>
    <definedName name="철근깨기수량">#REF!</definedName>
    <definedName name="철근노">#REF!</definedName>
    <definedName name="철근복잡1">#REF!</definedName>
    <definedName name="철근복잡2">#REF!</definedName>
    <definedName name="철근용접노무">#REF!</definedName>
    <definedName name="철근용접재료">#REF!</definedName>
    <definedName name="철근재">#REF!</definedName>
    <definedName name="철근항복응력">'[180]#REF'!$G$144</definedName>
    <definedName name="철도__궤도공">[104]노임단가!#REF!</definedName>
    <definedName name="철도__신호공" localSheetId="0">#REF!</definedName>
    <definedName name="철도__신호공">#REF!</definedName>
    <definedName name="철도신호공001" localSheetId="0">#REF!</definedName>
    <definedName name="철도신호공001">#REF!</definedName>
    <definedName name="철도신호공002" localSheetId="0">#REF!</definedName>
    <definedName name="철도신호공002">#REF!</definedName>
    <definedName name="철도신호공011">#REF!</definedName>
    <definedName name="철도신호공982">#REF!</definedName>
    <definedName name="철도신호공991">#REF!</definedName>
    <definedName name="철도신호공992">#REF!</definedName>
    <definedName name="철봉">[140]시설물기초!#REF!</definedName>
    <definedName name="철선8">[103]단가!$A$11</definedName>
    <definedName name="철주신설공구손료" localSheetId="0">#REF!</definedName>
    <definedName name="철주신설공구손료">#REF!</definedName>
    <definedName name="철주신설공비" localSheetId="0">#REF!</definedName>
    <definedName name="철주신설공비">#REF!</definedName>
    <definedName name="철주신설재료비" localSheetId="0">#REF!</definedName>
    <definedName name="철주신설재료비">#REF!</definedName>
    <definedName name="철콘">#REF!</definedName>
    <definedName name="철콘부대외" localSheetId="0" hidden="1">{#N/A,#N/A,FALSE,"Sheet1"}</definedName>
    <definedName name="철콘부대외" localSheetId="1" hidden="1">{#N/A,#N/A,FALSE,"Sheet1"}</definedName>
    <definedName name="철콘부대외" hidden="1">{#N/A,#N/A,FALSE,"Sheet1"}</definedName>
    <definedName name="철판공">#REF!</definedName>
    <definedName name="철판공001">#REF!</definedName>
    <definedName name="철판공002">#REF!</definedName>
    <definedName name="철판공011">#REF!</definedName>
    <definedName name="철판공982">#REF!</definedName>
    <definedName name="철판공991">#REF!</definedName>
    <definedName name="철판공992">#REF!</definedName>
    <definedName name="청단">[53]단가!$A$122</definedName>
    <definedName name="청단풍" localSheetId="0">#REF!</definedName>
    <definedName name="청단풍">#REF!</definedName>
    <definedName name="청단풍H3.0" localSheetId="0">#REF!</definedName>
    <definedName name="청단풍H3.0">#REF!</definedName>
    <definedName name="초_고_압_펌_프" localSheetId="0">[56]장비집계!#REF!</definedName>
    <definedName name="초_고_압_펌_프">[56]장비집계!#REF!</definedName>
    <definedName name="초급기술자노무비" localSheetId="0">'[109]용역비내역-진짜'!#REF!</definedName>
    <definedName name="초급기술자노무비">'[109]용역비내역-진짜'!#REF!</definedName>
    <definedName name="총" localSheetId="0" hidden="1">{#N/A,#N/A,FALSE,"부대1"}</definedName>
    <definedName name="총" localSheetId="1" hidden="1">{#N/A,#N/A,FALSE,"부대1"}</definedName>
    <definedName name="총" hidden="1">{#N/A,#N/A,FALSE,"부대1"}</definedName>
    <definedName name="총_공_사_비">#REF!</definedName>
    <definedName name="총계" localSheetId="0">#REF!</definedName>
    <definedName name="총계">#REF!</definedName>
    <definedName name="총공" localSheetId="0" hidden="1">{#N/A,#N/A,FALSE,"운반시간"}</definedName>
    <definedName name="총공" localSheetId="1" hidden="1">{#N/A,#N/A,FALSE,"운반시간"}</definedName>
    <definedName name="총공" hidden="1">{#N/A,#N/A,FALSE,"운반시간"}</definedName>
    <definedName name="총공사비">#REF!</definedName>
    <definedName name="총괄">[20]내역서!#REF!</definedName>
    <definedName name="총괄집계" localSheetId="0" hidden="1">#REF!</definedName>
    <definedName name="총괄집계" hidden="1">#REF!</definedName>
    <definedName name="총괄집계1" localSheetId="0" hidden="1">#REF!</definedName>
    <definedName name="총괄집계1" hidden="1">#REF!</definedName>
    <definedName name="총괄표3" localSheetId="0" hidden="1">{#N/A,#N/A,FALSE,"현장 NCR 분석";#N/A,#N/A,FALSE,"현장품질감사";#N/A,#N/A,FALSE,"현장품질감사"}</definedName>
    <definedName name="총괄표3" localSheetId="1" hidden="1">{#N/A,#N/A,FALSE,"현장 NCR 분석";#N/A,#N/A,FALSE,"현장품질감사";#N/A,#N/A,FALSE,"현장품질감사"}</definedName>
    <definedName name="총괄표3" hidden="1">{#N/A,#N/A,FALSE,"현장 NCR 분석";#N/A,#N/A,FALSE,"현장품질감사";#N/A,#N/A,FALSE,"현장품질감사"}</definedName>
    <definedName name="총높이">'[108]토사(PE)'!#REF!</definedName>
    <definedName name="총원가" localSheetId="0">#REF!</definedName>
    <definedName name="총원가">#REF!</definedName>
    <definedName name="총원가2" localSheetId="0">#REF!</definedName>
    <definedName name="총원가2">#REF!</definedName>
    <definedName name="총원가격" localSheetId="0">#REF!</definedName>
    <definedName name="총원가격">#REF!</definedName>
    <definedName name="총총" hidden="1">#REF!</definedName>
    <definedName name="총폭">#REF!</definedName>
    <definedName name="추정" localSheetId="0" hidden="1">{#N/A,#N/A,FALSE,"포장2"}</definedName>
    <definedName name="추정" localSheetId="1" hidden="1">{#N/A,#N/A,FALSE,"포장2"}</definedName>
    <definedName name="추정" hidden="1">{#N/A,#N/A,FALSE,"포장2"}</definedName>
    <definedName name="출">#REF!</definedName>
    <definedName name="출입문2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출입문2" localSheetId="1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출입문2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출판" localSheetId="0" hidden="1">{#N/A,#N/A,FALSE,"지침";#N/A,#N/A,FALSE,"환경분석";#N/A,#N/A,FALSE,"Sheet16"}</definedName>
    <definedName name="출판" localSheetId="1" hidden="1">{#N/A,#N/A,FALSE,"지침";#N/A,#N/A,FALSE,"환경분석";#N/A,#N/A,FALSE,"Sheet16"}</definedName>
    <definedName name="출판" hidden="1">{#N/A,#N/A,FALSE,"지침";#N/A,#N/A,FALSE,"환경분석";#N/A,#N/A,FALSE,"Sheet16"}</definedName>
    <definedName name="충격">#REF!</definedName>
    <definedName name="츄ㅗㄹㅊㄹ초" localSheetId="0" hidden="1">{#N/A,#N/A,FALSE,"물가변동";#N/A,#N/A,FALSE,"집계";#N/A,#N/A,FALSE,"도급집계";#N/A,#N/A,FALSE,"예산서";#N/A,#N/A,FALSE,"터빈";#N/A,#N/A,FALSE,"보일러";#N/A,#N/A,FALSE,"품셈";#N/A,#N/A,FALSE,"부표";#N/A,#N/A,FALSE,"적용노임";#N/A,#N/A,FALSE,"장비노임";#N/A,#N/A,FALSE,"정산품질";#N/A,#N/A,FALSE,"신규별표";#N/A,#N/A,FALSE,"정산신규품";#N/A,#N/A,FALSE,"ESC별표"}</definedName>
    <definedName name="츄ㅗㄹㅊㄹ초" localSheetId="1" hidden="1">{#N/A,#N/A,FALSE,"물가변동";#N/A,#N/A,FALSE,"집계";#N/A,#N/A,FALSE,"도급집계";#N/A,#N/A,FALSE,"예산서";#N/A,#N/A,FALSE,"터빈";#N/A,#N/A,FALSE,"보일러";#N/A,#N/A,FALSE,"품셈";#N/A,#N/A,FALSE,"부표";#N/A,#N/A,FALSE,"적용노임";#N/A,#N/A,FALSE,"장비노임";#N/A,#N/A,FALSE,"정산품질";#N/A,#N/A,FALSE,"신규별표";#N/A,#N/A,FALSE,"정산신규품";#N/A,#N/A,FALSE,"ESC별표"}</definedName>
    <definedName name="츄ㅗㄹㅊㄹ초" hidden="1">{#N/A,#N/A,FALSE,"물가변동";#N/A,#N/A,FALSE,"집계";#N/A,#N/A,FALSE,"도급집계";#N/A,#N/A,FALSE,"예산서";#N/A,#N/A,FALSE,"터빈";#N/A,#N/A,FALSE,"보일러";#N/A,#N/A,FALSE,"품셈";#N/A,#N/A,FALSE,"부표";#N/A,#N/A,FALSE,"적용노임";#N/A,#N/A,FALSE,"장비노임";#N/A,#N/A,FALSE,"정산품질";#N/A,#N/A,FALSE,"신규별표";#N/A,#N/A,FALSE,"정산신규품";#N/A,#N/A,FALSE,"ESC별표"}</definedName>
    <definedName name="측________부">#REF!</definedName>
    <definedName name="측구">#REF!</definedName>
    <definedName name="측량" localSheetId="0">#REF!</definedName>
    <definedName name="측량">#REF!</definedName>
    <definedName name="측부001">#REF!</definedName>
    <definedName name="측부002">#REF!</definedName>
    <definedName name="측부011">#REF!</definedName>
    <definedName name="측부982">#REF!</definedName>
    <definedName name="측부991">#REF!</definedName>
    <definedName name="측부992">#REF!</definedName>
    <definedName name="측점">#REF!</definedName>
    <definedName name="층층">[53]단가!$A$123</definedName>
    <definedName name="치_장_벽_돌_공" localSheetId="0">#REF!</definedName>
    <definedName name="치_장_벽_돌_공">#REF!</definedName>
    <definedName name="치장__벽돌공" localSheetId="0">#REF!</definedName>
    <definedName name="치장__벽돌공">#REF!</definedName>
    <definedName name="치장벽돌공" localSheetId="0">'[99]99노임기준'!#REF!</definedName>
    <definedName name="치장벽돌공">'[99]99노임기준'!#REF!</definedName>
    <definedName name="치장벽돌공001" localSheetId="0">#REF!</definedName>
    <definedName name="치장벽돌공001">#REF!</definedName>
    <definedName name="치장벽돌공002" localSheetId="0">#REF!</definedName>
    <definedName name="치장벽돌공002">#REF!</definedName>
    <definedName name="치장벽돌공011" localSheetId="0">#REF!</definedName>
    <definedName name="치장벽돌공011">#REF!</definedName>
    <definedName name="치장벽돌공982">#REF!</definedName>
    <definedName name="치장벽돌공991">#REF!</definedName>
    <definedName name="치장벽돌공992">#REF!</definedName>
    <definedName name="치즐">[187]자재단가!$E$194</definedName>
    <definedName name="ㅋ" localSheetId="0">#REF!</definedName>
    <definedName name="ㅋ">#REF!</definedName>
    <definedName name="ㅋ1" localSheetId="0">#REF!</definedName>
    <definedName name="ㅋ1">#REF!</definedName>
    <definedName name="카비">[186]!Macro10</definedName>
    <definedName name="카빋">[186]!Macro12</definedName>
    <definedName name="캇타간재">'[113]기계경비(시간당)'!$H$92</definedName>
    <definedName name="캇타노무">'[113]기계경비(시간당)'!$H$88</definedName>
    <definedName name="캇타손료">'[113]기계경비(시간당)'!$H$87</definedName>
    <definedName name="캐쉬" localSheetId="0" hidden="1">{#N/A,#N/A,FALSE,"지침";#N/A,#N/A,FALSE,"환경분석";#N/A,#N/A,FALSE,"Sheet16"}</definedName>
    <definedName name="캐쉬" localSheetId="1" hidden="1">{#N/A,#N/A,FALSE,"지침";#N/A,#N/A,FALSE,"환경분석";#N/A,#N/A,FALSE,"Sheet16"}</definedName>
    <definedName name="캐쉬" hidden="1">{#N/A,#N/A,FALSE,"지침";#N/A,#N/A,FALSE,"환경분석";#N/A,#N/A,FALSE,"Sheet16"}</definedName>
    <definedName name="케이블_1">[31]단가!#REF!</definedName>
    <definedName name="케이블간지" localSheetId="0" hidden="1">{#N/A,#N/A,TRUE,"토적및재료집계";#N/A,#N/A,TRUE,"토적및재료집계";#N/A,#N/A,TRUE,"단위량"}</definedName>
    <definedName name="케이블간지" localSheetId="1" hidden="1">{#N/A,#N/A,TRUE,"토적및재료집계";#N/A,#N/A,TRUE,"토적및재료집계";#N/A,#N/A,TRUE,"단위량"}</definedName>
    <definedName name="케이블간지" hidden="1">{#N/A,#N/A,TRUE,"토적및재료집계";#N/A,#N/A,TRUE,"토적및재료집계";#N/A,#N/A,TRUE,"단위량"}</definedName>
    <definedName name="코">#REF!</definedName>
    <definedName name="코___킹___공">#REF!</definedName>
    <definedName name="코드" localSheetId="0">#REF!</definedName>
    <definedName name="코드">#REF!</definedName>
    <definedName name="코킹공001">#REF!</definedName>
    <definedName name="코킹공002">#REF!</definedName>
    <definedName name="코킹공011">#REF!</definedName>
    <definedName name="코킹공982">#REF!</definedName>
    <definedName name="코킹공991">#REF!</definedName>
    <definedName name="코킹공992">#REF!</definedName>
    <definedName name="코팅1" localSheetId="0">#REF!</definedName>
    <definedName name="코팅1">#REF!</definedName>
    <definedName name="코팅2" localSheetId="0">#REF!</definedName>
    <definedName name="코팅2">#REF!</definedName>
    <definedName name="코핑B">#REF!</definedName>
    <definedName name="코핑길이">#REF!</definedName>
    <definedName name="코핑높이">#REF!</definedName>
    <definedName name="콘1601">#REF!</definedName>
    <definedName name="콘1602">#REF!</definedName>
    <definedName name="콘2701">#REF!</definedName>
    <definedName name="콘2702">#REF!</definedName>
    <definedName name="콘270함">#REF!</definedName>
    <definedName name="콘공">'[188](C)원내역'!$E$4:$L$233,'[188](C)원내역'!$K$234:$K$261,'[188](C)원내역'!$I$252:$J$255,'[188](C)원내역'!$E$276:$K$338</definedName>
    <definedName name="콘노" localSheetId="0">#REF!</definedName>
    <definedName name="콘노">#REF!</definedName>
    <definedName name="콘버림함" localSheetId="0">#REF!</definedName>
    <definedName name="콘버림함">#REF!</definedName>
    <definedName name="콘재" localSheetId="0">#REF!</definedName>
    <definedName name="콘재">#REF!</definedName>
    <definedName name="콘주철거공구손료">#REF!</definedName>
    <definedName name="콘주철거공비">#REF!</definedName>
    <definedName name="콘주철거합계">#REF!</definedName>
    <definedName name="콘크">#REF!</definedName>
    <definedName name="콘크리트" localSheetId="0">240</definedName>
    <definedName name="콘크리트">[148]인건비!$B$9</definedName>
    <definedName name="콘크리트__공" localSheetId="0">#REF!</definedName>
    <definedName name="콘크리트__공">#REF!</definedName>
    <definedName name="콘크리트_진동기">[56]장비집계!#REF!</definedName>
    <definedName name="콘크리트_커트">[56]장비집계!#REF!</definedName>
    <definedName name="콘크리트2" localSheetId="0" hidden="1">#REF!</definedName>
    <definedName name="콘크리트2" hidden="1">#REF!</definedName>
    <definedName name="콘크리트경계석">[53]단가!$A$69</definedName>
    <definedName name="콘크리트공" localSheetId="0">#REF!</definedName>
    <definedName name="콘크리트공">#REF!</definedName>
    <definedName name="콘크리트공_광의">[104]노임단가!#REF!</definedName>
    <definedName name="콘크리트공001" localSheetId="0">#REF!</definedName>
    <definedName name="콘크리트공001">#REF!</definedName>
    <definedName name="콘크리트공002" localSheetId="0">#REF!</definedName>
    <definedName name="콘크리트공002">#REF!</definedName>
    <definedName name="콘크리트공011" localSheetId="0">#REF!</definedName>
    <definedName name="콘크리트공011">#REF!</definedName>
    <definedName name="콘크리트공982">#REF!</definedName>
    <definedName name="콘크리트공991">#REF!</definedName>
    <definedName name="콘크리트공992">#REF!</definedName>
    <definedName name="콘크리트공칭강도">'[180]#REF'!$G$132</definedName>
    <definedName name="콘크리트타설" localSheetId="0">#REF!</definedName>
    <definedName name="콘크리트타설">#REF!</definedName>
    <definedName name="콘크리트함" localSheetId="0">#REF!</definedName>
    <definedName name="콘크리트함">#REF!</definedName>
    <definedName name="콤팩터경비" localSheetId="0">#REF!</definedName>
    <definedName name="콤팩터경비">#REF!</definedName>
    <definedName name="콤팩터노무비">#REF!</definedName>
    <definedName name="콤팩터재료비">#REF!</definedName>
    <definedName name="쿨" localSheetId="0" hidden="1">{#N/A,#N/A,FALSE,"지침";#N/A,#N/A,FALSE,"환경분석";#N/A,#N/A,FALSE,"Sheet16"}</definedName>
    <definedName name="쿨" localSheetId="1" hidden="1">{#N/A,#N/A,FALSE,"지침";#N/A,#N/A,FALSE,"환경분석";#N/A,#N/A,FALSE,"Sheet16"}</definedName>
    <definedName name="쿨" hidden="1">{#N/A,#N/A,FALSE,"지침";#N/A,#N/A,FALSE,"환경분석";#N/A,#N/A,FALSE,"Sheet16"}</definedName>
    <definedName name="퀘ㄹ" localSheetId="0" hidden="1">{#N/A,#N/A,FALSE,"지침";#N/A,#N/A,FALSE,"환경분석";#N/A,#N/A,FALSE,"Sheet16"}</definedName>
    <definedName name="퀘ㄹ" localSheetId="1" hidden="1">{#N/A,#N/A,FALSE,"지침";#N/A,#N/A,FALSE,"환경분석";#N/A,#N/A,FALSE,"Sheet16"}</definedName>
    <definedName name="퀘ㄹ" hidden="1">{#N/A,#N/A,FALSE,"지침";#N/A,#N/A,FALSE,"환경분석";#N/A,#N/A,FALSE,"Sheet16"}</definedName>
    <definedName name="퀼" localSheetId="0" hidden="1">{#N/A,#N/A,FALSE,"지침";#N/A,#N/A,FALSE,"환경분석";#N/A,#N/A,FALSE,"Sheet16"}</definedName>
    <definedName name="퀼" localSheetId="1" hidden="1">{#N/A,#N/A,FALSE,"지침";#N/A,#N/A,FALSE,"환경분석";#N/A,#N/A,FALSE,"Sheet16"}</definedName>
    <definedName name="퀼" hidden="1">{#N/A,#N/A,FALSE,"지침";#N/A,#N/A,FALSE,"환경분석";#N/A,#N/A,FALSE,"Sheet16"}</definedName>
    <definedName name="크____람____셸">[56]장비집계!#REF!</definedName>
    <definedName name="크____레____인">[56]장비집계!#REF!</definedName>
    <definedName name="크_레_인__트럭">[56]장비집계!#REF!</definedName>
    <definedName name="크레인__트럭">[56]장비집계!#REF!</definedName>
    <definedName name="크레인_트럭탑재형">[56]장비집계!#REF!</definedName>
    <definedName name="ㅌ1">[189]종단계산!#REF!</definedName>
    <definedName name="ㅌ2">[189]종단계산!#REF!</definedName>
    <definedName name="ㅌㅍㅊㅇㅌㅎ" localSheetId="0" hidden="1">{#N/A,#N/A,FALSE,"도급대비시행율";#N/A,#N/A,FALSE,"결의서";#N/A,#N/A,FALSE,"내역서";#N/A,#N/A,FALSE,"도급예상"}</definedName>
    <definedName name="ㅌㅍㅊㅇㅌㅎ" localSheetId="1" hidden="1">{#N/A,#N/A,FALSE,"도급대비시행율";#N/A,#N/A,FALSE,"결의서";#N/A,#N/A,FALSE,"내역서";#N/A,#N/A,FALSE,"도급예상"}</definedName>
    <definedName name="ㅌㅍㅊㅇㅌㅎ" hidden="1">{#N/A,#N/A,FALSE,"도급대비시행율";#N/A,#N/A,FALSE,"결의서";#N/A,#N/A,FALSE,"내역서";#N/A,#N/A,FALSE,"도급예상"}</definedName>
    <definedName name="타___일___공">#REF!</definedName>
    <definedName name="타이어_롤러">[56]장비집계!#REF!</definedName>
    <definedName name="타이어경" localSheetId="0">#REF!</definedName>
    <definedName name="타이어경">#REF!</definedName>
    <definedName name="타이어노무" localSheetId="0">#REF!</definedName>
    <definedName name="타이어노무">#REF!</definedName>
    <definedName name="타이어재료" localSheetId="0">#REF!</definedName>
    <definedName name="타이어재료">#REF!</definedName>
    <definedName name="타일공">[53]단가!$A$25</definedName>
    <definedName name="타일공001" localSheetId="0">#REF!</definedName>
    <definedName name="타일공001">#REF!</definedName>
    <definedName name="타일공002" localSheetId="0">#REF!</definedName>
    <definedName name="타일공002">#REF!</definedName>
    <definedName name="타일공011" localSheetId="0">#REF!</definedName>
    <definedName name="타일공011">#REF!</definedName>
    <definedName name="타일공982">#REF!</definedName>
    <definedName name="타일공991">#REF!</definedName>
    <definedName name="타일공992">#REF!</definedName>
    <definedName name="태산목10노무">#REF!</definedName>
    <definedName name="태산목10재료">#REF!</definedName>
    <definedName name="태산목12노무">#REF!</definedName>
    <definedName name="태산목12재료">#REF!</definedName>
    <definedName name="태산목H2.5">#REF!</definedName>
    <definedName name="태양광">[190]기본설계기준!$A$1</definedName>
    <definedName name="태영지급" localSheetId="0" hidden="1">{#N/A,#N/A,FALSE,"부대1"}</definedName>
    <definedName name="태영지급" localSheetId="1" hidden="1">{#N/A,#N/A,FALSE,"부대1"}</definedName>
    <definedName name="태영지급" hidden="1">{#N/A,#N/A,FALSE,"부대1"}</definedName>
    <definedName name="택코팅1" localSheetId="0">#REF!</definedName>
    <definedName name="택코팅1">#REF!</definedName>
    <definedName name="택코팅2" localSheetId="0">#REF!</definedName>
    <definedName name="택코팅2">#REF!</definedName>
    <definedName name="탠덤_로울러" localSheetId="0">[56]장비집계!#REF!</definedName>
    <definedName name="탠덤_로울러">[56]장비집계!#REF!</definedName>
    <definedName name="터_높" localSheetId="0">#REF!</definedName>
    <definedName name="터_높">#REF!</definedName>
    <definedName name="터_폭" localSheetId="0">#REF!</definedName>
    <definedName name="터_폭">#REF!</definedName>
    <definedName name="터널" localSheetId="0">결재!터널</definedName>
    <definedName name="터널" localSheetId="1">예정공정표!터널</definedName>
    <definedName name="터널">[0]!터널</definedName>
    <definedName name="터파기" localSheetId="0">#REF!</definedName>
    <definedName name="터파기">#REF!</definedName>
    <definedName name="터파기2" localSheetId="0">[96]시설물!#REF!</definedName>
    <definedName name="터파기2">[96]시설물!#REF!</definedName>
    <definedName name="터파기경" localSheetId="0">[99]일위대가!#REF!</definedName>
    <definedName name="터파기경">[99]일위대가!#REF!</definedName>
    <definedName name="터파기고" localSheetId="0">#REF!</definedName>
    <definedName name="터파기고">#REF!</definedName>
    <definedName name="터파기노" localSheetId="0">[99]일위대가!#REF!</definedName>
    <definedName name="터파기노">[99]일위대가!#REF!</definedName>
    <definedName name="터파기상폭" localSheetId="0">[125]횡배수관!#REF!</definedName>
    <definedName name="터파기상폭">[125]횡배수관!#REF!</definedName>
    <definedName name="터파기재" localSheetId="0">[99]일위대가!#REF!</definedName>
    <definedName name="터파기재">[99]일위대가!#REF!</definedName>
    <definedName name="테B10">[93]단가결정!$B$420</definedName>
    <definedName name="테B12">[93]단가결정!$B$419</definedName>
    <definedName name="테B20">[93]단가결정!$B$417</definedName>
    <definedName name="테B6">[93]단가결정!$B$423</definedName>
    <definedName name="테B8">[93]단가결정!$B$421</definedName>
    <definedName name="테H1.5">[93]단가결정!$B$398</definedName>
    <definedName name="테H2.0">[93]단가결정!$B$396</definedName>
    <definedName name="테H2.5">[93]단가결정!$B$395</definedName>
    <definedName name="테H3.0">[93]단가결정!$B$394</definedName>
    <definedName name="테H3.5">[93]단가결정!$B$393</definedName>
    <definedName name="테R10">[93]단가결정!$B$407</definedName>
    <definedName name="테R12">[93]단가결정!$B$406</definedName>
    <definedName name="테R15">[93]단가결정!$B$405</definedName>
    <definedName name="테R4">[93]단가결정!$B$412</definedName>
    <definedName name="테R5">[93]단가결정!$B$411</definedName>
    <definedName name="테R6">[93]단가결정!$B$410</definedName>
    <definedName name="테R8">[93]단가결정!$B$408</definedName>
    <definedName name="테관0.4">[93]단가결정!$B$438</definedName>
    <definedName name="테관0.5">[93]단가결정!$B$437</definedName>
    <definedName name="테관0.6">[93]단가결정!$B$436</definedName>
    <definedName name="테관1.0">[93]단가결정!$B$434</definedName>
    <definedName name="테관1.2">[93]단가결정!$B$433</definedName>
    <definedName name="테관1.5">[93]단가결정!$B$431</definedName>
    <definedName name="테관2.0">[93]단가결정!$B$429</definedName>
    <definedName name="테지">[93]단가결정!$B$441</definedName>
    <definedName name="템플리트모듈1" localSheetId="0">BlankMacro1</definedName>
    <definedName name="템플리트모듈1" localSheetId="1">BlankMacro1</definedName>
    <definedName name="템플리트모듈1">BlankMacro1</definedName>
    <definedName name="템플리트모듈2" localSheetId="0">BlankMacro1</definedName>
    <definedName name="템플리트모듈2" localSheetId="1">BlankMacro1</definedName>
    <definedName name="템플리트모듈2">BlankMacro1</definedName>
    <definedName name="템플리트모듈3" localSheetId="0">BlankMacro1</definedName>
    <definedName name="템플리트모듈3" localSheetId="1">BlankMacro1</definedName>
    <definedName name="템플리트모듈3">BlankMacro1</definedName>
    <definedName name="템플리트모듈4" localSheetId="0">BlankMacro1</definedName>
    <definedName name="템플리트모듈4" localSheetId="1">BlankMacro1</definedName>
    <definedName name="템플리트모듈4">BlankMacro1</definedName>
    <definedName name="템플리트모듈5" localSheetId="0">BlankMacro1</definedName>
    <definedName name="템플리트모듈5" localSheetId="1">BlankMacro1</definedName>
    <definedName name="템플리트모듈5">BlankMacro1</definedName>
    <definedName name="템플리트모듈6" localSheetId="0">BlankMacro1</definedName>
    <definedName name="템플리트모듈6" localSheetId="1">BlankMacro1</definedName>
    <definedName name="템플리트모듈6">BlankMacro1</definedName>
    <definedName name="토" localSheetId="0">'[146]#REF'!#REF!</definedName>
    <definedName name="토">'[146]#REF'!#REF!</definedName>
    <definedName name="토공" localSheetId="0">#REF!</definedName>
    <definedName name="토공">#REF!</definedName>
    <definedName name="토공1" localSheetId="0">#REF!</definedName>
    <definedName name="토공1">#REF!</definedName>
    <definedName name="토공11" localSheetId="0" hidden="1">{#N/A,#N/A,FALSE,"포장2"}</definedName>
    <definedName name="토공11" localSheetId="1" hidden="1">{#N/A,#N/A,FALSE,"포장2"}</definedName>
    <definedName name="토공11" hidden="1">{#N/A,#N/A,FALSE,"포장2"}</definedName>
    <definedName name="토공사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토공사" localSheetId="1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토공사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토공집계" localSheetId="0">#REF!</definedName>
    <definedName name="토공집계">#REF!</definedName>
    <definedName name="토공총괄집계" localSheetId="0">#REF!</definedName>
    <definedName name="토공총괄집계">#REF!</definedName>
    <definedName name="토목공사" localSheetId="0" hidden="1">{#N/A,#N/A,FALSE,"이태원철근"}</definedName>
    <definedName name="토목공사" localSheetId="1" hidden="1">{#N/A,#N/A,FALSE,"이태원철근"}</definedName>
    <definedName name="토목공사" hidden="1">{#N/A,#N/A,FALSE,"이태원철근"}</definedName>
    <definedName name="토목공사강릉" localSheetId="0" hidden="1">#REF!</definedName>
    <definedName name="토목공사강릉" hidden="1">#REF!</definedName>
    <definedName name="토목기타공사">[191]포장공사!$A$1:$M$72</definedName>
    <definedName name="토목별표" localSheetId="0">#REF!</definedName>
    <definedName name="토목별표">#REF!</definedName>
    <definedName name="토목설계" localSheetId="0" hidden="1">{#N/A,#N/A,FALSE,"골재소요량";#N/A,#N/A,FALSE,"골재소요량"}</definedName>
    <definedName name="토목설계" localSheetId="1" hidden="1">{#N/A,#N/A,FALSE,"골재소요량";#N/A,#N/A,FALSE,"골재소요량"}</definedName>
    <definedName name="토목설계" hidden="1">{#N/A,#N/A,FALSE,"골재소요량";#N/A,#N/A,FALSE,"골재소요량"}</definedName>
    <definedName name="토목실견적" localSheetId="0" hidden="1">{#N/A,#N/A,FALSE,"이태원철근"}</definedName>
    <definedName name="토목실견적" localSheetId="1" hidden="1">{#N/A,#N/A,FALSE,"이태원철근"}</definedName>
    <definedName name="토목실견적" hidden="1">{#N/A,#N/A,FALSE,"이태원철근"}</definedName>
    <definedName name="토사">#REF!</definedName>
    <definedName name="토사1">#REF!</definedName>
    <definedName name="토사2">#REF!</definedName>
    <definedName name="토사3">#REF!</definedName>
    <definedName name="토사자중">710.185</definedName>
    <definedName name="토적" localSheetId="0">#REF!</definedName>
    <definedName name="토적">#REF!</definedName>
    <definedName name="토피" localSheetId="0">4.803</definedName>
    <definedName name="토피">#REF!</definedName>
    <definedName name="톱">[155]단가!$A$25</definedName>
    <definedName name="톱밥퇴비" localSheetId="0">#REF!</definedName>
    <definedName name="톱밥퇴비">#REF!</definedName>
    <definedName name="통" localSheetId="0">#REF!</definedName>
    <definedName name="통">#REF!</definedName>
    <definedName name="통나무사다리" localSheetId="0">[140]시설물기초!#REF!</definedName>
    <definedName name="통나무사다리">[140]시설물기초!#REF!</definedName>
    <definedName name="통내" localSheetId="0">#REF!</definedName>
    <definedName name="통내">#REF!</definedName>
    <definedName name="통신__기능사" localSheetId="0">#REF!</definedName>
    <definedName name="통신__기능사">#REF!</definedName>
    <definedName name="통신__내선공" localSheetId="0">#REF!</definedName>
    <definedName name="통신__내선공">#REF!</definedName>
    <definedName name="통신__설비공">#REF!</definedName>
    <definedName name="통신__외선공">#REF!</definedName>
    <definedName name="통신관련기능사_통신기능사001">#REF!</definedName>
    <definedName name="통신관련기능사_통신기능사002">#REF!</definedName>
    <definedName name="통신관련기능사_통신기능사011">#REF!</definedName>
    <definedName name="통신관련기능사_통신기능사982">#REF!</definedName>
    <definedName name="통신관련기능사_통신기능사991">#REF!</definedName>
    <definedName name="통신관련기능사_통신기능사992">#REF!</definedName>
    <definedName name="통신관련기사_통신기사1급001">#REF!</definedName>
    <definedName name="통신관련기사_통신기사1급002">#REF!</definedName>
    <definedName name="통신관련기사_통신기사1급011">#REF!</definedName>
    <definedName name="통신관련기사_통신기사1급982">#REF!</definedName>
    <definedName name="통신관련기사_통신기사1급991">#REF!</definedName>
    <definedName name="통신관련기사_통신기사1급992">#REF!</definedName>
    <definedName name="통신관련산업기사_통신기사2급001">#REF!</definedName>
    <definedName name="통신관련산업기사_통신기사2급002">#REF!</definedName>
    <definedName name="통신관련산업기사_통신기사2급011">#REF!</definedName>
    <definedName name="통신관련산업기사_통신기사2급982">#REF!</definedName>
    <definedName name="통신관련산업기사_통신기사2급991">#REF!</definedName>
    <definedName name="통신관련산업기사_통신기사2급992">#REF!</definedName>
    <definedName name="통신기사">#REF!</definedName>
    <definedName name="통신기사_1급">#REF!</definedName>
    <definedName name="통신기사_2급">#REF!</definedName>
    <definedName name="통신내">#REF!</definedName>
    <definedName name="통신내선">#REF!</definedName>
    <definedName name="통신내선공">#REF!</definedName>
    <definedName name="통신내선공001">#REF!</definedName>
    <definedName name="통신내선공002">#REF!</definedName>
    <definedName name="통신내선공011">#REF!</definedName>
    <definedName name="통신내선공982">#REF!</definedName>
    <definedName name="통신내선공991">#REF!</definedName>
    <definedName name="통신내선공992">#REF!</definedName>
    <definedName name="통신설">[148]인건비!$B$19</definedName>
    <definedName name="통신설비" localSheetId="0">#REF!</definedName>
    <definedName name="통신설비">#REF!</definedName>
    <definedName name="통신설비공" localSheetId="0">#REF!</definedName>
    <definedName name="통신설비공">#REF!</definedName>
    <definedName name="통신설비공001" localSheetId="0">#REF!</definedName>
    <definedName name="통신설비공001">#REF!</definedName>
    <definedName name="통신설비공002">#REF!</definedName>
    <definedName name="통신설비공011">#REF!</definedName>
    <definedName name="통신설비공982">#REF!</definedName>
    <definedName name="통신설비공991">#REF!</definedName>
    <definedName name="통신설비공992">#REF!</definedName>
    <definedName name="통신외선공">'[192]인건비 '!$B$18</definedName>
    <definedName name="통신외선공001" localSheetId="0">#REF!</definedName>
    <definedName name="통신외선공001">#REF!</definedName>
    <definedName name="통신외선공002" localSheetId="0">#REF!</definedName>
    <definedName name="통신외선공002">#REF!</definedName>
    <definedName name="통신외선공011" localSheetId="0">#REF!</definedName>
    <definedName name="통신외선공011">#REF!</definedName>
    <definedName name="통신외선공982">#REF!</definedName>
    <definedName name="통신외선공991">#REF!</definedName>
    <definedName name="통신외선공992">#REF!</definedName>
    <definedName name="통신케이블공">#REF!</definedName>
    <definedName name="통신케이블공001">#REF!</definedName>
    <definedName name="통신케이블공002">#REF!</definedName>
    <definedName name="통신케이블공011">#REF!</definedName>
    <definedName name="통신케이블공982">#REF!</definedName>
    <definedName name="통신케이블공991">#REF!</definedName>
    <definedName name="통신케이블공992">#REF!</definedName>
    <definedName name="통외">#REF!</definedName>
    <definedName name="통케">#REF!</definedName>
    <definedName name="퇴" localSheetId="0" hidden="1">{#N/A,#N/A,FALSE,"지침";#N/A,#N/A,FALSE,"환경분석";#N/A,#N/A,FALSE,"Sheet16"}</definedName>
    <definedName name="퇴" localSheetId="1" hidden="1">{#N/A,#N/A,FALSE,"지침";#N/A,#N/A,FALSE,"환경분석";#N/A,#N/A,FALSE,"Sheet16"}</definedName>
    <definedName name="퇴" hidden="1">{#N/A,#N/A,FALSE,"지침";#N/A,#N/A,FALSE,"환경분석";#N/A,#N/A,FALSE,"Sheet16"}</definedName>
    <definedName name="투3" localSheetId="0" hidden="1">{#N/A,#N/A,FALSE,"배수2"}</definedName>
    <definedName name="투3" localSheetId="1" hidden="1">{#N/A,#N/A,FALSE,"배수2"}</definedName>
    <definedName name="투3" hidden="1">{#N/A,#N/A,FALSE,"배수2"}</definedName>
    <definedName name="투수콘">[53]단가!$A$63</definedName>
    <definedName name="투입" localSheetId="0">#REF!</definedName>
    <definedName name="투입">#REF!</definedName>
    <definedName name="투찰표" localSheetId="0" hidden="1">{#N/A,#N/A,FALSE,"부대1"}</definedName>
    <definedName name="투찰표" localSheetId="1" hidden="1">{#N/A,#N/A,FALSE,"부대1"}</definedName>
    <definedName name="투찰표" hidden="1">{#N/A,#N/A,FALSE,"부대1"}</definedName>
    <definedName name="트렉트_및_트레일러">[56]장비집계!#REF!</definedName>
    <definedName name="특_별__인_부" localSheetId="0">#REF!</definedName>
    <definedName name="특_별__인_부">#REF!</definedName>
    <definedName name="특_수_화__공" localSheetId="0">#REF!</definedName>
    <definedName name="특_수_화__공">#REF!</definedName>
    <definedName name="특1호_맨홀" localSheetId="0">#REF!</definedName>
    <definedName name="특1호_맨홀">#REF!</definedName>
    <definedName name="특1호_부관">#REF!</definedName>
    <definedName name="특고" localSheetId="0">#REF!</definedName>
    <definedName name="특고">#REF!</definedName>
    <definedName name="특고압케이블전공">#REF!</definedName>
    <definedName name="특고압케이블전공001">#REF!</definedName>
    <definedName name="특고압케이블전공002">#REF!</definedName>
    <definedName name="특고압케이블전공011">#REF!</definedName>
    <definedName name="특고압케이블전공982">#REF!</definedName>
    <definedName name="특고압케이블전공991">#REF!</definedName>
    <definedName name="특고압케이블전공992">#REF!</definedName>
    <definedName name="특급기술자노무비">'[109]용역비내역-진짜'!#REF!</definedName>
    <definedName name="특급원자력비파괴시험" localSheetId="0">#REF!</definedName>
    <definedName name="특급원자력비파괴시험">#REF!</definedName>
    <definedName name="특급원자력비파괴시험공001" localSheetId="0">#REF!</definedName>
    <definedName name="특급원자력비파괴시험공001">#REF!</definedName>
    <definedName name="특급원자력비파괴시험공002" localSheetId="0">#REF!</definedName>
    <definedName name="특급원자력비파괴시험공002">#REF!</definedName>
    <definedName name="특급원자력비파괴시험공011">#REF!</definedName>
    <definedName name="특급원자력비파괴시험공982">#REF!</definedName>
    <definedName name="특급원자력비파괴시험공991">#REF!</definedName>
    <definedName name="특급원자력비파괴시험공992">#REF!</definedName>
    <definedName name="특별" localSheetId="0">#REF!</definedName>
    <definedName name="특별">#REF!</definedName>
    <definedName name="특별인부">[102]노무비단가!$B$6</definedName>
    <definedName name="특별인부001" localSheetId="0">#REF!</definedName>
    <definedName name="특별인부001">#REF!</definedName>
    <definedName name="특별인부002" localSheetId="0">#REF!</definedName>
    <definedName name="특별인부002">#REF!</definedName>
    <definedName name="특별인부011" localSheetId="0">#REF!</definedName>
    <definedName name="특별인부011">#REF!</definedName>
    <definedName name="특별인부982">#REF!</definedName>
    <definedName name="특별인부991">#REF!</definedName>
    <definedName name="특별인부992">#REF!</definedName>
    <definedName name="특수비계공">#REF!</definedName>
    <definedName name="특수비계공001">#REF!</definedName>
    <definedName name="특수비계공002">#REF!</definedName>
    <definedName name="특수비계공011">#REF!</definedName>
    <definedName name="특수비계공982">#REF!</definedName>
    <definedName name="특수비계공991">#REF!</definedName>
    <definedName name="특수비계공992">#REF!</definedName>
    <definedName name="특수화공001">#REF!</definedName>
    <definedName name="특수화공002">#REF!</definedName>
    <definedName name="특수화공011">#REF!</definedName>
    <definedName name="특수화공982">#REF!</definedName>
    <definedName name="특수화공991">#REF!</definedName>
    <definedName name="특수화공992">#REF!</definedName>
    <definedName name="특인">#REF!</definedName>
    <definedName name="특케">#REF!</definedName>
    <definedName name="ㅍㅍㄹ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ㅍㅍㄹ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ㅍㅍㄹ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ㅍㅍㅍ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ㅍㅍㅍ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ㅍㅍㅍ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파고라노">#REF!</definedName>
    <definedName name="파고라재">#REF!</definedName>
    <definedName name="파이1" localSheetId="0">#REF!</definedName>
    <definedName name="파이1">#REF!</definedName>
    <definedName name="파이2" localSheetId="0">#REF!</definedName>
    <definedName name="파이2">#REF!</definedName>
    <definedName name="파이프펜던트">[47]DATA!$E$17:$F$26</definedName>
    <definedName name="파일1간격">0.6</definedName>
    <definedName name="파일간격">1.3</definedName>
    <definedName name="파일길이">#REF!</definedName>
    <definedName name="파일종갯수">#REF!</definedName>
    <definedName name="파일횡갯수">#REF!</definedName>
    <definedName name="판넬__조립공">#REF!</definedName>
    <definedName name="판넬조립공001">#REF!</definedName>
    <definedName name="판넬조립공002">#REF!</definedName>
    <definedName name="판넬조립공011">#REF!</definedName>
    <definedName name="판넬조립공982">#REF!</definedName>
    <definedName name="판넬조립공991">#REF!</definedName>
    <definedName name="판넬조립공992">#REF!</definedName>
    <definedName name="판석노">#REF!</definedName>
    <definedName name="판석재">#REF!</definedName>
    <definedName name="팔" hidden="1">#REF!</definedName>
    <definedName name="팔굽혀펴기">[140]시설물기초!#REF!</definedName>
    <definedName name="팥배나무H3.0" localSheetId="0">#REF!</definedName>
    <definedName name="팥배나무H3.0">#REF!</definedName>
    <definedName name="팽">[53]단가!$A$125</definedName>
    <definedName name="팽나무H4.0" localSheetId="0">#REF!</definedName>
    <definedName name="팽나무H4.0">#REF!</definedName>
    <definedName name="펌프차">[89]펌프차타설!$D$4:$E$39</definedName>
    <definedName name="페이브먼트_브레카">[56]장비집계!#REF!</definedName>
    <definedName name="평의자" localSheetId="0">#REF!</definedName>
    <definedName name="평의자">#REF!</definedName>
    <definedName name="평의자1">[193]시설물기초!$A$18</definedName>
    <definedName name="평의자노" localSheetId="0">#REF!</definedName>
    <definedName name="평의자노">#REF!</definedName>
    <definedName name="평의자재" localSheetId="0">#REF!</definedName>
    <definedName name="평의자재">#REF!</definedName>
    <definedName name="평행봉" localSheetId="0">[140]시설물기초!#REF!</definedName>
    <definedName name="평행봉">[140]시설물기초!#REF!</definedName>
    <definedName name="평형별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평형별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평형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폐기고">[176]기본설계기준!#REF!</definedName>
    <definedName name="폐기물" localSheetId="0">BlankMacro1</definedName>
    <definedName name="폐기물" localSheetId="1">BlankMacro1</definedName>
    <definedName name="폐기물">BlankMacro1</definedName>
    <definedName name="폐기물_저장창고_및_소각로" localSheetId="0">#REF!</definedName>
    <definedName name="폐기물_저장창고_및_소각로">#REF!</definedName>
    <definedName name="폐기물수량산출서" localSheetId="0" hidden="1">#REF!</definedName>
    <definedName name="폐기물수량산출서" hidden="1">#REF!</definedName>
    <definedName name="폐추니아" localSheetId="0">#REF!</definedName>
    <definedName name="폐추니아">#REF!</definedName>
    <definedName name="포___설___공">#REF!</definedName>
    <definedName name="포___장___공">#REF!</definedName>
    <definedName name="포설공001">#REF!</definedName>
    <definedName name="포설공002">#REF!</definedName>
    <definedName name="포설공011">#REF!</definedName>
    <definedName name="포설공982">#REF!</definedName>
    <definedName name="포설공991">#REF!</definedName>
    <definedName name="포설공992">#REF!</definedName>
    <definedName name="포장" localSheetId="0">#REF!</definedName>
    <definedName name="포장">#REF!</definedName>
    <definedName name="포장2월ocf" localSheetId="0" hidden="1">{#N/A,#N/A,FALSE,"지침";#N/A,#N/A,FALSE,"환경분석";#N/A,#N/A,FALSE,"Sheet16"}</definedName>
    <definedName name="포장2월ocf" localSheetId="1" hidden="1">{#N/A,#N/A,FALSE,"지침";#N/A,#N/A,FALSE,"환경분석";#N/A,#N/A,FALSE,"Sheet16"}</definedName>
    <definedName name="포장2월ocf" hidden="1">{#N/A,#N/A,FALSE,"지침";#N/A,#N/A,FALSE,"환경분석";#N/A,#N/A,FALSE,"Sheet16"}</definedName>
    <definedName name="포장ocf" localSheetId="0" hidden="1">{#N/A,#N/A,FALSE,"지침";#N/A,#N/A,FALSE,"환경분석";#N/A,#N/A,FALSE,"Sheet16"}</definedName>
    <definedName name="포장ocf" localSheetId="1" hidden="1">{#N/A,#N/A,FALSE,"지침";#N/A,#N/A,FALSE,"환경분석";#N/A,#N/A,FALSE,"Sheet16"}</definedName>
    <definedName name="포장ocf" hidden="1">{#N/A,#N/A,FALSE,"지침";#N/A,#N/A,FALSE,"환경분석";#N/A,#N/A,FALSE,"Sheet16"}</definedName>
    <definedName name="포장공" localSheetId="0">#REF!</definedName>
    <definedName name="포장공">#REF!</definedName>
    <definedName name="포장공001" localSheetId="0">#REF!</definedName>
    <definedName name="포장공001">#REF!</definedName>
    <definedName name="포장공002" localSheetId="0">#REF!</definedName>
    <definedName name="포장공002">#REF!</definedName>
    <definedName name="포장공011">#REF!</definedName>
    <definedName name="포장공982">#REF!</definedName>
    <definedName name="포장공991">#REF!</definedName>
    <definedName name="포장공992">#REF!</definedName>
    <definedName name="포장두께">#REF!</definedName>
    <definedName name="포장층두께">[125]횡배수관!#REF!</definedName>
    <definedName name="포천석노">[96]시설물!#REF!</definedName>
    <definedName name="포천석재">[96]시설물!#REF!</definedName>
    <definedName name="포화" localSheetId="0">#REF!</definedName>
    <definedName name="포화">#REF!</definedName>
    <definedName name="폭" localSheetId="0">#REF!</definedName>
    <definedName name="폭">#REF!</definedName>
    <definedName name="폭원" localSheetId="0">#REF!</definedName>
    <definedName name="폭원">#REF!</definedName>
    <definedName name="폼">#REF!</definedName>
    <definedName name="표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표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표면보호경비">#REF!</definedName>
    <definedName name="표면보호노무비">#REF!</definedName>
    <definedName name="표면보호재료비">#REF!</definedName>
    <definedName name="표면처리">#REF!</definedName>
    <definedName name="표준양식">#REF!</definedName>
    <definedName name="표지">#REF!</definedName>
    <definedName name="표지001">#N/A</definedName>
    <definedName name="표지01">#N/A</definedName>
    <definedName name="표지1">#REF!</definedName>
    <definedName name="표지2" localSheetId="0" hidden="1">#REF!</definedName>
    <definedName name="표지2" hidden="1">#REF!</definedName>
    <definedName name="품" localSheetId="0">#REF!</definedName>
    <definedName name="품">#REF!</definedName>
    <definedName name="품100경">#REF!</definedName>
    <definedName name="품100노">#REF!</definedName>
    <definedName name="품100재">#REF!</definedName>
    <definedName name="품101경">#REF!</definedName>
    <definedName name="품101노">#REF!</definedName>
    <definedName name="품101재">#REF!</definedName>
    <definedName name="품102경">#REF!</definedName>
    <definedName name="품102노">#REF!</definedName>
    <definedName name="품102재">#REF!</definedName>
    <definedName name="품103경">#REF!</definedName>
    <definedName name="품103노">#REF!</definedName>
    <definedName name="품103재">#REF!</definedName>
    <definedName name="품104경">#REF!</definedName>
    <definedName name="품104노">#REF!</definedName>
    <definedName name="품104재">#REF!</definedName>
    <definedName name="품105경">#REF!</definedName>
    <definedName name="품105노">#REF!</definedName>
    <definedName name="품105재">#REF!</definedName>
    <definedName name="품106경">#REF!</definedName>
    <definedName name="품106노">#REF!</definedName>
    <definedName name="품106재">#REF!</definedName>
    <definedName name="품107경">#REF!</definedName>
    <definedName name="품107노">#REF!</definedName>
    <definedName name="품107재">#REF!</definedName>
    <definedName name="품108경">#REF!</definedName>
    <definedName name="품108노">#REF!</definedName>
    <definedName name="품108재">#REF!</definedName>
    <definedName name="품109노">#REF!</definedName>
    <definedName name="품10노">#REF!</definedName>
    <definedName name="품10재">#REF!</definedName>
    <definedName name="품110노">#REF!</definedName>
    <definedName name="품111노">#REF!</definedName>
    <definedName name="품112노">#REF!</definedName>
    <definedName name="품113노">#REF!</definedName>
    <definedName name="품113재">#REF!</definedName>
    <definedName name="품114노">#REF!</definedName>
    <definedName name="품115노">#REF!</definedName>
    <definedName name="품116노">#REF!</definedName>
    <definedName name="품117노">#REF!</definedName>
    <definedName name="품118노">#REF!</definedName>
    <definedName name="품119노">#REF!</definedName>
    <definedName name="품11노">#REF!</definedName>
    <definedName name="품11재">#REF!</definedName>
    <definedName name="품120노">#REF!</definedName>
    <definedName name="품120재">#REF!</definedName>
    <definedName name="품121재">#REF!</definedName>
    <definedName name="품122재">#REF!</definedName>
    <definedName name="품123노">#REF!</definedName>
    <definedName name="품123재">#REF!</definedName>
    <definedName name="품124노">#REF!</definedName>
    <definedName name="품124재">#REF!</definedName>
    <definedName name="품125노">#REF!</definedName>
    <definedName name="품125재">#REF!</definedName>
    <definedName name="품126노">#REF!</definedName>
    <definedName name="품126재">#REF!</definedName>
    <definedName name="품127노">#REF!</definedName>
    <definedName name="품127재">#REF!</definedName>
    <definedName name="품128노">#REF!</definedName>
    <definedName name="품128재">#REF!</definedName>
    <definedName name="품129노">#REF!</definedName>
    <definedName name="품129재">#REF!</definedName>
    <definedName name="품12노">#REF!</definedName>
    <definedName name="품12재">#REF!</definedName>
    <definedName name="품130노">#REF!</definedName>
    <definedName name="품130재">#REF!</definedName>
    <definedName name="품131재">#REF!</definedName>
    <definedName name="품132노">#REF!</definedName>
    <definedName name="품132재">#REF!</definedName>
    <definedName name="품133재">#REF!</definedName>
    <definedName name="품134재">#REF!</definedName>
    <definedName name="품135재">#REF!</definedName>
    <definedName name="품136노">#REF!</definedName>
    <definedName name="품136재">#REF!</definedName>
    <definedName name="품137노">#REF!</definedName>
    <definedName name="품137재">#REF!</definedName>
    <definedName name="품138노">#REF!</definedName>
    <definedName name="품138재">#REF!</definedName>
    <definedName name="품139노">#REF!</definedName>
    <definedName name="품139재">#REF!</definedName>
    <definedName name="품13노">#REF!</definedName>
    <definedName name="품140노">#REF!</definedName>
    <definedName name="품140재">#REF!</definedName>
    <definedName name="품141노">#REF!</definedName>
    <definedName name="품141재">#REF!</definedName>
    <definedName name="품142노">#REF!</definedName>
    <definedName name="품142재">#REF!</definedName>
    <definedName name="품143노">#REF!</definedName>
    <definedName name="품143재">#REF!</definedName>
    <definedName name="품144노">#REF!</definedName>
    <definedName name="품144재">#REF!</definedName>
    <definedName name="품145노">#REF!</definedName>
    <definedName name="품145재">#REF!</definedName>
    <definedName name="품146노">#REF!</definedName>
    <definedName name="품146재">#REF!</definedName>
    <definedName name="품147노">#REF!</definedName>
    <definedName name="품147재">#REF!</definedName>
    <definedName name="품148노">#REF!</definedName>
    <definedName name="품148재">#REF!</definedName>
    <definedName name="품149노">#REF!</definedName>
    <definedName name="품149재">#REF!</definedName>
    <definedName name="품14노">#REF!</definedName>
    <definedName name="품14재">#REF!</definedName>
    <definedName name="품150노">#REF!</definedName>
    <definedName name="품150재">#REF!</definedName>
    <definedName name="품151노">#REF!</definedName>
    <definedName name="품151재">#REF!</definedName>
    <definedName name="품152노">#REF!</definedName>
    <definedName name="품152재">#REF!</definedName>
    <definedName name="품153노">#REF!</definedName>
    <definedName name="품153재">#REF!</definedName>
    <definedName name="품154노">#REF!</definedName>
    <definedName name="품154재">#REF!</definedName>
    <definedName name="품155노">#REF!</definedName>
    <definedName name="품155재">#REF!</definedName>
    <definedName name="품156재">#REF!</definedName>
    <definedName name="품157노">#REF!</definedName>
    <definedName name="품157재">#REF!</definedName>
    <definedName name="품158노">#REF!</definedName>
    <definedName name="품158재">#REF!</definedName>
    <definedName name="품159노">#REF!</definedName>
    <definedName name="품159재">#REF!</definedName>
    <definedName name="품15노">#REF!</definedName>
    <definedName name="품15재">#REF!</definedName>
    <definedName name="품160재">#REF!</definedName>
    <definedName name="품161노">#REF!</definedName>
    <definedName name="품161재">#REF!</definedName>
    <definedName name="품162노">#REF!</definedName>
    <definedName name="품162재">#REF!</definedName>
    <definedName name="품163노">#REF!</definedName>
    <definedName name="품163재">#REF!</definedName>
    <definedName name="품164노">#REF!</definedName>
    <definedName name="품164재">#REF!</definedName>
    <definedName name="품165노">#REF!</definedName>
    <definedName name="품165재">#REF!</definedName>
    <definedName name="품166노">#REF!</definedName>
    <definedName name="품166재">#REF!</definedName>
    <definedName name="품167노">#REF!</definedName>
    <definedName name="품167재">#REF!</definedName>
    <definedName name="품168경">#REF!</definedName>
    <definedName name="품168노">#REF!</definedName>
    <definedName name="품168재">#REF!</definedName>
    <definedName name="품169경">#REF!</definedName>
    <definedName name="품169노">#REF!</definedName>
    <definedName name="품169재">#REF!</definedName>
    <definedName name="품16노">#REF!</definedName>
    <definedName name="품170경">#REF!</definedName>
    <definedName name="품170노">#REF!</definedName>
    <definedName name="품170재">#REF!</definedName>
    <definedName name="품171경">#REF!</definedName>
    <definedName name="품171노">#REF!</definedName>
    <definedName name="품171재">#REF!</definedName>
    <definedName name="품172노">#REF!</definedName>
    <definedName name="품172재">#REF!</definedName>
    <definedName name="품173노">#REF!</definedName>
    <definedName name="품173재">#REF!</definedName>
    <definedName name="품174경">#REF!</definedName>
    <definedName name="품174노">#REF!</definedName>
    <definedName name="품174재">#REF!</definedName>
    <definedName name="품175경">#REF!</definedName>
    <definedName name="품175노">#REF!</definedName>
    <definedName name="품175재">#REF!</definedName>
    <definedName name="품176경">#REF!</definedName>
    <definedName name="품176노">#REF!</definedName>
    <definedName name="품176재">#REF!</definedName>
    <definedName name="품177노">#REF!</definedName>
    <definedName name="품177재">#REF!</definedName>
    <definedName name="품178경">#REF!</definedName>
    <definedName name="품178경1">#REF!</definedName>
    <definedName name="품178노">#REF!</definedName>
    <definedName name="품178노1">#REF!</definedName>
    <definedName name="품178재">#REF!</definedName>
    <definedName name="품178재1">#REF!</definedName>
    <definedName name="품179경">#REF!</definedName>
    <definedName name="품179노">#REF!</definedName>
    <definedName name="품179재">#REF!</definedName>
    <definedName name="품17노">#REF!</definedName>
    <definedName name="품17재">#REF!</definedName>
    <definedName name="품180경">#REF!</definedName>
    <definedName name="품180노">#REF!</definedName>
    <definedName name="품180재">#REF!</definedName>
    <definedName name="품181노">#REF!</definedName>
    <definedName name="품182노">#REF!</definedName>
    <definedName name="품182재">#REF!</definedName>
    <definedName name="품183경">#REF!</definedName>
    <definedName name="품183노">#REF!</definedName>
    <definedName name="품183재">#REF!</definedName>
    <definedName name="품184경">#REF!</definedName>
    <definedName name="품184노">#REF!</definedName>
    <definedName name="품184재">#REF!</definedName>
    <definedName name="품18노">#REF!</definedName>
    <definedName name="품19노">#REF!</definedName>
    <definedName name="품19재">#REF!</definedName>
    <definedName name="품1노">#REF!</definedName>
    <definedName name="품1재">#REF!</definedName>
    <definedName name="품20노">#REF!</definedName>
    <definedName name="품21노">#REF!</definedName>
    <definedName name="품21재">#REF!</definedName>
    <definedName name="품22경">#REF!</definedName>
    <definedName name="품22노">#REF!</definedName>
    <definedName name="품22재">#REF!</definedName>
    <definedName name="품23경">#REF!</definedName>
    <definedName name="품23노">#REF!</definedName>
    <definedName name="품23재">#REF!</definedName>
    <definedName name="품24경">#REF!</definedName>
    <definedName name="품24노">#REF!</definedName>
    <definedName name="품24재">#REF!</definedName>
    <definedName name="품25노">#REF!</definedName>
    <definedName name="품26노">#REF!</definedName>
    <definedName name="품27노">#REF!</definedName>
    <definedName name="품27재">#REF!</definedName>
    <definedName name="품283경">#REF!</definedName>
    <definedName name="품283노">#REF!</definedName>
    <definedName name="품283재">#REF!</definedName>
    <definedName name="품28노">#REF!</definedName>
    <definedName name="품28재">#REF!</definedName>
    <definedName name="품29노">#REF!</definedName>
    <definedName name="품29재">#REF!</definedName>
    <definedName name="품2노">#REF!</definedName>
    <definedName name="품2재">#REF!</definedName>
    <definedName name="품30노">#REF!</definedName>
    <definedName name="품30재">#REF!</definedName>
    <definedName name="품31노">#REF!</definedName>
    <definedName name="품31재">#REF!</definedName>
    <definedName name="품32노">#REF!</definedName>
    <definedName name="품32재">#REF!</definedName>
    <definedName name="품33노">#REF!</definedName>
    <definedName name="품33재">#REF!</definedName>
    <definedName name="품34경">#REF!</definedName>
    <definedName name="품34재">#REF!</definedName>
    <definedName name="품35노">#REF!</definedName>
    <definedName name="품36노">#REF!</definedName>
    <definedName name="품37노">#REF!</definedName>
    <definedName name="품38노">#REF!</definedName>
    <definedName name="품39노">#REF!</definedName>
    <definedName name="품3노">#REF!</definedName>
    <definedName name="품3재">#REF!</definedName>
    <definedName name="품40노">#REF!</definedName>
    <definedName name="품41노">#REF!</definedName>
    <definedName name="품42노">#REF!</definedName>
    <definedName name="품43노">#REF!</definedName>
    <definedName name="품44노">#REF!</definedName>
    <definedName name="품44재">#REF!</definedName>
    <definedName name="품45노">#REF!</definedName>
    <definedName name="품46노">#REF!</definedName>
    <definedName name="품46재">#REF!</definedName>
    <definedName name="품47노">#REF!</definedName>
    <definedName name="품47재">#REF!</definedName>
    <definedName name="품48노">#REF!</definedName>
    <definedName name="품48재">#REF!</definedName>
    <definedName name="품49재">#REF!</definedName>
    <definedName name="품4노">#REF!</definedName>
    <definedName name="품4재">#REF!</definedName>
    <definedName name="품50노">#REF!</definedName>
    <definedName name="품50재">#REF!</definedName>
    <definedName name="품51노">#REF!</definedName>
    <definedName name="품51재">#REF!</definedName>
    <definedName name="품52노">#REF!</definedName>
    <definedName name="품52재">#REF!</definedName>
    <definedName name="품53노">#REF!</definedName>
    <definedName name="품53재">#REF!</definedName>
    <definedName name="품54노">#REF!</definedName>
    <definedName name="품54재">#REF!</definedName>
    <definedName name="품55노">#REF!</definedName>
    <definedName name="품55노1">#REF!</definedName>
    <definedName name="품55재">#REF!</definedName>
    <definedName name="품55재1">#REF!</definedName>
    <definedName name="품56노">#REF!</definedName>
    <definedName name="품56재">#REF!</definedName>
    <definedName name="품57노">#REF!</definedName>
    <definedName name="품57재">#REF!</definedName>
    <definedName name="품58노">#REF!</definedName>
    <definedName name="품58재">#REF!</definedName>
    <definedName name="품59노">#REF!</definedName>
    <definedName name="품59재">#REF!</definedName>
    <definedName name="품5노">#REF!</definedName>
    <definedName name="품5재">#REF!</definedName>
    <definedName name="품60노">#REF!</definedName>
    <definedName name="품60재">#REF!</definedName>
    <definedName name="품61노">#REF!</definedName>
    <definedName name="품61재">#REF!</definedName>
    <definedName name="품62노">#REF!</definedName>
    <definedName name="품62재">#REF!</definedName>
    <definedName name="품63노">#REF!</definedName>
    <definedName name="품63재">#REF!</definedName>
    <definedName name="품64노">#REF!</definedName>
    <definedName name="품64재">#REF!</definedName>
    <definedName name="품65노">#REF!</definedName>
    <definedName name="품65재">#REF!</definedName>
    <definedName name="품66노">#REF!</definedName>
    <definedName name="품66재">#REF!</definedName>
    <definedName name="품67노">#REF!</definedName>
    <definedName name="품67재">#REF!</definedName>
    <definedName name="품68노">#REF!</definedName>
    <definedName name="품68재">#REF!</definedName>
    <definedName name="품69노">#REF!</definedName>
    <definedName name="품69재">#REF!</definedName>
    <definedName name="품6노">#REF!</definedName>
    <definedName name="품6재">#REF!</definedName>
    <definedName name="품70노">#REF!</definedName>
    <definedName name="품70재">#REF!</definedName>
    <definedName name="품71노">#REF!</definedName>
    <definedName name="품71재">#REF!</definedName>
    <definedName name="품72노">#REF!</definedName>
    <definedName name="품72노1">#REF!</definedName>
    <definedName name="품73경">#REF!</definedName>
    <definedName name="품73노">#REF!</definedName>
    <definedName name="품73재">#REF!</definedName>
    <definedName name="품74노">#REF!</definedName>
    <definedName name="품74재">#REF!</definedName>
    <definedName name="품75재">#REF!</definedName>
    <definedName name="품76경">#REF!</definedName>
    <definedName name="품76노">#REF!</definedName>
    <definedName name="품76재">#REF!</definedName>
    <definedName name="품77경">#REF!</definedName>
    <definedName name="품77노">#REF!</definedName>
    <definedName name="품77재">#REF!</definedName>
    <definedName name="품78경">#REF!</definedName>
    <definedName name="품78노">#REF!</definedName>
    <definedName name="품78재">#REF!</definedName>
    <definedName name="품79경">#REF!</definedName>
    <definedName name="품79노">#REF!</definedName>
    <definedName name="품79재">#REF!</definedName>
    <definedName name="품7노">#REF!</definedName>
    <definedName name="품7재">#REF!</definedName>
    <definedName name="품80경">#REF!</definedName>
    <definedName name="품80노">#REF!</definedName>
    <definedName name="품80재">#REF!</definedName>
    <definedName name="품81경">#REF!</definedName>
    <definedName name="품81노">#REF!</definedName>
    <definedName name="품81재">#REF!</definedName>
    <definedName name="품82경">#REF!</definedName>
    <definedName name="품82노">#REF!</definedName>
    <definedName name="품82재">#REF!</definedName>
    <definedName name="품83경">#REF!</definedName>
    <definedName name="품83노">#REF!</definedName>
    <definedName name="품83재">#REF!</definedName>
    <definedName name="품84경">#REF!</definedName>
    <definedName name="품84노">#REF!</definedName>
    <definedName name="품84재">#REF!</definedName>
    <definedName name="품85경">#REF!</definedName>
    <definedName name="품85노">#REF!</definedName>
    <definedName name="품85재">#REF!</definedName>
    <definedName name="품86경">#REF!</definedName>
    <definedName name="품86노">#REF!</definedName>
    <definedName name="품86재">#REF!</definedName>
    <definedName name="품87경">#REF!</definedName>
    <definedName name="품87노">#REF!</definedName>
    <definedName name="품87재">#REF!</definedName>
    <definedName name="품88경">#REF!</definedName>
    <definedName name="품88노">#REF!</definedName>
    <definedName name="품88재">#REF!</definedName>
    <definedName name="품89경">#REF!</definedName>
    <definedName name="품89노">#REF!</definedName>
    <definedName name="품89재">#REF!</definedName>
    <definedName name="품8노">#REF!</definedName>
    <definedName name="품8재">#REF!</definedName>
    <definedName name="품90경">#REF!</definedName>
    <definedName name="품90노">#REF!</definedName>
    <definedName name="품90재">#REF!</definedName>
    <definedName name="품91경">#REF!</definedName>
    <definedName name="품91노">#REF!</definedName>
    <definedName name="품91재">#REF!</definedName>
    <definedName name="품92경">#REF!</definedName>
    <definedName name="품92경1">#REF!</definedName>
    <definedName name="품92노">#REF!</definedName>
    <definedName name="품92노1">#REF!</definedName>
    <definedName name="품92재">#REF!</definedName>
    <definedName name="품92재1">#REF!</definedName>
    <definedName name="품93경">#REF!</definedName>
    <definedName name="품93노">#REF!</definedName>
    <definedName name="품93재">#REF!</definedName>
    <definedName name="품94경">#REF!</definedName>
    <definedName name="품94노">#REF!</definedName>
    <definedName name="품94재">#REF!</definedName>
    <definedName name="품95경">#REF!</definedName>
    <definedName name="품95노">#REF!</definedName>
    <definedName name="품95재">#REF!</definedName>
    <definedName name="품96경">#REF!</definedName>
    <definedName name="품96노">#REF!</definedName>
    <definedName name="품96재">#REF!</definedName>
    <definedName name="품97경">#REF!</definedName>
    <definedName name="품97노">#REF!</definedName>
    <definedName name="품97재">#REF!</definedName>
    <definedName name="품98경">#REF!</definedName>
    <definedName name="품98노">#REF!</definedName>
    <definedName name="품98재">#REF!</definedName>
    <definedName name="품99경">#REF!</definedName>
    <definedName name="품99노">#REF!</definedName>
    <definedName name="품99재">#REF!</definedName>
    <definedName name="품9노">#REF!</definedName>
    <definedName name="품9재">#REF!</definedName>
    <definedName name="품셈공종">[194]품셈TABLE!$C$2:$C$50</definedName>
    <definedName name="품셈단가">[194]품셈TABLE!$D$2:$D$50</definedName>
    <definedName name="품신">[112]설계산출표지!$B$1</definedName>
    <definedName name="품의서" localSheetId="0">결재!품의서</definedName>
    <definedName name="품의서" localSheetId="1">예정공정표!품의서</definedName>
    <definedName name="품의서">[0]!품의서</definedName>
    <definedName name="품총1" localSheetId="0" hidden="1">#REF!</definedName>
    <definedName name="품총1" hidden="1">#REF!</definedName>
    <definedName name="풍하중모멘트" localSheetId="0">#REF!</definedName>
    <definedName name="풍하중모멘트">#REF!</definedName>
    <definedName name="플라타너스B8">[94]데이타!$E$552</definedName>
    <definedName name="플랜트" localSheetId="0">#REF!</definedName>
    <definedName name="플랜트">#REF!</definedName>
    <definedName name="플랜트__전공" localSheetId="0">#REF!</definedName>
    <definedName name="플랜트__전공">#REF!</definedName>
    <definedName name="플랜트기계설치공" localSheetId="0">#REF!</definedName>
    <definedName name="플랜트기계설치공">#REF!</definedName>
    <definedName name="플랜트기계설치공001">#REF!</definedName>
    <definedName name="플랜트기계설치공002">#REF!</definedName>
    <definedName name="플랜트기계설치공011">#REF!</definedName>
    <definedName name="플랜트기계설치공982">#REF!</definedName>
    <definedName name="플랜트기계설치공991">#REF!</definedName>
    <definedName name="플랜트기계설치공992">#REF!</definedName>
    <definedName name="플랜트배관공">#REF!</definedName>
    <definedName name="플랜트배관공001">#REF!</definedName>
    <definedName name="플랜트배관공002">#REF!</definedName>
    <definedName name="플랜트배관공011">#REF!</definedName>
    <definedName name="플랜트배관공982">#REF!</definedName>
    <definedName name="플랜트배관공991">#REF!</definedName>
    <definedName name="플랜트배관공992">#REF!</definedName>
    <definedName name="플랜트용접공">#REF!</definedName>
    <definedName name="플랜트용접공001">#REF!</definedName>
    <definedName name="플랜트용접공002">#REF!</definedName>
    <definedName name="플랜트용접공011">#REF!</definedName>
    <definedName name="플랜트용접공982">#REF!</definedName>
    <definedName name="플랜트용접공991">#REF!</definedName>
    <definedName name="플랜트용접공992">#REF!</definedName>
    <definedName name="플랜트전공001">#REF!</definedName>
    <definedName name="플랜트전공002">#REF!</definedName>
    <definedName name="플랜트전공011">#REF!</definedName>
    <definedName name="플랜트전공982">#REF!</definedName>
    <definedName name="플랜트전공991">#REF!</definedName>
    <definedName name="플랜트전공992">#REF!</definedName>
    <definedName name="플랜트제관공">#REF!</definedName>
    <definedName name="플랜트제관공001">#REF!</definedName>
    <definedName name="플랜트제관공002">#REF!</definedName>
    <definedName name="플랜트제관공011">#REF!</definedName>
    <definedName name="플랜트제관공982">#REF!</definedName>
    <definedName name="플랜트제관공991">#REF!</definedName>
    <definedName name="플랜트제관공992">#REF!</definedName>
    <definedName name="플랜트특수용접공">#REF!</definedName>
    <definedName name="플랜트특수용접공001">#REF!</definedName>
    <definedName name="플랜트특수용접공002">#REF!</definedName>
    <definedName name="플랜트특수용접공011">#REF!</definedName>
    <definedName name="플랜트특수용접공982">#REF!</definedName>
    <definedName name="플랜트특수용접공991">#REF!</definedName>
    <definedName name="플랜트특수용접공992">#REF!</definedName>
    <definedName name="플용접공">[195]노임단가!$G$132</definedName>
    <definedName name="피라칸사스H1.5" localSheetId="0">#REF!</definedName>
    <definedName name="피라칸사스H1.5">#REF!</definedName>
    <definedName name="피로티" localSheetId="0" hidden="1">{#N/A,#N/A,FALSE,"이태원철근"}</definedName>
    <definedName name="피로티" localSheetId="1" hidden="1">{#N/A,#N/A,FALSE,"이태원철근"}</definedName>
    <definedName name="피로티" hidden="1">{#N/A,#N/A,FALSE,"이태원철근"}</definedName>
    <definedName name="피로티1" localSheetId="0" hidden="1">{#N/A,#N/A,FALSE,"이태원철근"}</definedName>
    <definedName name="피로티1" localSheetId="1" hidden="1">{#N/A,#N/A,FALSE,"이태원철근"}</definedName>
    <definedName name="피로티1" hidden="1">{#N/A,#N/A,FALSE,"이태원철근"}</definedName>
    <definedName name="ㅎ">[20]입찰안!#REF!</definedName>
    <definedName name="ㅎ23" localSheetId="0">#REF!</definedName>
    <definedName name="ㅎ23">#REF!</definedName>
    <definedName name="ㅎ384" localSheetId="0">#REF!</definedName>
    <definedName name="ㅎ384">#REF!</definedName>
    <definedName name="ㅎㄹ오하ㅓ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ㅎㄹ오하ㅓ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ㅎㄹ오하ㅓ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ㅎㅀㄹ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ㅎㅀㄹ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ㅎㅀㄹ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하" localSheetId="0" hidden="1">{#N/A,#N/A,FALSE,"지침";#N/A,#N/A,FALSE,"환경분석";#N/A,#N/A,FALSE,"Sheet16"}</definedName>
    <definedName name="하" localSheetId="1" hidden="1">{#N/A,#N/A,FALSE,"지침";#N/A,#N/A,FALSE,"환경분석";#N/A,#N/A,FALSE,"Sheet16"}</definedName>
    <definedName name="하" hidden="1">{#N/A,#N/A,FALSE,"지침";#N/A,#N/A,FALSE,"환경분석";#N/A,#N/A,FALSE,"Sheet16"}</definedName>
    <definedName name="하도결재현장2" localSheetId="0" hidden="1">{#N/A,#N/A,FALSE,"현장 NCR 분석";#N/A,#N/A,FALSE,"현장품질감사";#N/A,#N/A,FALSE,"현장품질감사"}</definedName>
    <definedName name="하도결재현장2" localSheetId="1" hidden="1">{#N/A,#N/A,FALSE,"현장 NCR 분석";#N/A,#N/A,FALSE,"현장품질감사";#N/A,#N/A,FALSE,"현장품질감사"}</definedName>
    <definedName name="하도결재현장2" hidden="1">{#N/A,#N/A,FALSE,"현장 NCR 분석";#N/A,#N/A,FALSE,"현장품질감사";#N/A,#N/A,FALSE,"현장품질감사"}</definedName>
    <definedName name="하도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도사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도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부">#REF!</definedName>
    <definedName name="하부두께" localSheetId="0">#REF!</definedName>
    <definedName name="하부두께">#REF!</definedName>
    <definedName name="하부슬라브" localSheetId="0">#REF!</definedName>
    <definedName name="하부슬라브">#REF!</definedName>
    <definedName name="하상유지공">#REF!</definedName>
    <definedName name="하수도2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수도2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수도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중">#REF!</definedName>
    <definedName name="하하" localSheetId="0" hidden="1">{#N/A,#N/A,FALSE,"지침";#N/A,#N/A,FALSE,"환경분석";#N/A,#N/A,FALSE,"Sheet16"}</definedName>
    <definedName name="하하">#REF!</definedName>
    <definedName name="하한선" localSheetId="0" hidden="1">{#N/A,#N/A,FALSE,"배수2"}</definedName>
    <definedName name="하한선" localSheetId="1" hidden="1">{#N/A,#N/A,FALSE,"배수2"}</definedName>
    <definedName name="하한선" hidden="1">{#N/A,#N/A,FALSE,"배수2"}</definedName>
    <definedName name="하호" localSheetId="0" hidden="1">{#N/A,#N/A,FALSE,"지침";#N/A,#N/A,FALSE,"환경분석";#N/A,#N/A,FALSE,"Sheet16"}</definedName>
    <definedName name="하호" localSheetId="1" hidden="1">{#N/A,#N/A,FALSE,"지침";#N/A,#N/A,FALSE,"환경분석";#N/A,#N/A,FALSE,"Sheet16"}</definedName>
    <definedName name="하호" hidden="1">{#N/A,#N/A,FALSE,"지침";#N/A,#N/A,FALSE,"환경분석";#N/A,#N/A,FALSE,"Sheet16"}</definedName>
    <definedName name="한" localSheetId="0" hidden="1">#REF!</definedName>
    <definedName name="한" hidden="1">#REF!</definedName>
    <definedName name="한_식__목_공" localSheetId="0">#REF!</definedName>
    <definedName name="한_식__목_공">#REF!</definedName>
    <definedName name="한_식__와_공" localSheetId="0">#REF!</definedName>
    <definedName name="한_식__와_공">#REF!</definedName>
    <definedName name="한글노무비">#REF!</definedName>
    <definedName name="한동" localSheetId="0" hidden="1">{#N/A,#N/A,FALSE,"단가표지"}</definedName>
    <definedName name="한동" localSheetId="1" hidden="1">{#N/A,#N/A,FALSE,"단가표지"}</definedName>
    <definedName name="한동" hidden="1">{#N/A,#N/A,FALSE,"단가표지"}</definedName>
    <definedName name="한라구절초" localSheetId="0">#REF!</definedName>
    <definedName name="한라구절초">#REF!</definedName>
    <definedName name="한사랑" localSheetId="0" hidden="1">{#N/A,#N/A,FALSE,"현장 NCR 분석";#N/A,#N/A,FALSE,"현장품질감사";#N/A,#N/A,FALSE,"현장품질감사"}</definedName>
    <definedName name="한사랑" localSheetId="1" hidden="1">{#N/A,#N/A,FALSE,"현장 NCR 분석";#N/A,#N/A,FALSE,"현장품질감사";#N/A,#N/A,FALSE,"현장품질감사"}</definedName>
    <definedName name="한사랑" hidden="1">{#N/A,#N/A,FALSE,"현장 NCR 분석";#N/A,#N/A,FALSE,"현장품질감사";#N/A,#N/A,FALSE,"현장품질감사"}</definedName>
    <definedName name="한식__미장공">#REF!</definedName>
    <definedName name="한식목공001">#REF!</definedName>
    <definedName name="한식목공002">#REF!</definedName>
    <definedName name="한식목공011">#REF!</definedName>
    <definedName name="한식목공982">#REF!</definedName>
    <definedName name="한식목공991">#REF!</definedName>
    <definedName name="한식목공992">#REF!</definedName>
    <definedName name="한식목공조공">#REF!</definedName>
    <definedName name="한식목공조공001">#REF!</definedName>
    <definedName name="한식목공조공002">#REF!</definedName>
    <definedName name="한식목공조공011">#REF!</definedName>
    <definedName name="한식목공조공982">#REF!</definedName>
    <definedName name="한식목공조공991">#REF!</definedName>
    <definedName name="한식목공조공992">#REF!</definedName>
    <definedName name="한식미장공001">#REF!</definedName>
    <definedName name="한식미장공002">#REF!</definedName>
    <definedName name="한식미장공011">#REF!</definedName>
    <definedName name="한식미장공982">#REF!</definedName>
    <definedName name="한식미장공991">#REF!</definedName>
    <definedName name="한식미장공992">#REF!</definedName>
    <definedName name="한식와공001">#REF!</definedName>
    <definedName name="한식와공002">#REF!</definedName>
    <definedName name="한식와공011">#REF!</definedName>
    <definedName name="한식와공982">#REF!</definedName>
    <definedName name="한식와공991">#REF!</definedName>
    <definedName name="한식와공992">#REF!</definedName>
    <definedName name="한식와공조공">#REF!</definedName>
    <definedName name="한식와공조공001">#REF!</definedName>
    <definedName name="한식와공조공002">#REF!</definedName>
    <definedName name="한식와공조공011">#REF!</definedName>
    <definedName name="한식와공조공982">#REF!</definedName>
    <definedName name="한식와공조공991">#REF!</definedName>
    <definedName name="한식와공조공992">#REF!</definedName>
    <definedName name="한일건설" localSheetId="0" hidden="1">{#N/A,#N/A,FALSE,"현장 NCR 분석";#N/A,#N/A,FALSE,"현장품질감사";#N/A,#N/A,FALSE,"현장품질감사"}</definedName>
    <definedName name="한일건설" localSheetId="1" hidden="1">{#N/A,#N/A,FALSE,"현장 NCR 분석";#N/A,#N/A,FALSE,"현장품질감사";#N/A,#N/A,FALSE,"현장품질감사"}</definedName>
    <definedName name="한일건설" hidden="1">{#N/A,#N/A,FALSE,"현장 NCR 분석";#N/A,#N/A,FALSE,"현장품질감사";#N/A,#N/A,FALSE,"현장품질감사"}</definedName>
    <definedName name="한전공사비" localSheetId="0">#REF!,#REF!</definedName>
    <definedName name="한전공사비">#REF!,#REF!</definedName>
    <definedName name="한진" localSheetId="0" hidden="1">{#N/A,#N/A,FALSE,"현장 NCR 분석";#N/A,#N/A,FALSE,"현장품질감사";#N/A,#N/A,FALSE,"현장품질감사"}</definedName>
    <definedName name="한진" localSheetId="1" hidden="1">{#N/A,#N/A,FALSE,"현장 NCR 분석";#N/A,#N/A,FALSE,"현장품질감사";#N/A,#N/A,FALSE,"현장품질감사"}</definedName>
    <definedName name="한진" hidden="1">{#N/A,#N/A,FALSE,"현장 NCR 분석";#N/A,#N/A,FALSE,"현장품질감사";#N/A,#N/A,FALSE,"현장품질감사"}</definedName>
    <definedName name="할___석___공">#REF!</definedName>
    <definedName name="할석공">#REF!</definedName>
    <definedName name="할석공001">#REF!</definedName>
    <definedName name="할석공002">#REF!</definedName>
    <definedName name="할석공982">#REF!</definedName>
    <definedName name="할석공991">#REF!</definedName>
    <definedName name="할석공992">#REF!</definedName>
    <definedName name="함">#REF!</definedName>
    <definedName name="함___석___공">#REF!</definedName>
    <definedName name="함1" localSheetId="0">#REF!</definedName>
    <definedName name="함1">#REF!</definedName>
    <definedName name="함2" localSheetId="0">#REF!</definedName>
    <definedName name="함2">#REF!</definedName>
    <definedName name="함석공">[135]단가비교표!#REF!</definedName>
    <definedName name="함석공001" localSheetId="0">#REF!</definedName>
    <definedName name="함석공001">#REF!</definedName>
    <definedName name="함석공002" localSheetId="0">#REF!</definedName>
    <definedName name="함석공002">#REF!</definedName>
    <definedName name="함석공011" localSheetId="0">#REF!</definedName>
    <definedName name="함석공011">#REF!</definedName>
    <definedName name="함석공982">#REF!</definedName>
    <definedName name="함석공991">#REF!</definedName>
    <definedName name="함석공992">#REF!</definedName>
    <definedName name="함판3">#REF!</definedName>
    <definedName name="합37">'[12]주현(영광)'!#REF!</definedName>
    <definedName name="합372">'[12]주현(해보)'!#REF!</definedName>
    <definedName name="합37a" localSheetId="0">#REF!</definedName>
    <definedName name="합37a">#REF!</definedName>
    <definedName name="합37함" localSheetId="0">#REF!</definedName>
    <definedName name="합37함">#REF!</definedName>
    <definedName name="합3함7" localSheetId="0">#REF!</definedName>
    <definedName name="합3함7">#REF!</definedName>
    <definedName name="합계">#REF!</definedName>
    <definedName name="합판">[53]단가!$A$9</definedName>
    <definedName name="합판1회1" localSheetId="0">#REF!</definedName>
    <definedName name="합판1회1">#REF!</definedName>
    <definedName name="합판1회2" localSheetId="0">#REF!</definedName>
    <definedName name="합판1회2">#REF!</definedName>
    <definedName name="합판3" localSheetId="0">#REF!</definedName>
    <definedName name="합판3">[53]단가!$A$17</definedName>
    <definedName name="합판31" localSheetId="0">#REF!</definedName>
    <definedName name="합판31">#REF!</definedName>
    <definedName name="합판317" localSheetId="0">#REF!</definedName>
    <definedName name="합판317">#REF!</definedName>
    <definedName name="합판371" localSheetId="0">#REF!</definedName>
    <definedName name="합판371">#REF!</definedName>
    <definedName name="합판3노" localSheetId="0">[96]시설물!#REF!</definedName>
    <definedName name="합판3노">[96]시설물!#REF!</definedName>
    <definedName name="합판3재" localSheetId="0">[96]시설물!#REF!</definedName>
    <definedName name="합판3재">[96]시설물!#REF!</definedName>
    <definedName name="합판3함" localSheetId="0">#REF!</definedName>
    <definedName name="합판3함">#REF!</definedName>
    <definedName name="합판3회1" localSheetId="0">#REF!</definedName>
    <definedName name="합판3회1">#REF!</definedName>
    <definedName name="합판3회2" localSheetId="0">#REF!</definedName>
    <definedName name="합판3회2">#REF!</definedName>
    <definedName name="합판4">#REF!</definedName>
    <definedName name="합판4회1">#REF!</definedName>
    <definedName name="합판4회2">#REF!</definedName>
    <definedName name="합판6">#REF!</definedName>
    <definedName name="합판6회1">#REF!</definedName>
    <definedName name="합판6회2">#REF!</definedName>
    <definedName name="합판731">#REF!</definedName>
    <definedName name="합판노">#REF!</definedName>
    <definedName name="합판재">#REF!</definedName>
    <definedName name="항타비1">#REF!</definedName>
    <definedName name="항타비2">#REF!</definedName>
    <definedName name="해당화">#REF!</definedName>
    <definedName name="해송">[53]단가!$A$99</definedName>
    <definedName name="해송1.2">[53]단가!$A$100</definedName>
    <definedName name="해송H3.0xW1.2xR10" localSheetId="0">#REF!</definedName>
    <definedName name="해송H3.0xW1.2xR10">#REF!</definedName>
    <definedName name="해송H3.5xW1.5xR12" localSheetId="0">#REF!</definedName>
    <definedName name="해송H3.5xW1.5xR12">#REF!</definedName>
    <definedName name="행" localSheetId="0">#REF!</definedName>
    <definedName name="행">#REF!</definedName>
    <definedName name="행선안내게시기설비">#REF!</definedName>
    <definedName name="허리돌리기">[140]시설물기초!#REF!</definedName>
    <definedName name="허브표지" localSheetId="0" hidden="1">{#N/A,#N/A,FALSE,"이태원철근"}</definedName>
    <definedName name="허브표지" localSheetId="1" hidden="1">{#N/A,#N/A,FALSE,"이태원철근"}</definedName>
    <definedName name="허브표지" hidden="1">{#N/A,#N/A,FALSE,"이태원철근"}</definedName>
    <definedName name="허용전류">#REF!</definedName>
    <definedName name="허용지반반력">70</definedName>
    <definedName name="허ㅑㅣ" localSheetId="0">#REF!</definedName>
    <definedName name="허ㅑㅣ">#REF!</definedName>
    <definedName name="헌치1" localSheetId="0">#REF!</definedName>
    <definedName name="헌치1">#REF!</definedName>
    <definedName name="헌치2" localSheetId="0">#REF!</definedName>
    <definedName name="헌치2">#REF!</definedName>
    <definedName name="헌치H">#REF!</definedName>
    <definedName name="헌치V">#REF!</definedName>
    <definedName name="현___도___사">[104]노임단가!#REF!</definedName>
    <definedName name="현대건설" localSheetId="0" hidden="1">{#N/A,#N/A,FALSE,"현장 NCR 분석";#N/A,#N/A,FALSE,"현장품질감사";#N/A,#N/A,FALSE,"현장품질감사"}</definedName>
    <definedName name="현대건설" localSheetId="1" hidden="1">{#N/A,#N/A,FALSE,"현장 NCR 분석";#N/A,#N/A,FALSE,"현장품질감사";#N/A,#N/A,FALSE,"현장품질감사"}</definedName>
    <definedName name="현대건설" hidden="1">{#N/A,#N/A,FALSE,"현장 NCR 분석";#N/A,#N/A,FALSE,"현장품질감사";#N/A,#N/A,FALSE,"현장품질감사"}</definedName>
    <definedName name="현도사">#REF!</definedName>
    <definedName name="현도사001">#REF!</definedName>
    <definedName name="현도사002">#REF!</definedName>
    <definedName name="현도사011">#REF!</definedName>
    <definedName name="현도사982">#REF!</definedName>
    <definedName name="현도사991">#REF!</definedName>
    <definedName name="현도사992">#REF!</definedName>
    <definedName name="현설자료" localSheetId="0" hidden="1">{#N/A,#N/A,FALSE,"물가변동";#N/A,#N/A,FALSE,"집계";#N/A,#N/A,FALSE,"도급집계";#N/A,#N/A,FALSE,"예산서";#N/A,#N/A,FALSE,"터빈";#N/A,#N/A,FALSE,"보일러";#N/A,#N/A,FALSE,"품셈";#N/A,#N/A,FALSE,"부표";#N/A,#N/A,FALSE,"적용노임";#N/A,#N/A,FALSE,"장비노임";#N/A,#N/A,FALSE,"정산품질";#N/A,#N/A,FALSE,"신규별표";#N/A,#N/A,FALSE,"정산신규품";#N/A,#N/A,FALSE,"ESC별표"}</definedName>
    <definedName name="현설자료" localSheetId="1" hidden="1">{#N/A,#N/A,FALSE,"물가변동";#N/A,#N/A,FALSE,"집계";#N/A,#N/A,FALSE,"도급집계";#N/A,#N/A,FALSE,"예산서";#N/A,#N/A,FALSE,"터빈";#N/A,#N/A,FALSE,"보일러";#N/A,#N/A,FALSE,"품셈";#N/A,#N/A,FALSE,"부표";#N/A,#N/A,FALSE,"적용노임";#N/A,#N/A,FALSE,"장비노임";#N/A,#N/A,FALSE,"정산품질";#N/A,#N/A,FALSE,"신규별표";#N/A,#N/A,FALSE,"정산신규품";#N/A,#N/A,FALSE,"ESC별표"}</definedName>
    <definedName name="현설자료" hidden="1">{#N/A,#N/A,FALSE,"물가변동";#N/A,#N/A,FALSE,"집계";#N/A,#N/A,FALSE,"도급집계";#N/A,#N/A,FALSE,"예산서";#N/A,#N/A,FALSE,"터빈";#N/A,#N/A,FALSE,"보일러";#N/A,#N/A,FALSE,"품셈";#N/A,#N/A,FALSE,"부표";#N/A,#N/A,FALSE,"적용노임";#N/A,#N/A,FALSE,"장비노임";#N/A,#N/A,FALSE,"정산품질";#N/A,#N/A,FALSE,"신규별표";#N/A,#N/A,FALSE,"정산신규품";#N/A,#N/A,FALSE,"ESC별표"}</definedName>
    <definedName name="현장" localSheetId="0" hidden="1">#REF!</definedName>
    <definedName name="현장" hidden="1">#REF!</definedName>
    <definedName name="현장대리인" localSheetId="0">#REF!</definedName>
    <definedName name="현장대리인">#REF!</definedName>
    <definedName name="현장정리" localSheetId="0">[96]시설물!#REF!</definedName>
    <definedName name="현장정리">[96]시설물!#REF!</definedName>
    <definedName name="현천기자재비" localSheetId="0">#REF!</definedName>
    <definedName name="현천기자재비">#REF!</definedName>
    <definedName name="협" localSheetId="0" hidden="1">{#N/A,#N/A,FALSE,"배수2"}</definedName>
    <definedName name="협" localSheetId="1" hidden="1">{#N/A,#N/A,FALSE,"배수2"}</definedName>
    <definedName name="협" hidden="1">{#N/A,#N/A,FALSE,"배수2"}</definedName>
    <definedName name="협력" localSheetId="0" hidden="1">{#N/A,#N/A,FALSE,"포장2"}</definedName>
    <definedName name="협력" localSheetId="1" hidden="1">{#N/A,#N/A,FALSE,"포장2"}</definedName>
    <definedName name="협력" hidden="1">{#N/A,#N/A,FALSE,"포장2"}</definedName>
    <definedName name="협력업체" localSheetId="0" hidden="1">{#N/A,#N/A,FALSE,"포장2"}</definedName>
    <definedName name="협력업체" localSheetId="1" hidden="1">{#N/A,#N/A,FALSE,"포장2"}</definedName>
    <definedName name="협력업체" hidden="1">{#N/A,#N/A,FALSE,"포장2"}</definedName>
    <definedName name="협철" localSheetId="0" hidden="1">{#N/A,#N/A,FALSE,"포장2"}</definedName>
    <definedName name="협철" localSheetId="1" hidden="1">{#N/A,#N/A,FALSE,"포장2"}</definedName>
    <definedName name="협철" hidden="1">{#N/A,#N/A,FALSE,"포장2"}</definedName>
    <definedName name="협토" localSheetId="0" hidden="1">{#N/A,#N/A,FALSE,"포장1";#N/A,#N/A,FALSE,"포장1"}</definedName>
    <definedName name="협토" localSheetId="1" hidden="1">{#N/A,#N/A,FALSE,"포장1";#N/A,#N/A,FALSE,"포장1"}</definedName>
    <definedName name="협토" hidden="1">{#N/A,#N/A,FALSE,"포장1";#N/A,#N/A,FALSE,"포장1"}</definedName>
    <definedName name="협토1" localSheetId="0" hidden="1">{#N/A,#N/A,FALSE,"포장2"}</definedName>
    <definedName name="협토1" localSheetId="1" hidden="1">{#N/A,#N/A,FALSE,"포장2"}</definedName>
    <definedName name="협토1" hidden="1">{#N/A,#N/A,FALSE,"포장2"}</definedName>
    <definedName name="협토자재" localSheetId="0" hidden="1">{#N/A,#N/A,FALSE,"포장2"}</definedName>
    <definedName name="협토자재" localSheetId="1" hidden="1">{#N/A,#N/A,FALSE,"포장2"}</definedName>
    <definedName name="협토자재" hidden="1">{#N/A,#N/A,FALSE,"포장2"}</definedName>
    <definedName name="형">#REF!</definedName>
    <definedName name="형1">#REF!</definedName>
    <definedName name="형2">#REF!</definedName>
    <definedName name="형상">[68]DATE!$D$24:$D$85</definedName>
    <definedName name="형제" localSheetId="0" hidden="1">{#N/A,#N/A,FALSE,"포장2"}</definedName>
    <definedName name="형제" localSheetId="1" hidden="1">{#N/A,#N/A,FALSE,"포장2"}</definedName>
    <definedName name="형제" hidden="1">{#N/A,#N/A,FALSE,"포장2"}</definedName>
    <definedName name="형틀" localSheetId="0">#REF!</definedName>
    <definedName name="형틀">#REF!</definedName>
    <definedName name="형틀목공" localSheetId="0">#REF!</definedName>
    <definedName name="형틀목공">#REF!</definedName>
    <definedName name="형틀목공001" localSheetId="0">#REF!</definedName>
    <definedName name="형틀목공001">#REF!</definedName>
    <definedName name="형틀목공002">#REF!</definedName>
    <definedName name="형틀목공011">#REF!</definedName>
    <definedName name="형틀목공982">#REF!</definedName>
    <definedName name="형틀목공991">#REF!</definedName>
    <definedName name="형틀목공992">#REF!</definedName>
    <definedName name="호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호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호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호박노">#REF!</definedName>
    <definedName name="호박재">#REF!</definedName>
    <definedName name="호표">#REF!</definedName>
    <definedName name="호ㅎ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호ㅎ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호ㅎ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호하" localSheetId="0" hidden="1">{#N/A,#N/A,FALSE,"지침";#N/A,#N/A,FALSE,"환경분석";#N/A,#N/A,FALSE,"Sheet16"}</definedName>
    <definedName name="호하" localSheetId="1" hidden="1">{#N/A,#N/A,FALSE,"지침";#N/A,#N/A,FALSE,"환경분석";#N/A,#N/A,FALSE,"Sheet16"}</definedName>
    <definedName name="호하" hidden="1">{#N/A,#N/A,FALSE,"지침";#N/A,#N/A,FALSE,"환경분석";#N/A,#N/A,FALSE,"Sheet16"}</definedName>
    <definedName name="호호" localSheetId="0" hidden="1">{#N/A,#N/A,FALSE,"부대1"}</definedName>
    <definedName name="호호" localSheetId="1" hidden="1">{#N/A,#N/A,FALSE,"부대1"}</definedName>
    <definedName name="호호" hidden="1">{#N/A,#N/A,FALSE,"부대1"}</definedName>
    <definedName name="호ㅓㅏ" localSheetId="0">#REF!</definedName>
    <definedName name="호ㅓㅏ">#REF!</definedName>
    <definedName name="홀" localSheetId="0" hidden="1">{#N/A,#N/A,FALSE,"지침";#N/A,#N/A,FALSE,"환경분석";#N/A,#N/A,FALSE,"Sheet16"}</definedName>
    <definedName name="홀" localSheetId="1" hidden="1">{#N/A,#N/A,FALSE,"지침";#N/A,#N/A,FALSE,"환경분석";#N/A,#N/A,FALSE,"Sheet16"}</definedName>
    <definedName name="홀" hidden="1">{#N/A,#N/A,FALSE,"지침";#N/A,#N/A,FALSE,"환경분석";#N/A,#N/A,FALSE,"Sheet16"}</definedName>
    <definedName name="홍">'[13]#REF'!#REF!</definedName>
    <definedName name="홍단">[53]단가!$A$126</definedName>
    <definedName name="홍단풍" localSheetId="0">#REF!</definedName>
    <definedName name="홍단풍">#REF!</definedName>
    <definedName name="홍단풍H3.5xR12" localSheetId="0">#REF!</definedName>
    <definedName name="홍단풍H3.5xR12">#REF!</definedName>
    <definedName name="화" localSheetId="0">#REF!</definedName>
    <definedName name="화">#REF!</definedName>
    <definedName name="화________공">#REF!</definedName>
    <definedName name="화강석경계석">[103]단가!$A$68</definedName>
    <definedName name="화강석트랜치">[107]기초목록!$D$4:$O$56</definedName>
    <definedName name="화공001" localSheetId="0">#REF!</definedName>
    <definedName name="화공001">#REF!</definedName>
    <definedName name="화공002" localSheetId="0">#REF!</definedName>
    <definedName name="화공002">#REF!</definedName>
    <definedName name="화공011" localSheetId="0">#REF!</definedName>
    <definedName name="화공011">#REF!</definedName>
    <definedName name="화공982">#REF!</definedName>
    <definedName name="화공991">#REF!</definedName>
    <definedName name="화공992">#REF!</definedName>
    <definedName name="화살">[53]단가!$A$157</definedName>
    <definedName name="화약__취급공" localSheetId="0">#REF!</definedName>
    <definedName name="화약__취급공">#REF!</definedName>
    <definedName name="화약취급공001" localSheetId="0">#REF!</definedName>
    <definedName name="화약취급공001">#REF!</definedName>
    <definedName name="화약취급공002" localSheetId="0">#REF!</definedName>
    <definedName name="화약취급공002">#REF!</definedName>
    <definedName name="화약취급공011">#REF!</definedName>
    <definedName name="화약취급공982">#REF!</definedName>
    <definedName name="화약취급공991">#REF!</definedName>
    <definedName name="화약취급공992">#REF!</definedName>
    <definedName name="확">#REF!</definedName>
    <definedName name="환">#REF!</definedName>
    <definedName name="환경분석청주" localSheetId="0" hidden="1">{#N/A,#N/A,FALSE,"지침";#N/A,#N/A,FALSE,"환경분석";#N/A,#N/A,FALSE,"Sheet16"}</definedName>
    <definedName name="환경분석청주" localSheetId="1" hidden="1">{#N/A,#N/A,FALSE,"지침";#N/A,#N/A,FALSE,"환경분석";#N/A,#N/A,FALSE,"Sheet16"}</definedName>
    <definedName name="환경분석청주" hidden="1">{#N/A,#N/A,FALSE,"지침";#N/A,#N/A,FALSE,"환경분석";#N/A,#N/A,FALSE,"Sheet16"}</definedName>
    <definedName name="환경소주2" localSheetId="0" hidden="1">{#N/A,#N/A,FALSE,"지침";#N/A,#N/A,FALSE,"환경분석";#N/A,#N/A,FALSE,"Sheet16"}</definedName>
    <definedName name="환경소주2" localSheetId="1" hidden="1">{#N/A,#N/A,FALSE,"지침";#N/A,#N/A,FALSE,"환경분석";#N/A,#N/A,FALSE,"Sheet16"}</definedName>
    <definedName name="환경소주2" hidden="1">{#N/A,#N/A,FALSE,"지침";#N/A,#N/A,FALSE,"환경분석";#N/A,#N/A,FALSE,"Sheet16"}</definedName>
    <definedName name="환율">#REF!</definedName>
    <definedName name="환토물량집계" localSheetId="0">#REF!</definedName>
    <definedName name="환토물량집계">#REF!</definedName>
    <definedName name="활석공011" localSheetId="0">#REF!</definedName>
    <definedName name="활석공011">#REF!</definedName>
    <definedName name="활하중">#REF!</definedName>
    <definedName name="활하중1">#REF!</definedName>
    <definedName name="활하중2">#REF!</definedName>
    <definedName name="활하중재하시풍하중">#REF!</definedName>
    <definedName name="황매화">[103]단가!$A$156</definedName>
    <definedName name="회양목">[103]단가!$A$137</definedName>
    <definedName name="회양목H0.3" localSheetId="0">#REF!</definedName>
    <definedName name="회양목H0.3">#REF!</definedName>
    <definedName name="회화">[53]단가!$A$127</definedName>
    <definedName name="후박나무H4.0" localSheetId="0">#REF!</definedName>
    <definedName name="후박나무H4.0">#REF!</definedName>
    <definedName name="후피향나무H1.8" localSheetId="0">#REF!</definedName>
    <definedName name="후피향나무H1.8">#REF!</definedName>
    <definedName name="후훌" localSheetId="0" hidden="1">{#N/A,#N/A,FALSE,"지침";#N/A,#N/A,FALSE,"환경분석";#N/A,#N/A,FALSE,"Sheet16"}</definedName>
    <definedName name="후훌" localSheetId="1" hidden="1">{#N/A,#N/A,FALSE,"지침";#N/A,#N/A,FALSE,"환경분석";#N/A,#N/A,FALSE,"Sheet16"}</definedName>
    <definedName name="후훌" hidden="1">{#N/A,#N/A,FALSE,"지침";#N/A,#N/A,FALSE,"환경분석";#N/A,#N/A,FALSE,"Sheet16"}</definedName>
    <definedName name="훈" hidden="1">255</definedName>
    <definedName name="훼" localSheetId="0" hidden="1">{#N/A,#N/A,FALSE,"지침";#N/A,#N/A,FALSE,"환경분석";#N/A,#N/A,FALSE,"Sheet16"}</definedName>
    <definedName name="훼" localSheetId="1" hidden="1">{#N/A,#N/A,FALSE,"지침";#N/A,#N/A,FALSE,"환경분석";#N/A,#N/A,FALSE,"Sheet16"}</definedName>
    <definedName name="훼" hidden="1">{#N/A,#N/A,FALSE,"지침";#N/A,#N/A,FALSE,"환경분석";#N/A,#N/A,FALSE,"Sheet16"}</definedName>
    <definedName name="휘발유">[99]단가대비표!#REF!</definedName>
    <definedName name="희영" localSheetId="0">BlankMacro1</definedName>
    <definedName name="희영" localSheetId="1">BlankMacro1</definedName>
    <definedName name="희영">BlankMacro1</definedName>
    <definedName name="히말라야시다6노무" localSheetId="0">#REF!</definedName>
    <definedName name="히말라야시다6노무">#REF!</definedName>
    <definedName name="히말라야시다6재료" localSheetId="0">#REF!</definedName>
    <definedName name="히말라야시다6재료">#REF!</definedName>
    <definedName name="히말라야시다8노무" localSheetId="0">#REF!</definedName>
    <definedName name="히말라야시다8노무">#REF!</definedName>
    <definedName name="히말라야시다8재료">#REF!</definedName>
    <definedName name="ㅏ576">'[196]1.수인터널'!#REF!</definedName>
    <definedName name="ㅏ로ㅡ" localSheetId="0">#REF!</definedName>
    <definedName name="ㅏ로ㅡ">#REF!</definedName>
    <definedName name="ㅏㅏ" localSheetId="0">#REF!</definedName>
    <definedName name="ㅏㅏ">#REF!</definedName>
    <definedName name="ㅏㅑㅁㄴㅇ랜ㅇㄹ" localSheetId="0" hidden="1">{#N/A,#N/A,FALSE,"지침";#N/A,#N/A,FALSE,"환경분석";#N/A,#N/A,FALSE,"Sheet16"}</definedName>
    <definedName name="ㅏㅑㅁㄴㅇ랜ㅇㄹ" localSheetId="1" hidden="1">{#N/A,#N/A,FALSE,"지침";#N/A,#N/A,FALSE,"환경분석";#N/A,#N/A,FALSE,"Sheet16"}</definedName>
    <definedName name="ㅏㅑㅁㄴㅇ랜ㅇㄹ" hidden="1">{#N/A,#N/A,FALSE,"지침";#N/A,#N/A,FALSE,"환경분석";#N/A,#N/A,FALSE,"Sheet16"}</definedName>
    <definedName name="ㅏㅓㅏ" localSheetId="0" hidden="1">{#N/A,#N/A,FALSE,"물가변동 (2)";#N/A,#N/A,FALSE,"공사비";#N/A,#N/A,FALSE,"사급";#N/A,#N/A,FALSE,"도급집계";#N/A,#N/A,FALSE,"재료비";#N/A,#N/A,FALSE,"노무비";#N/A,#N/A,FALSE,"경비"}</definedName>
    <definedName name="ㅏㅓㅏ" localSheetId="1" hidden="1">{#N/A,#N/A,FALSE,"물가변동 (2)";#N/A,#N/A,FALSE,"공사비";#N/A,#N/A,FALSE,"사급";#N/A,#N/A,FALSE,"도급집계";#N/A,#N/A,FALSE,"재료비";#N/A,#N/A,FALSE,"노무비";#N/A,#N/A,FALSE,"경비"}</definedName>
    <definedName name="ㅏㅓㅏ" hidden="1">{#N/A,#N/A,FALSE,"물가변동 (2)";#N/A,#N/A,FALSE,"공사비";#N/A,#N/A,FALSE,"사급";#N/A,#N/A,FALSE,"도급집계";#N/A,#N/A,FALSE,"재료비";#N/A,#N/A,FALSE,"노무비";#N/A,#N/A,FALSE,"경비"}</definedName>
    <definedName name="ㅏㅓㅗㄹ" localSheetId="0">#REF!</definedName>
    <definedName name="ㅏㅓㅗㄹ">#REF!</definedName>
    <definedName name="ㅏㅣ" localSheetId="0">#REF!</definedName>
    <definedName name="ㅏㅣ">#REF!</definedName>
    <definedName name="ㅐ" localSheetId="0" hidden="1">{#N/A,#N/A,FALSE,"이태원철근"}</definedName>
    <definedName name="ㅐ" localSheetId="1" hidden="1">{#N/A,#N/A,FALSE,"이태원철근"}</definedName>
    <definedName name="ㅐ" hidden="1">{#N/A,#N/A,FALSE,"이태원철근"}</definedName>
    <definedName name="ㅐㅐ" localSheetId="0" hidden="1">{#N/A,#N/A,FALSE,"현장 NCR 분석";#N/A,#N/A,FALSE,"현장품질감사";#N/A,#N/A,FALSE,"현장품질감사"}</definedName>
    <definedName name="ㅐㅐ" localSheetId="1" hidden="1">{#N/A,#N/A,FALSE,"현장 NCR 분석";#N/A,#N/A,FALSE,"현장품질감사";#N/A,#N/A,FALSE,"현장품질감사"}</definedName>
    <definedName name="ㅐㅐ" hidden="1">{#N/A,#N/A,FALSE,"현장 NCR 분석";#N/A,#N/A,FALSE,"현장품질감사";#N/A,#N/A,FALSE,"현장품질감사"}</definedName>
    <definedName name="ㅐㅐㅐ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ㅐㅐㅐ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ㅐㅐㅐ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ㅐㅑㅛㅅ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ㅐㅑㅛㅅ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ㅐㅑㅛㅅ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ㅑ" localSheetId="0">#REF!</definedName>
    <definedName name="ㅑ">#REF!</definedName>
    <definedName name="ㅑ1262" localSheetId="0">#REF!</definedName>
    <definedName name="ㅑ1262">#REF!</definedName>
    <definedName name="ㅓ" localSheetId="0" hidden="1">{#N/A,#N/A,FALSE,"이태원철근"}</definedName>
    <definedName name="ㅓ" localSheetId="1" hidden="1">{#N/A,#N/A,FALSE,"이태원철근"}</definedName>
    <definedName name="ㅓ" hidden="1">{#N/A,#N/A,FALSE,"이태원철근"}</definedName>
    <definedName name="ㅓ39" localSheetId="0">#REF!</definedName>
    <definedName name="ㅓ39">#REF!</definedName>
    <definedName name="ㅓ8" localSheetId="0">#REF!</definedName>
    <definedName name="ㅓ8">#REF!</definedName>
    <definedName name="ㅓㅗㅓㅗ" localSheetId="0">BlankMacro1</definedName>
    <definedName name="ㅓㅗㅓㅗ" localSheetId="1">BlankMacro1</definedName>
    <definedName name="ㅓㅗㅓㅗ">BlankMacro1</definedName>
    <definedName name="ㅔ" localSheetId="0" hidden="1">{#N/A,#N/A,FALSE,"이태원철근"}</definedName>
    <definedName name="ㅔ" localSheetId="1" hidden="1">{#N/A,#N/A,FALSE,"이태원철근"}</definedName>
    <definedName name="ㅔ" hidden="1">{#N/A,#N/A,FALSE,"이태원철근"}</definedName>
    <definedName name="ㅕ겨겨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ㅕ겨겨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ㅕ겨겨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ㅕ해" localSheetId="0" hidden="1">{#N/A,#N/A,FALSE,"지침";#N/A,#N/A,FALSE,"환경분석";#N/A,#N/A,FALSE,"Sheet16"}</definedName>
    <definedName name="ㅕ해" localSheetId="1" hidden="1">{#N/A,#N/A,FALSE,"지침";#N/A,#N/A,FALSE,"환경분석";#N/A,#N/A,FALSE,"Sheet16"}</definedName>
    <definedName name="ㅕ해" hidden="1">{#N/A,#N/A,FALSE,"지침";#N/A,#N/A,FALSE,"환경분석";#N/A,#N/A,FALSE,"Sheet16"}</definedName>
    <definedName name="ㅕㅛ" localSheetId="0" hidden="1">{#N/A,#N/A,FALSE,"지침";#N/A,#N/A,FALSE,"환경분석";#N/A,#N/A,FALSE,"Sheet16"}</definedName>
    <definedName name="ㅕㅛ" localSheetId="1" hidden="1">{#N/A,#N/A,FALSE,"지침";#N/A,#N/A,FALSE,"환경분석";#N/A,#N/A,FALSE,"Sheet16"}</definedName>
    <definedName name="ㅕㅛ" hidden="1">{#N/A,#N/A,FALSE,"지침";#N/A,#N/A,FALSE,"환경분석";#N/A,#N/A,FALSE,"Sheet16"}</definedName>
    <definedName name="ㅗ" localSheetId="0" hidden="1">{#N/A,#N/A,FALSE,"이태원철근"}</definedName>
    <definedName name="ㅗ" localSheetId="1" hidden="1">{#N/A,#N/A,FALSE,"이태원철근"}</definedName>
    <definedName name="ㅗ" hidden="1">{#N/A,#N/A,FALSE,"이태원철근"}</definedName>
    <definedName name="ㅗ1" localSheetId="0">#REF!</definedName>
    <definedName name="ㅗ1">#REF!</definedName>
    <definedName name="ㅗ1019" localSheetId="0">#REF!</definedName>
    <definedName name="ㅗ1019">#REF!</definedName>
    <definedName name="ㅗ118" localSheetId="0">#REF!</definedName>
    <definedName name="ㅗ118">#REF!</definedName>
    <definedName name="ㅗ2">#REF!</definedName>
    <definedName name="ㅗ3">#REF!</definedName>
    <definedName name="ㅗ50">[197]연습!#REF!</definedName>
    <definedName name="ㅗㄹ">#REF!</definedName>
    <definedName name="ㅗㅅ20" localSheetId="0">#REF!</definedName>
    <definedName name="ㅗㅅ20">#REF!</definedName>
    <definedName name="ㅗㅓ" localSheetId="0" hidden="1">{#N/A,#N/A,FALSE,"부대1"}</definedName>
    <definedName name="ㅗㅓ" localSheetId="1" hidden="1">{#N/A,#N/A,FALSE,"부대1"}</definedName>
    <definedName name="ㅗㅓ" hidden="1">{#N/A,#N/A,FALSE,"부대1"}</definedName>
    <definedName name="ㅗㅗㅗ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ㅗㅗ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ㅗㅗ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ㅛ" localSheetId="0" hidden="1">{#N/A,#N/A,FALSE,"이태원철근"}</definedName>
    <definedName name="ㅛ">#REF!</definedName>
    <definedName name="ㅛㅛㅛ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ㅛㅛㅛ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ㅛㅛㅛ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ㅜ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ㅜ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ㅜ1" localSheetId="0">#REF!</definedName>
    <definedName name="ㅜ1">#REF!</definedName>
    <definedName name="ㅠ" localSheetId="0" hidden="1">{#N/A,#N/A,FALSE,"이태원철근"}</definedName>
    <definedName name="ㅠ">[198]선정요령!#REF!</definedName>
    <definedName name="ㅠ1" localSheetId="0">#REF!</definedName>
    <definedName name="ㅠ1">#REF!</definedName>
    <definedName name="ㅠ121" localSheetId="0">#REF!</definedName>
    <definedName name="ㅠ121">#REF!</definedName>
    <definedName name="ㅠ2" localSheetId="0">#REF!</definedName>
    <definedName name="ㅠ2">#REF!</definedName>
    <definedName name="ㅠ239">#REF!</definedName>
    <definedName name="ㅠ359">#REF!</definedName>
    <definedName name="ㅠ뮤ㅐ" hidden="1">#REF!</definedName>
    <definedName name="ㅠㅍ" localSheetId="0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ㅠㅍ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ㅠㅍ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ㅡ" localSheetId="0" hidden="1">{#N/A,#N/A,FALSE,"이태원철근"}</definedName>
    <definedName name="ㅡ" localSheetId="1" hidden="1">{#N/A,#N/A,FALSE,"이태원철근"}</definedName>
    <definedName name="ㅡ" hidden="1">{#N/A,#N/A,FALSE,"이태원철근"}</definedName>
    <definedName name="ㅡㅁㅊ개14">[65]!Macro13</definedName>
    <definedName name="ㅡㅡㅡ" localSheetId="0" hidden="1">{#N/A,#N/A,FALSE,"지침";#N/A,#N/A,FALSE,"환경분석";#N/A,#N/A,FALSE,"Sheet16"}</definedName>
    <definedName name="ㅡㅡㅡ" localSheetId="1" hidden="1">{#N/A,#N/A,FALSE,"지침";#N/A,#N/A,FALSE,"환경분석";#N/A,#N/A,FALSE,"Sheet16"}</definedName>
    <definedName name="ㅡㅡㅡ" hidden="1">{#N/A,#N/A,FALSE,"지침";#N/A,#N/A,FALSE,"환경분석";#N/A,#N/A,FALSE,"Sheet16"}</definedName>
    <definedName name="ㅣ" localSheetId="0">#REF!</definedName>
    <definedName name="ㅣ">#REF!</definedName>
    <definedName name="ㅣ15" localSheetId="0">#REF!</definedName>
    <definedName name="ㅣ15">#REF!</definedName>
    <definedName name="ㅣ2추" localSheetId="0">#REF!</definedName>
    <definedName name="ㅣ2추">#REF!</definedName>
    <definedName name="ㅣㅑㅑ" localSheetId="0" hidden="1">{#N/A,#N/A,FALSE,"단가표지"}</definedName>
    <definedName name="ㅣㅑㅑ" localSheetId="1" hidden="1">{#N/A,#N/A,FALSE,"단가표지"}</definedName>
    <definedName name="ㅣㅑㅑ" hidden="1">{#N/A,#N/A,FALSE,"단가표지"}</definedName>
    <definedName name="ㅣㅣ" localSheetId="0" hidden="1">{#N/A,#N/A,FALSE,"골재소요량";#N/A,#N/A,FALSE,"골재소요량"}</definedName>
    <definedName name="ㅣㅣ" localSheetId="1" hidden="1">{#N/A,#N/A,FALSE,"골재소요량";#N/A,#N/A,FALSE,"골재소요량"}</definedName>
    <definedName name="ㅣㅣ" hidden="1">{#N/A,#N/A,FALSE,"골재소요량";#N/A,#N/A,FALSE,"골재소요량"}</definedName>
    <definedName name="ㅣㅣㅣ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7" i="9" l="1"/>
  <c r="C3" i="10" l="1"/>
  <c r="D3" i="10" s="1"/>
  <c r="E3" i="10" s="1"/>
  <c r="F3" i="10" s="1"/>
  <c r="G3" i="10" s="1"/>
  <c r="H3" i="10" s="1"/>
  <c r="I3" i="10" s="1"/>
  <c r="J3" i="10" s="1"/>
  <c r="K3" i="10" s="1"/>
  <c r="L3" i="10" s="1"/>
  <c r="M3" i="10" s="1"/>
  <c r="N3" i="10" s="1"/>
  <c r="O3" i="10" s="1"/>
  <c r="P3" i="10" s="1"/>
  <c r="Q3" i="10" s="1"/>
  <c r="R3" i="10" s="1"/>
  <c r="I409" i="4" l="1"/>
  <c r="J409" i="4" s="1"/>
  <c r="G409" i="4"/>
  <c r="E409" i="4"/>
  <c r="I408" i="4"/>
  <c r="J408" i="4" s="1"/>
  <c r="G408" i="4"/>
  <c r="E408" i="4"/>
  <c r="I403" i="4"/>
  <c r="J403" i="4" s="1"/>
  <c r="G403" i="4"/>
  <c r="E403" i="4"/>
  <c r="I402" i="4"/>
  <c r="J402" i="4" s="1"/>
  <c r="G402" i="4"/>
  <c r="E402" i="4"/>
  <c r="I397" i="4"/>
  <c r="J397" i="4" s="1"/>
  <c r="G397" i="4"/>
  <c r="E397" i="4"/>
  <c r="I396" i="4"/>
  <c r="J396" i="4" s="1"/>
  <c r="G396" i="4"/>
  <c r="E396" i="4"/>
  <c r="I392" i="4"/>
  <c r="K392" i="4" s="1"/>
  <c r="G392" i="4"/>
  <c r="E392" i="4"/>
  <c r="I391" i="4"/>
  <c r="J391" i="4" s="1"/>
  <c r="G391" i="4"/>
  <c r="E391" i="4"/>
  <c r="I387" i="4"/>
  <c r="J387" i="4" s="1"/>
  <c r="G387" i="4"/>
  <c r="H387" i="4" s="1"/>
  <c r="E387" i="4"/>
  <c r="F387" i="4" s="1"/>
  <c r="I386" i="4"/>
  <c r="J386" i="4" s="1"/>
  <c r="G386" i="4"/>
  <c r="H386" i="4" s="1"/>
  <c r="E386" i="4"/>
  <c r="I382" i="4"/>
  <c r="K382" i="4" s="1"/>
  <c r="G382" i="4"/>
  <c r="E382" i="4"/>
  <c r="I381" i="4"/>
  <c r="J381" i="4" s="1"/>
  <c r="G381" i="4"/>
  <c r="H381" i="4" s="1"/>
  <c r="E381" i="4"/>
  <c r="I376" i="4"/>
  <c r="J376" i="4" s="1"/>
  <c r="G376" i="4"/>
  <c r="E376" i="4"/>
  <c r="I375" i="4"/>
  <c r="J375" i="4" s="1"/>
  <c r="G375" i="4"/>
  <c r="E375" i="4"/>
  <c r="I370" i="4"/>
  <c r="J370" i="4" s="1"/>
  <c r="G370" i="4"/>
  <c r="H370" i="4" s="1"/>
  <c r="E370" i="4"/>
  <c r="I369" i="4"/>
  <c r="J369" i="4" s="1"/>
  <c r="G369" i="4"/>
  <c r="E369" i="4"/>
  <c r="I364" i="4"/>
  <c r="J364" i="4" s="1"/>
  <c r="G364" i="4"/>
  <c r="H364" i="4" s="1"/>
  <c r="E364" i="4"/>
  <c r="I363" i="4"/>
  <c r="J363" i="4" s="1"/>
  <c r="G363" i="4"/>
  <c r="E363" i="4"/>
  <c r="I358" i="4"/>
  <c r="J358" i="4" s="1"/>
  <c r="G358" i="4"/>
  <c r="E358" i="4"/>
  <c r="I357" i="4"/>
  <c r="G357" i="4"/>
  <c r="E357" i="4"/>
  <c r="I352" i="4"/>
  <c r="J352" i="4" s="1"/>
  <c r="G352" i="4"/>
  <c r="E352" i="4"/>
  <c r="I351" i="4"/>
  <c r="J351" i="4" s="1"/>
  <c r="G351" i="4"/>
  <c r="H351" i="4" s="1"/>
  <c r="E351" i="4"/>
  <c r="F351" i="4" s="1"/>
  <c r="I346" i="4"/>
  <c r="J346" i="4" s="1"/>
  <c r="G346" i="4"/>
  <c r="E346" i="4"/>
  <c r="F346" i="4" s="1"/>
  <c r="I345" i="4"/>
  <c r="G345" i="4"/>
  <c r="E345" i="4"/>
  <c r="I340" i="4"/>
  <c r="J340" i="4" s="1"/>
  <c r="G340" i="4"/>
  <c r="E340" i="4"/>
  <c r="I339" i="4"/>
  <c r="J339" i="4" s="1"/>
  <c r="G339" i="4"/>
  <c r="H339" i="4" s="1"/>
  <c r="E339" i="4"/>
  <c r="I334" i="4"/>
  <c r="J334" i="4" s="1"/>
  <c r="G334" i="4"/>
  <c r="E334" i="4"/>
  <c r="I333" i="4"/>
  <c r="J333" i="4" s="1"/>
  <c r="J336" i="4" s="1"/>
  <c r="G57" i="5" s="1"/>
  <c r="G333" i="4"/>
  <c r="E333" i="4"/>
  <c r="I329" i="4"/>
  <c r="J329" i="4" s="1"/>
  <c r="G329" i="4"/>
  <c r="I326" i="4"/>
  <c r="G326" i="4"/>
  <c r="H326" i="4" s="1"/>
  <c r="I321" i="4"/>
  <c r="J321" i="4" s="1"/>
  <c r="G321" i="4"/>
  <c r="E321" i="4"/>
  <c r="I315" i="4"/>
  <c r="G315" i="4"/>
  <c r="H315" i="4" s="1"/>
  <c r="I311" i="4"/>
  <c r="J311" i="4" s="1"/>
  <c r="G311" i="4"/>
  <c r="I310" i="4"/>
  <c r="G310" i="4"/>
  <c r="H310" i="4" s="1"/>
  <c r="G306" i="4"/>
  <c r="I301" i="4"/>
  <c r="G301" i="4"/>
  <c r="I300" i="4"/>
  <c r="J300" i="4" s="1"/>
  <c r="G300" i="4"/>
  <c r="I296" i="4"/>
  <c r="J296" i="4" s="1"/>
  <c r="G296" i="4"/>
  <c r="E296" i="4"/>
  <c r="I295" i="4"/>
  <c r="J295" i="4" s="1"/>
  <c r="G295" i="4"/>
  <c r="H295" i="4" s="1"/>
  <c r="E295" i="4"/>
  <c r="I290" i="4"/>
  <c r="J290" i="4" s="1"/>
  <c r="G290" i="4"/>
  <c r="E290" i="4"/>
  <c r="I289" i="4"/>
  <c r="J289" i="4" s="1"/>
  <c r="G289" i="4"/>
  <c r="E289" i="4"/>
  <c r="F289" i="4" s="1"/>
  <c r="I275" i="4"/>
  <c r="G275" i="4"/>
  <c r="I274" i="4"/>
  <c r="J274" i="4" s="1"/>
  <c r="G274" i="4"/>
  <c r="H274" i="4" s="1"/>
  <c r="I273" i="4"/>
  <c r="G273" i="4"/>
  <c r="I269" i="4"/>
  <c r="J269" i="4" s="1"/>
  <c r="G269" i="4"/>
  <c r="H269" i="4" s="1"/>
  <c r="I268" i="4"/>
  <c r="G268" i="4"/>
  <c r="H268" i="4" s="1"/>
  <c r="I267" i="4"/>
  <c r="G267" i="4"/>
  <c r="I263" i="4"/>
  <c r="G263" i="4"/>
  <c r="H263" i="4" s="1"/>
  <c r="E263" i="4"/>
  <c r="I262" i="4"/>
  <c r="J262" i="4" s="1"/>
  <c r="G262" i="4"/>
  <c r="E262" i="4"/>
  <c r="I258" i="4"/>
  <c r="K258" i="4" s="1"/>
  <c r="G258" i="4"/>
  <c r="E258" i="4"/>
  <c r="I257" i="4"/>
  <c r="J257" i="4" s="1"/>
  <c r="G257" i="4"/>
  <c r="H257" i="4" s="1"/>
  <c r="E257" i="4"/>
  <c r="I252" i="4"/>
  <c r="G252" i="4"/>
  <c r="E252" i="4"/>
  <c r="I251" i="4"/>
  <c r="K251" i="4" s="1"/>
  <c r="G251" i="4"/>
  <c r="E251" i="4"/>
  <c r="I242" i="4"/>
  <c r="J242" i="4" s="1"/>
  <c r="J243" i="4" s="1"/>
  <c r="G41" i="5" s="1"/>
  <c r="I246" i="4" s="1"/>
  <c r="J246" i="4" s="1"/>
  <c r="G242" i="4"/>
  <c r="H242" i="4" s="1"/>
  <c r="I237" i="4"/>
  <c r="J237" i="4" s="1"/>
  <c r="G237" i="4"/>
  <c r="H237" i="4" s="1"/>
  <c r="E237" i="4"/>
  <c r="I236" i="4"/>
  <c r="G236" i="4"/>
  <c r="H236" i="4" s="1"/>
  <c r="E236" i="4"/>
  <c r="I235" i="4"/>
  <c r="G235" i="4"/>
  <c r="H235" i="4" s="1"/>
  <c r="E235" i="4"/>
  <c r="I234" i="4"/>
  <c r="J234" i="4" s="1"/>
  <c r="G234" i="4"/>
  <c r="H234" i="4" s="1"/>
  <c r="E234" i="4"/>
  <c r="I226" i="4"/>
  <c r="G226" i="4"/>
  <c r="H226" i="4" s="1"/>
  <c r="I225" i="4"/>
  <c r="G225" i="4"/>
  <c r="I220" i="4"/>
  <c r="K220" i="4" s="1"/>
  <c r="G220" i="4"/>
  <c r="E220" i="4"/>
  <c r="F220" i="4" s="1"/>
  <c r="I219" i="4"/>
  <c r="J219" i="4" s="1"/>
  <c r="G219" i="4"/>
  <c r="E219" i="4"/>
  <c r="I218" i="4"/>
  <c r="J218" i="4" s="1"/>
  <c r="G218" i="4"/>
  <c r="H218" i="4" s="1"/>
  <c r="E218" i="4"/>
  <c r="I217" i="4"/>
  <c r="J217" i="4" s="1"/>
  <c r="G217" i="4"/>
  <c r="E217" i="4"/>
  <c r="I209" i="4"/>
  <c r="G209" i="4"/>
  <c r="H209" i="4" s="1"/>
  <c r="I208" i="4"/>
  <c r="G208" i="4"/>
  <c r="H208" i="4" s="1"/>
  <c r="I203" i="4"/>
  <c r="G203" i="4"/>
  <c r="E203" i="4"/>
  <c r="I202" i="4"/>
  <c r="G202" i="4"/>
  <c r="E202" i="4"/>
  <c r="F202" i="4" s="1"/>
  <c r="I197" i="4"/>
  <c r="G197" i="4"/>
  <c r="E197" i="4"/>
  <c r="K197" i="4" s="1"/>
  <c r="I196" i="4"/>
  <c r="G196" i="4"/>
  <c r="E196" i="4"/>
  <c r="F196" i="4" s="1"/>
  <c r="I183" i="4"/>
  <c r="J183" i="4" s="1"/>
  <c r="G183" i="4"/>
  <c r="E183" i="4"/>
  <c r="F183" i="4" s="1"/>
  <c r="F184" i="4" s="1"/>
  <c r="I179" i="4"/>
  <c r="G179" i="4"/>
  <c r="H179" i="4" s="1"/>
  <c r="H180" i="4" s="1"/>
  <c r="F30" i="5" s="1"/>
  <c r="G169" i="4" s="1"/>
  <c r="H169" i="4" s="1"/>
  <c r="E179" i="4"/>
  <c r="I174" i="4"/>
  <c r="G174" i="4"/>
  <c r="E174" i="4"/>
  <c r="F174" i="4" s="1"/>
  <c r="I173" i="4"/>
  <c r="J173" i="4" s="1"/>
  <c r="G173" i="4"/>
  <c r="H173" i="4" s="1"/>
  <c r="E173" i="4"/>
  <c r="F173" i="4" s="1"/>
  <c r="F176" i="4" s="1"/>
  <c r="I161" i="4"/>
  <c r="G161" i="4"/>
  <c r="E161" i="4"/>
  <c r="F161" i="4" s="1"/>
  <c r="I160" i="4"/>
  <c r="G160" i="4"/>
  <c r="E160" i="4"/>
  <c r="F160" i="4" s="1"/>
  <c r="F163" i="4" s="1"/>
  <c r="I156" i="4"/>
  <c r="G156" i="4"/>
  <c r="I152" i="4"/>
  <c r="J152" i="4" s="1"/>
  <c r="G152" i="4"/>
  <c r="H152" i="4" s="1"/>
  <c r="E152" i="4"/>
  <c r="I151" i="4"/>
  <c r="K151" i="4" s="1"/>
  <c r="G151" i="4"/>
  <c r="E151" i="4"/>
  <c r="I147" i="4"/>
  <c r="J147" i="4" s="1"/>
  <c r="G147" i="4"/>
  <c r="H147" i="4" s="1"/>
  <c r="E147" i="4"/>
  <c r="I146" i="4"/>
  <c r="J146" i="4" s="1"/>
  <c r="G146" i="4"/>
  <c r="E146" i="4"/>
  <c r="I141" i="4"/>
  <c r="K141" i="4" s="1"/>
  <c r="G141" i="4"/>
  <c r="E141" i="4"/>
  <c r="I140" i="4"/>
  <c r="G140" i="4"/>
  <c r="I135" i="4"/>
  <c r="G135" i="4"/>
  <c r="K135" i="4" s="1"/>
  <c r="E135" i="4"/>
  <c r="I134" i="4"/>
  <c r="J134" i="4" s="1"/>
  <c r="G134" i="4"/>
  <c r="H134" i="4" s="1"/>
  <c r="E134" i="4"/>
  <c r="I129" i="4"/>
  <c r="G129" i="4"/>
  <c r="K129" i="4" s="1"/>
  <c r="E129" i="4"/>
  <c r="I128" i="4"/>
  <c r="G128" i="4"/>
  <c r="I122" i="4"/>
  <c r="G122" i="4"/>
  <c r="E122" i="4"/>
  <c r="I121" i="4"/>
  <c r="G121" i="4"/>
  <c r="E121" i="4"/>
  <c r="F121" i="4" s="1"/>
  <c r="I120" i="4"/>
  <c r="J120" i="4" s="1"/>
  <c r="G120" i="4"/>
  <c r="E120" i="4"/>
  <c r="I119" i="4"/>
  <c r="G119" i="4"/>
  <c r="E119" i="4"/>
  <c r="I114" i="4"/>
  <c r="G114" i="4"/>
  <c r="E114" i="4"/>
  <c r="I113" i="4"/>
  <c r="J113" i="4" s="1"/>
  <c r="G113" i="4"/>
  <c r="E113" i="4"/>
  <c r="F113" i="4" s="1"/>
  <c r="I111" i="4"/>
  <c r="G111" i="4"/>
  <c r="I107" i="4"/>
  <c r="J107" i="4" s="1"/>
  <c r="G107" i="4"/>
  <c r="I106" i="4"/>
  <c r="G106" i="4"/>
  <c r="I105" i="4"/>
  <c r="G105" i="4"/>
  <c r="I104" i="4"/>
  <c r="J104" i="4" s="1"/>
  <c r="G104" i="4"/>
  <c r="I103" i="4"/>
  <c r="G103" i="4"/>
  <c r="I102" i="4"/>
  <c r="J102" i="4" s="1"/>
  <c r="G102" i="4"/>
  <c r="I101" i="4"/>
  <c r="J101" i="4" s="1"/>
  <c r="G101" i="4"/>
  <c r="I100" i="4"/>
  <c r="G100" i="4"/>
  <c r="H100" i="4" s="1"/>
  <c r="H108" i="4" s="1"/>
  <c r="F18" i="5" s="1"/>
  <c r="G94" i="4" s="1"/>
  <c r="H94" i="4" s="1"/>
  <c r="I99" i="4"/>
  <c r="G99" i="4"/>
  <c r="I89" i="4"/>
  <c r="J89" i="4" s="1"/>
  <c r="G89" i="4"/>
  <c r="E89" i="4"/>
  <c r="I88" i="4"/>
  <c r="J88" i="4" s="1"/>
  <c r="G88" i="4"/>
  <c r="E88" i="4"/>
  <c r="I83" i="4"/>
  <c r="J83" i="4" s="1"/>
  <c r="G83" i="4"/>
  <c r="E83" i="4"/>
  <c r="I82" i="4"/>
  <c r="G82" i="4"/>
  <c r="E82" i="4"/>
  <c r="I81" i="4"/>
  <c r="J81" i="4" s="1"/>
  <c r="G81" i="4"/>
  <c r="I76" i="4"/>
  <c r="G76" i="4"/>
  <c r="K76" i="4" s="1"/>
  <c r="E76" i="4"/>
  <c r="I75" i="4"/>
  <c r="G75" i="4"/>
  <c r="H75" i="4" s="1"/>
  <c r="E75" i="4"/>
  <c r="I74" i="4"/>
  <c r="G74" i="4"/>
  <c r="H74" i="4" s="1"/>
  <c r="I70" i="4"/>
  <c r="G70" i="4"/>
  <c r="E70" i="4"/>
  <c r="K70" i="4" s="1"/>
  <c r="I69" i="4"/>
  <c r="G69" i="4"/>
  <c r="E69" i="4"/>
  <c r="F69" i="4" s="1"/>
  <c r="I68" i="4"/>
  <c r="G68" i="4"/>
  <c r="E68" i="4"/>
  <c r="I64" i="4"/>
  <c r="G64" i="4"/>
  <c r="E64" i="4"/>
  <c r="K64" i="4" s="1"/>
  <c r="I63" i="4"/>
  <c r="G63" i="4"/>
  <c r="E63" i="4"/>
  <c r="F63" i="4" s="1"/>
  <c r="I62" i="4"/>
  <c r="J62" i="4" s="1"/>
  <c r="G62" i="4"/>
  <c r="E62" i="4"/>
  <c r="F62" i="4" s="1"/>
  <c r="I58" i="4"/>
  <c r="G58" i="4"/>
  <c r="E58" i="4"/>
  <c r="F58" i="4" s="1"/>
  <c r="I57" i="4"/>
  <c r="J57" i="4" s="1"/>
  <c r="G57" i="4"/>
  <c r="E57" i="4"/>
  <c r="K57" i="4" s="1"/>
  <c r="I56" i="4"/>
  <c r="G56" i="4"/>
  <c r="E56" i="4"/>
  <c r="F56" i="4" s="1"/>
  <c r="I52" i="4"/>
  <c r="G52" i="4"/>
  <c r="E52" i="4"/>
  <c r="F52" i="4" s="1"/>
  <c r="F53" i="4" s="1"/>
  <c r="E10" i="5" s="1"/>
  <c r="I47" i="4"/>
  <c r="G47" i="4"/>
  <c r="I46" i="4"/>
  <c r="J46" i="4" s="1"/>
  <c r="G46" i="4"/>
  <c r="I45" i="4"/>
  <c r="G45" i="4"/>
  <c r="I44" i="4"/>
  <c r="G44" i="4"/>
  <c r="I43" i="4"/>
  <c r="J43" i="4" s="1"/>
  <c r="G43" i="4"/>
  <c r="I42" i="4"/>
  <c r="G42" i="4"/>
  <c r="I41" i="4"/>
  <c r="G41" i="4"/>
  <c r="I40" i="4"/>
  <c r="J40" i="4" s="1"/>
  <c r="G40" i="4"/>
  <c r="I39" i="4"/>
  <c r="G39" i="4"/>
  <c r="I34" i="4"/>
  <c r="G34" i="4"/>
  <c r="E34" i="4"/>
  <c r="F34" i="4" s="1"/>
  <c r="I33" i="4"/>
  <c r="G33" i="4"/>
  <c r="E33" i="4"/>
  <c r="K33" i="4" s="1"/>
  <c r="I28" i="4"/>
  <c r="G28" i="4"/>
  <c r="I27" i="4"/>
  <c r="G27" i="4"/>
  <c r="I26" i="4"/>
  <c r="G26" i="4"/>
  <c r="H26" i="4" s="1"/>
  <c r="I25" i="4"/>
  <c r="G25" i="4"/>
  <c r="I24" i="4"/>
  <c r="G24" i="4"/>
  <c r="I23" i="4"/>
  <c r="J23" i="4" s="1"/>
  <c r="G23" i="4"/>
  <c r="H23" i="4" s="1"/>
  <c r="I22" i="4"/>
  <c r="G22" i="4"/>
  <c r="I21" i="4"/>
  <c r="J21" i="4" s="1"/>
  <c r="G21" i="4"/>
  <c r="I20" i="4"/>
  <c r="G20" i="4"/>
  <c r="I16" i="4"/>
  <c r="G16" i="4"/>
  <c r="E16" i="4"/>
  <c r="I15" i="4"/>
  <c r="G15" i="4"/>
  <c r="E15" i="4"/>
  <c r="F15" i="4" s="1"/>
  <c r="F17" i="4" s="1"/>
  <c r="I11" i="4"/>
  <c r="G11" i="4"/>
  <c r="I7" i="4"/>
  <c r="J7" i="4" s="1"/>
  <c r="G7" i="4"/>
  <c r="E7" i="4"/>
  <c r="I6" i="4"/>
  <c r="J6" i="4" s="1"/>
  <c r="J8" i="4" s="1"/>
  <c r="G4" i="5" s="1"/>
  <c r="G6" i="4"/>
  <c r="I5" i="4"/>
  <c r="G5" i="4"/>
  <c r="V95" i="3"/>
  <c r="V94" i="3"/>
  <c r="V93" i="3"/>
  <c r="V92" i="3"/>
  <c r="V91" i="3"/>
  <c r="V90" i="3"/>
  <c r="O89" i="3"/>
  <c r="O88" i="3"/>
  <c r="E140" i="4" s="1"/>
  <c r="F140" i="4" s="1"/>
  <c r="O87" i="3"/>
  <c r="E209" i="4" s="1"/>
  <c r="O86" i="3"/>
  <c r="E226" i="4" s="1"/>
  <c r="O85" i="3"/>
  <c r="E156" i="4" s="1"/>
  <c r="O84" i="3"/>
  <c r="E225" i="4" s="1"/>
  <c r="O83" i="3"/>
  <c r="E208" i="4" s="1"/>
  <c r="O82" i="3"/>
  <c r="E242" i="4" s="1"/>
  <c r="F242" i="4" s="1"/>
  <c r="F243" i="4" s="1"/>
  <c r="O81" i="3"/>
  <c r="E301" i="4" s="1"/>
  <c r="O80" i="3"/>
  <c r="E275" i="4" s="1"/>
  <c r="O78" i="3"/>
  <c r="E99" i="4" s="1"/>
  <c r="O77" i="3"/>
  <c r="O76" i="3"/>
  <c r="O75" i="3"/>
  <c r="O74" i="3"/>
  <c r="O73" i="3"/>
  <c r="O72" i="3"/>
  <c r="O71" i="3"/>
  <c r="O70" i="3"/>
  <c r="O69" i="3"/>
  <c r="O68" i="3"/>
  <c r="O67" i="3"/>
  <c r="O66" i="3"/>
  <c r="O65" i="3"/>
  <c r="O64" i="3"/>
  <c r="O63" i="3"/>
  <c r="O62" i="3"/>
  <c r="O61" i="3"/>
  <c r="O60" i="3"/>
  <c r="O59" i="3"/>
  <c r="E47" i="4" s="1"/>
  <c r="O58" i="3"/>
  <c r="E46" i="4" s="1"/>
  <c r="F46" i="4" s="1"/>
  <c r="O57" i="3"/>
  <c r="E45" i="4" s="1"/>
  <c r="O56" i="3"/>
  <c r="E44" i="4" s="1"/>
  <c r="O55" i="3"/>
  <c r="E43" i="4" s="1"/>
  <c r="O54" i="3"/>
  <c r="E42" i="4" s="1"/>
  <c r="O53" i="3"/>
  <c r="E41" i="4" s="1"/>
  <c r="O52" i="3"/>
  <c r="E40" i="4" s="1"/>
  <c r="O51" i="3"/>
  <c r="E39" i="4" s="1"/>
  <c r="O50" i="3"/>
  <c r="E11" i="4" s="1"/>
  <c r="O49" i="3"/>
  <c r="E6" i="4" s="1"/>
  <c r="O48" i="3"/>
  <c r="E5" i="4" s="1"/>
  <c r="F5" i="4" s="1"/>
  <c r="O47" i="3"/>
  <c r="E28" i="4" s="1"/>
  <c r="O46" i="3"/>
  <c r="E23" i="4" s="1"/>
  <c r="O45" i="3"/>
  <c r="E25" i="4" s="1"/>
  <c r="O44" i="3"/>
  <c r="E24" i="4" s="1"/>
  <c r="O43" i="3"/>
  <c r="E27" i="4" s="1"/>
  <c r="O42" i="3"/>
  <c r="E26" i="4" s="1"/>
  <c r="O41" i="3"/>
  <c r="E22" i="4" s="1"/>
  <c r="F22" i="4" s="1"/>
  <c r="O40" i="3"/>
  <c r="E21" i="4" s="1"/>
  <c r="O39" i="3"/>
  <c r="E20" i="4" s="1"/>
  <c r="O38" i="3"/>
  <c r="O37" i="3"/>
  <c r="O36" i="3"/>
  <c r="E111" i="4" s="1"/>
  <c r="V35" i="3"/>
  <c r="O34" i="3"/>
  <c r="O33" i="3"/>
  <c r="E100" i="4" s="1"/>
  <c r="O32" i="3"/>
  <c r="E107" i="4" s="1"/>
  <c r="O31" i="3"/>
  <c r="E106" i="4" s="1"/>
  <c r="O30" i="3"/>
  <c r="E104" i="4" s="1"/>
  <c r="O29" i="3"/>
  <c r="E103" i="4" s="1"/>
  <c r="O28" i="3"/>
  <c r="E102" i="4" s="1"/>
  <c r="O27" i="3"/>
  <c r="E101" i="4" s="1"/>
  <c r="O26" i="3"/>
  <c r="E105" i="4" s="1"/>
  <c r="F105" i="4" s="1"/>
  <c r="O25" i="3"/>
  <c r="O24" i="3"/>
  <c r="O23" i="3"/>
  <c r="O22" i="3"/>
  <c r="E329" i="4" s="1"/>
  <c r="O21" i="3"/>
  <c r="E274" i="4" s="1"/>
  <c r="F274" i="4" s="1"/>
  <c r="O20" i="3"/>
  <c r="E267" i="4" s="1"/>
  <c r="O19" i="3"/>
  <c r="O18" i="3"/>
  <c r="E300" i="4" s="1"/>
  <c r="F300" i="4" s="1"/>
  <c r="O17" i="3"/>
  <c r="O16" i="3"/>
  <c r="O15" i="3"/>
  <c r="E128" i="4" s="1"/>
  <c r="F128" i="4" s="1"/>
  <c r="O14" i="3"/>
  <c r="O12" i="3"/>
  <c r="E310" i="4" s="1"/>
  <c r="O11" i="3"/>
  <c r="E311" i="4" s="1"/>
  <c r="O10" i="3"/>
  <c r="E306" i="4" s="1"/>
  <c r="V10" i="3"/>
  <c r="I306" i="4" s="1"/>
  <c r="J306" i="4" s="1"/>
  <c r="J307" i="4" s="1"/>
  <c r="G53" i="5" s="1"/>
  <c r="O9" i="3"/>
  <c r="E81" i="4" s="1"/>
  <c r="F81" i="4" s="1"/>
  <c r="O8" i="3"/>
  <c r="E315" i="4" s="1"/>
  <c r="O7" i="3"/>
  <c r="E326" i="4" s="1"/>
  <c r="O6" i="3"/>
  <c r="H410" i="4"/>
  <c r="J410" i="4"/>
  <c r="F409" i="4"/>
  <c r="H409" i="4"/>
  <c r="F408" i="4"/>
  <c r="H408" i="4"/>
  <c r="F404" i="4"/>
  <c r="H404" i="4"/>
  <c r="F403" i="4"/>
  <c r="H403" i="4"/>
  <c r="F402" i="4"/>
  <c r="F405" i="4" s="1"/>
  <c r="H402" i="4"/>
  <c r="K402" i="4"/>
  <c r="F398" i="4"/>
  <c r="H398" i="4"/>
  <c r="F397" i="4"/>
  <c r="H397" i="4"/>
  <c r="F396" i="4"/>
  <c r="H396" i="4"/>
  <c r="F392" i="4"/>
  <c r="H392" i="4"/>
  <c r="F391" i="4"/>
  <c r="H391" i="4"/>
  <c r="H393" i="4" s="1"/>
  <c r="F67" i="5" s="1"/>
  <c r="F386" i="4"/>
  <c r="F382" i="4"/>
  <c r="H382" i="4"/>
  <c r="J382" i="4"/>
  <c r="F381" i="4"/>
  <c r="F383" i="4" s="1"/>
  <c r="E65" i="5" s="1"/>
  <c r="F377" i="4"/>
  <c r="H377" i="4"/>
  <c r="H376" i="4"/>
  <c r="F375" i="4"/>
  <c r="H375" i="4"/>
  <c r="K375" i="4"/>
  <c r="F371" i="4"/>
  <c r="H371" i="4"/>
  <c r="F370" i="4"/>
  <c r="F369" i="4"/>
  <c r="F372" i="4" s="1"/>
  <c r="H369" i="4"/>
  <c r="F365" i="4"/>
  <c r="H365" i="4"/>
  <c r="F364" i="4"/>
  <c r="F363" i="4"/>
  <c r="F366" i="4" s="1"/>
  <c r="H363" i="4"/>
  <c r="H359" i="4"/>
  <c r="J359" i="4"/>
  <c r="F358" i="4"/>
  <c r="H358" i="4"/>
  <c r="F357" i="4"/>
  <c r="H357" i="4"/>
  <c r="J357" i="4"/>
  <c r="H353" i="4"/>
  <c r="J353" i="4"/>
  <c r="F352" i="4"/>
  <c r="H352" i="4"/>
  <c r="K352" i="4"/>
  <c r="H347" i="4"/>
  <c r="J347" i="4"/>
  <c r="H346" i="4"/>
  <c r="F345" i="4"/>
  <c r="H345" i="4"/>
  <c r="J345" i="4"/>
  <c r="H341" i="4"/>
  <c r="J341" i="4"/>
  <c r="F340" i="4"/>
  <c r="H340" i="4"/>
  <c r="K340" i="4"/>
  <c r="F339" i="4"/>
  <c r="H335" i="4"/>
  <c r="J335" i="4"/>
  <c r="F334" i="4"/>
  <c r="H334" i="4"/>
  <c r="F333" i="4"/>
  <c r="H333" i="4"/>
  <c r="K333" i="4"/>
  <c r="H329" i="4"/>
  <c r="H327" i="4"/>
  <c r="J327" i="4"/>
  <c r="J326" i="4"/>
  <c r="F322" i="4"/>
  <c r="H322" i="4"/>
  <c r="F321" i="4"/>
  <c r="F323" i="4" s="1"/>
  <c r="H321" i="4"/>
  <c r="J315" i="4"/>
  <c r="H311" i="4"/>
  <c r="J310" i="4"/>
  <c r="H306" i="4"/>
  <c r="H307" i="4" s="1"/>
  <c r="F53" i="5" s="1"/>
  <c r="H301" i="4"/>
  <c r="J301" i="4"/>
  <c r="H300" i="4"/>
  <c r="F296" i="4"/>
  <c r="F295" i="4"/>
  <c r="F291" i="4"/>
  <c r="H291" i="4"/>
  <c r="I291" i="4"/>
  <c r="K291" i="4" s="1"/>
  <c r="F290" i="4"/>
  <c r="H290" i="4"/>
  <c r="K290" i="4"/>
  <c r="H289" i="4"/>
  <c r="K289" i="4"/>
  <c r="H275" i="4"/>
  <c r="J275" i="4"/>
  <c r="H273" i="4"/>
  <c r="J273" i="4"/>
  <c r="J268" i="4"/>
  <c r="H267" i="4"/>
  <c r="J267" i="4"/>
  <c r="F263" i="4"/>
  <c r="F264" i="4" s="1"/>
  <c r="E45" i="5" s="1"/>
  <c r="E285" i="4" s="1"/>
  <c r="J263" i="4"/>
  <c r="F262" i="4"/>
  <c r="H262" i="4"/>
  <c r="F259" i="4"/>
  <c r="E44" i="5" s="1"/>
  <c r="E280" i="4" s="1"/>
  <c r="F258" i="4"/>
  <c r="H258" i="4"/>
  <c r="J258" i="4"/>
  <c r="F257" i="4"/>
  <c r="H253" i="4"/>
  <c r="J253" i="4"/>
  <c r="F252" i="4"/>
  <c r="J252" i="4"/>
  <c r="J254" i="4" s="1"/>
  <c r="G43" i="5" s="1"/>
  <c r="F251" i="4"/>
  <c r="H251" i="4"/>
  <c r="J251" i="4"/>
  <c r="L251" i="4" s="1"/>
  <c r="H238" i="4"/>
  <c r="J238" i="4"/>
  <c r="F237" i="4"/>
  <c r="F236" i="4"/>
  <c r="J236" i="4"/>
  <c r="K236" i="4"/>
  <c r="F235" i="4"/>
  <c r="J235" i="4"/>
  <c r="F234" i="4"/>
  <c r="K234" i="4"/>
  <c r="J226" i="4"/>
  <c r="H225" i="4"/>
  <c r="J225" i="4"/>
  <c r="J227" i="4" s="1"/>
  <c r="G38" i="5" s="1"/>
  <c r="I317" i="4" s="1"/>
  <c r="J317" i="4" s="1"/>
  <c r="H221" i="4"/>
  <c r="J221" i="4"/>
  <c r="H220" i="4"/>
  <c r="J220" i="4"/>
  <c r="F219" i="4"/>
  <c r="H219" i="4"/>
  <c r="F218" i="4"/>
  <c r="F217" i="4"/>
  <c r="H217" i="4"/>
  <c r="J209" i="4"/>
  <c r="J210" i="4" s="1"/>
  <c r="G35" i="5" s="1"/>
  <c r="I316" i="4" s="1"/>
  <c r="J316" i="4" s="1"/>
  <c r="J208" i="4"/>
  <c r="J205" i="4"/>
  <c r="G34" i="5" s="1"/>
  <c r="I213" i="4" s="1"/>
  <c r="J213" i="4" s="1"/>
  <c r="J214" i="4" s="1"/>
  <c r="G36" i="5" s="1"/>
  <c r="I313" i="4" s="1"/>
  <c r="J313" i="4" s="1"/>
  <c r="H204" i="4"/>
  <c r="J204" i="4"/>
  <c r="F203" i="4"/>
  <c r="L203" i="4" s="1"/>
  <c r="H203" i="4"/>
  <c r="J203" i="4"/>
  <c r="K203" i="4"/>
  <c r="H202" i="4"/>
  <c r="J202" i="4"/>
  <c r="H199" i="4"/>
  <c r="F33" i="5" s="1"/>
  <c r="G191" i="4" s="1"/>
  <c r="H191" i="4" s="1"/>
  <c r="F198" i="4"/>
  <c r="H198" i="4"/>
  <c r="H197" i="4"/>
  <c r="J197" i="4"/>
  <c r="H196" i="4"/>
  <c r="I198" i="4" s="1"/>
  <c r="K198" i="4" s="1"/>
  <c r="J196" i="4"/>
  <c r="H183" i="4"/>
  <c r="H184" i="4" s="1"/>
  <c r="F31" i="5" s="1"/>
  <c r="G192" i="4" s="1"/>
  <c r="H192" i="4" s="1"/>
  <c r="F179" i="4"/>
  <c r="F180" i="4" s="1"/>
  <c r="E30" i="5" s="1"/>
  <c r="E169" i="4" s="1"/>
  <c r="J179" i="4"/>
  <c r="J180" i="4" s="1"/>
  <c r="G30" i="5" s="1"/>
  <c r="I169" i="4" s="1"/>
  <c r="J169" i="4" s="1"/>
  <c r="F175" i="4"/>
  <c r="H175" i="4"/>
  <c r="J174" i="4"/>
  <c r="F162" i="4"/>
  <c r="H162" i="4"/>
  <c r="H161" i="4"/>
  <c r="I162" i="4" s="1"/>
  <c r="J162" i="4" s="1"/>
  <c r="J161" i="4"/>
  <c r="H160" i="4"/>
  <c r="J160" i="4"/>
  <c r="H156" i="4"/>
  <c r="H157" i="4" s="1"/>
  <c r="F26" i="5" s="1"/>
  <c r="J156" i="4"/>
  <c r="J157" i="4" s="1"/>
  <c r="G26" i="5" s="1"/>
  <c r="F152" i="4"/>
  <c r="F153" i="4" s="1"/>
  <c r="F151" i="4"/>
  <c r="H151" i="4"/>
  <c r="J151" i="4"/>
  <c r="F147" i="4"/>
  <c r="F146" i="4"/>
  <c r="H146" i="4"/>
  <c r="K146" i="4"/>
  <c r="F141" i="4"/>
  <c r="H141" i="4"/>
  <c r="J141" i="4"/>
  <c r="H140" i="4"/>
  <c r="J140" i="4"/>
  <c r="F136" i="4"/>
  <c r="H136" i="4"/>
  <c r="F135" i="4"/>
  <c r="J135" i="4"/>
  <c r="F130" i="4"/>
  <c r="H130" i="4"/>
  <c r="F129" i="4"/>
  <c r="H129" i="4"/>
  <c r="I130" i="4" s="1"/>
  <c r="K130" i="4" s="1"/>
  <c r="J129" i="4"/>
  <c r="H128" i="4"/>
  <c r="J128" i="4"/>
  <c r="H124" i="4"/>
  <c r="J124" i="4"/>
  <c r="F123" i="4"/>
  <c r="H123" i="4"/>
  <c r="F122" i="4"/>
  <c r="H122" i="4"/>
  <c r="J122" i="4"/>
  <c r="K122" i="4"/>
  <c r="H121" i="4"/>
  <c r="J121" i="4"/>
  <c r="H120" i="4"/>
  <c r="F119" i="4"/>
  <c r="H119" i="4"/>
  <c r="J119" i="4"/>
  <c r="K119" i="4"/>
  <c r="F115" i="4"/>
  <c r="H115" i="4"/>
  <c r="H114" i="4"/>
  <c r="J114" i="4"/>
  <c r="H113" i="4"/>
  <c r="H112" i="4"/>
  <c r="J112" i="4"/>
  <c r="H111" i="4"/>
  <c r="J111" i="4"/>
  <c r="H107" i="4"/>
  <c r="H106" i="4"/>
  <c r="J106" i="4"/>
  <c r="H105" i="4"/>
  <c r="J105" i="4"/>
  <c r="H104" i="4"/>
  <c r="H103" i="4"/>
  <c r="J103" i="4"/>
  <c r="H102" i="4"/>
  <c r="H101" i="4"/>
  <c r="J100" i="4"/>
  <c r="H99" i="4"/>
  <c r="J99" i="4"/>
  <c r="F90" i="4"/>
  <c r="H90" i="4"/>
  <c r="F89" i="4"/>
  <c r="H89" i="4"/>
  <c r="F88" i="4"/>
  <c r="F91" i="4" s="1"/>
  <c r="H88" i="4"/>
  <c r="K88" i="4"/>
  <c r="F84" i="4"/>
  <c r="H84" i="4"/>
  <c r="F83" i="4"/>
  <c r="H83" i="4"/>
  <c r="K83" i="4"/>
  <c r="F82" i="4"/>
  <c r="H82" i="4"/>
  <c r="I84" i="4" s="1"/>
  <c r="K84" i="4" s="1"/>
  <c r="J82" i="4"/>
  <c r="H81" i="4"/>
  <c r="F77" i="4"/>
  <c r="H77" i="4"/>
  <c r="F76" i="4"/>
  <c r="H76" i="4"/>
  <c r="J76" i="4"/>
  <c r="F75" i="4"/>
  <c r="J75" i="4"/>
  <c r="K75" i="4"/>
  <c r="J74" i="4"/>
  <c r="H71" i="4"/>
  <c r="F13" i="5" s="1"/>
  <c r="G166" i="4" s="1"/>
  <c r="H166" i="4" s="1"/>
  <c r="H70" i="4"/>
  <c r="J70" i="4"/>
  <c r="H69" i="4"/>
  <c r="J69" i="4"/>
  <c r="F68" i="4"/>
  <c r="H68" i="4"/>
  <c r="J68" i="4"/>
  <c r="K68" i="4"/>
  <c r="H64" i="4"/>
  <c r="J64" i="4"/>
  <c r="J63" i="4"/>
  <c r="H62" i="4"/>
  <c r="K62" i="4"/>
  <c r="H58" i="4"/>
  <c r="J58" i="4"/>
  <c r="H57" i="4"/>
  <c r="H56" i="4"/>
  <c r="J56" i="4"/>
  <c r="J53" i="4"/>
  <c r="G10" i="5" s="1"/>
  <c r="H52" i="4"/>
  <c r="H53" i="4" s="1"/>
  <c r="F10" i="5" s="1"/>
  <c r="J52" i="4"/>
  <c r="H47" i="4"/>
  <c r="J47" i="4"/>
  <c r="H46" i="4"/>
  <c r="H45" i="4"/>
  <c r="J45" i="4"/>
  <c r="H44" i="4"/>
  <c r="J44" i="4"/>
  <c r="H43" i="4"/>
  <c r="H42" i="4"/>
  <c r="J42" i="4"/>
  <c r="H41" i="4"/>
  <c r="J41" i="4"/>
  <c r="H40" i="4"/>
  <c r="H39" i="4"/>
  <c r="J39" i="4"/>
  <c r="F35" i="4"/>
  <c r="H35" i="4"/>
  <c r="H34" i="4"/>
  <c r="J34" i="4"/>
  <c r="H33" i="4"/>
  <c r="H36" i="4" s="1"/>
  <c r="F8" i="5" s="1"/>
  <c r="G48" i="4" s="1"/>
  <c r="H48" i="4" s="1"/>
  <c r="H49" i="4" s="1"/>
  <c r="F9" i="5" s="1"/>
  <c r="J33" i="4"/>
  <c r="H28" i="4"/>
  <c r="J28" i="4"/>
  <c r="H27" i="4"/>
  <c r="J27" i="4"/>
  <c r="J26" i="4"/>
  <c r="H25" i="4"/>
  <c r="J25" i="4"/>
  <c r="H24" i="4"/>
  <c r="J24" i="4"/>
  <c r="H22" i="4"/>
  <c r="J22" i="4"/>
  <c r="H21" i="4"/>
  <c r="H20" i="4"/>
  <c r="J20" i="4"/>
  <c r="F16" i="4"/>
  <c r="H16" i="4"/>
  <c r="J16" i="4"/>
  <c r="K16" i="4"/>
  <c r="H15" i="4"/>
  <c r="H17" i="4" s="1"/>
  <c r="F6" i="5" s="1"/>
  <c r="G29" i="4" s="1"/>
  <c r="H29" i="4" s="1"/>
  <c r="J15" i="4"/>
  <c r="J17" i="4" s="1"/>
  <c r="G6" i="5" s="1"/>
  <c r="I29" i="4" s="1"/>
  <c r="J29" i="4" s="1"/>
  <c r="H11" i="4"/>
  <c r="H12" i="4" s="1"/>
  <c r="F5" i="5" s="1"/>
  <c r="J11" i="4"/>
  <c r="J12" i="4" s="1"/>
  <c r="G5" i="5" s="1"/>
  <c r="F7" i="4"/>
  <c r="H7" i="4"/>
  <c r="K7" i="4"/>
  <c r="H6" i="4"/>
  <c r="H5" i="4"/>
  <c r="J5" i="4"/>
  <c r="F65" i="4" l="1"/>
  <c r="E12" i="5" s="1"/>
  <c r="E189" i="4" s="1"/>
  <c r="F189" i="4" s="1"/>
  <c r="H276" i="4"/>
  <c r="F47" i="5" s="1"/>
  <c r="G279" i="4" s="1"/>
  <c r="H279" i="4" s="1"/>
  <c r="F33" i="4"/>
  <c r="F36" i="4" s="1"/>
  <c r="E8" i="5" s="1"/>
  <c r="E48" i="4" s="1"/>
  <c r="F48" i="4" s="1"/>
  <c r="K89" i="4"/>
  <c r="H135" i="4"/>
  <c r="I136" i="4" s="1"/>
  <c r="K160" i="4"/>
  <c r="K218" i="4"/>
  <c r="K334" i="4"/>
  <c r="K391" i="4"/>
  <c r="K403" i="4"/>
  <c r="K408" i="4"/>
  <c r="F85" i="4"/>
  <c r="F131" i="4"/>
  <c r="E21" i="5" s="1"/>
  <c r="F71" i="4"/>
  <c r="E13" i="5" s="1"/>
  <c r="F57" i="4"/>
  <c r="F59" i="4" s="1"/>
  <c r="E11" i="5" s="1"/>
  <c r="K69" i="4"/>
  <c r="K196" i="4"/>
  <c r="K15" i="4"/>
  <c r="K34" i="4"/>
  <c r="K52" i="4"/>
  <c r="K58" i="4"/>
  <c r="F64" i="4"/>
  <c r="F70" i="4"/>
  <c r="K121" i="4"/>
  <c r="K183" i="4"/>
  <c r="F197" i="4"/>
  <c r="L197" i="4" s="1"/>
  <c r="K202" i="4"/>
  <c r="J411" i="4"/>
  <c r="G70" i="5" s="1"/>
  <c r="K409" i="4"/>
  <c r="H131" i="4"/>
  <c r="F21" i="5" s="1"/>
  <c r="G11" i="7" s="1"/>
  <c r="H11" i="7" s="1"/>
  <c r="H59" i="4"/>
  <c r="F11" i="5" s="1"/>
  <c r="G167" i="4" s="1"/>
  <c r="H167" i="4" s="1"/>
  <c r="J71" i="4"/>
  <c r="G13" i="5" s="1"/>
  <c r="I187" i="4" s="1"/>
  <c r="J187" i="4" s="1"/>
  <c r="L119" i="4"/>
  <c r="F148" i="4"/>
  <c r="E24" i="5" s="1"/>
  <c r="E204" i="4"/>
  <c r="F204" i="4" s="1"/>
  <c r="F205" i="4" s="1"/>
  <c r="E34" i="5" s="1"/>
  <c r="K219" i="4"/>
  <c r="F297" i="4"/>
  <c r="E51" i="5" s="1"/>
  <c r="E302" i="4" s="1"/>
  <c r="F302" i="4" s="1"/>
  <c r="H348" i="4"/>
  <c r="F59" i="5" s="1"/>
  <c r="K363" i="4"/>
  <c r="I377" i="4"/>
  <c r="K377" i="4" s="1"/>
  <c r="K345" i="4"/>
  <c r="L34" i="4"/>
  <c r="G18" i="7"/>
  <c r="H18" i="7" s="1"/>
  <c r="H91" i="4"/>
  <c r="F16" i="5" s="1"/>
  <c r="G95" i="4" s="1"/>
  <c r="H95" i="4" s="1"/>
  <c r="H96" i="4" s="1"/>
  <c r="F17" i="5" s="1"/>
  <c r="E124" i="4"/>
  <c r="K124" i="4" s="1"/>
  <c r="L333" i="4"/>
  <c r="J392" i="4"/>
  <c r="L392" i="4" s="1"/>
  <c r="I398" i="4"/>
  <c r="J398" i="4" s="1"/>
  <c r="H405" i="4"/>
  <c r="F69" i="5" s="1"/>
  <c r="K161" i="4"/>
  <c r="F111" i="4"/>
  <c r="E112" i="4" s="1"/>
  <c r="F112" i="4" s="1"/>
  <c r="L112" i="4" s="1"/>
  <c r="K111" i="4"/>
  <c r="K44" i="4"/>
  <c r="F44" i="4"/>
  <c r="L44" i="4" s="1"/>
  <c r="K45" i="4"/>
  <c r="F45" i="4"/>
  <c r="L45" i="4" s="1"/>
  <c r="K99" i="4"/>
  <c r="F99" i="4"/>
  <c r="K20" i="4"/>
  <c r="F20" i="4"/>
  <c r="F47" i="4"/>
  <c r="L47" i="4" s="1"/>
  <c r="K47" i="4"/>
  <c r="F275" i="4"/>
  <c r="K275" i="4"/>
  <c r="K329" i="4"/>
  <c r="F329" i="4"/>
  <c r="L329" i="4" s="1"/>
  <c r="F26" i="4"/>
  <c r="K26" i="4"/>
  <c r="K208" i="4"/>
  <c r="F208" i="4"/>
  <c r="L208" i="4" s="1"/>
  <c r="F27" i="4"/>
  <c r="L27" i="4" s="1"/>
  <c r="K27" i="4"/>
  <c r="K225" i="4"/>
  <c r="F225" i="4"/>
  <c r="L225" i="4" s="1"/>
  <c r="K24" i="4"/>
  <c r="F24" i="4"/>
  <c r="K156" i="4"/>
  <c r="F156" i="4"/>
  <c r="F157" i="4" s="1"/>
  <c r="E26" i="5" s="1"/>
  <c r="F42" i="4"/>
  <c r="L42" i="4" s="1"/>
  <c r="K42" i="4"/>
  <c r="F43" i="4"/>
  <c r="L43" i="4" s="1"/>
  <c r="K43" i="4"/>
  <c r="F285" i="4"/>
  <c r="K25" i="4"/>
  <c r="F25" i="4"/>
  <c r="L25" i="4" s="1"/>
  <c r="F226" i="4"/>
  <c r="F227" i="4" s="1"/>
  <c r="E38" i="5" s="1"/>
  <c r="E317" i="4" s="1"/>
  <c r="F317" i="4" s="1"/>
  <c r="K226" i="4"/>
  <c r="F23" i="4"/>
  <c r="L23" i="4" s="1"/>
  <c r="K23" i="4"/>
  <c r="F209" i="4"/>
  <c r="K209" i="4"/>
  <c r="F326" i="4"/>
  <c r="E327" i="4" s="1"/>
  <c r="F327" i="4" s="1"/>
  <c r="L327" i="4" s="1"/>
  <c r="K326" i="4"/>
  <c r="F101" i="4"/>
  <c r="L101" i="4" s="1"/>
  <c r="K101" i="4"/>
  <c r="K28" i="4"/>
  <c r="F28" i="4"/>
  <c r="F103" i="4"/>
  <c r="K103" i="4"/>
  <c r="K6" i="4"/>
  <c r="F6" i="4"/>
  <c r="I166" i="4"/>
  <c r="J166" i="4" s="1"/>
  <c r="F301" i="4"/>
  <c r="L301" i="4" s="1"/>
  <c r="K301" i="4"/>
  <c r="F102" i="4"/>
  <c r="K102" i="4"/>
  <c r="F11" i="4"/>
  <c r="F12" i="4" s="1"/>
  <c r="K11" i="4"/>
  <c r="F106" i="4"/>
  <c r="L106" i="4" s="1"/>
  <c r="K106" i="4"/>
  <c r="K39" i="4"/>
  <c r="F39" i="4"/>
  <c r="L39" i="4" s="1"/>
  <c r="E18" i="7"/>
  <c r="F18" i="7" s="1"/>
  <c r="K267" i="4"/>
  <c r="F267" i="4"/>
  <c r="K21" i="4"/>
  <c r="F21" i="4"/>
  <c r="L21" i="4" s="1"/>
  <c r="F280" i="4"/>
  <c r="F8" i="4"/>
  <c r="E4" i="5" s="1"/>
  <c r="H30" i="4"/>
  <c r="F7" i="5" s="1"/>
  <c r="G7" i="7" s="1"/>
  <c r="H7" i="7" s="1"/>
  <c r="K104" i="4"/>
  <c r="F104" i="4"/>
  <c r="L104" i="4" s="1"/>
  <c r="F306" i="4"/>
  <c r="F307" i="4" s="1"/>
  <c r="L307" i="4" s="1"/>
  <c r="K306" i="4"/>
  <c r="F311" i="4"/>
  <c r="K311" i="4"/>
  <c r="F107" i="4"/>
  <c r="L107" i="4" s="1"/>
  <c r="K107" i="4"/>
  <c r="F40" i="4"/>
  <c r="K40" i="4"/>
  <c r="K310" i="4"/>
  <c r="F310" i="4"/>
  <c r="F100" i="4"/>
  <c r="K100" i="4"/>
  <c r="K41" i="4"/>
  <c r="F41" i="4"/>
  <c r="L41" i="4" s="1"/>
  <c r="I77" i="4"/>
  <c r="J77" i="4" s="1"/>
  <c r="L77" i="4" s="1"/>
  <c r="L398" i="4"/>
  <c r="F399" i="4"/>
  <c r="E68" i="5" s="1"/>
  <c r="K82" i="4"/>
  <c r="E268" i="4"/>
  <c r="G187" i="4"/>
  <c r="H187" i="4" s="1"/>
  <c r="E347" i="4"/>
  <c r="F347" i="4" s="1"/>
  <c r="L347" i="4" s="1"/>
  <c r="K128" i="4"/>
  <c r="E269" i="4"/>
  <c r="F269" i="4" s="1"/>
  <c r="L269" i="4" s="1"/>
  <c r="H270" i="4"/>
  <c r="F46" i="5" s="1"/>
  <c r="G284" i="4" s="1"/>
  <c r="H284" i="4" s="1"/>
  <c r="F388" i="4"/>
  <c r="L236" i="4"/>
  <c r="E74" i="4"/>
  <c r="H148" i="4"/>
  <c r="F24" i="5" s="1"/>
  <c r="E273" i="4"/>
  <c r="J259" i="4"/>
  <c r="G44" i="5" s="1"/>
  <c r="I280" i="4" s="1"/>
  <c r="J280" i="4" s="1"/>
  <c r="J281" i="4" s="1"/>
  <c r="G48" i="5" s="1"/>
  <c r="F292" i="4"/>
  <c r="E50" i="5" s="1"/>
  <c r="I35" i="4"/>
  <c r="J35" i="4" s="1"/>
  <c r="L35" i="4" s="1"/>
  <c r="I90" i="4"/>
  <c r="J90" i="4" s="1"/>
  <c r="L90" i="4" s="1"/>
  <c r="H125" i="4"/>
  <c r="F20" i="5" s="1"/>
  <c r="G312" i="4" s="1"/>
  <c r="H312" i="4" s="1"/>
  <c r="H137" i="4"/>
  <c r="F22" i="5" s="1"/>
  <c r="G142" i="4" s="1"/>
  <c r="H142" i="4" s="1"/>
  <c r="H143" i="4" s="1"/>
  <c r="F23" i="5" s="1"/>
  <c r="J393" i="4"/>
  <c r="G67" i="5" s="1"/>
  <c r="K46" i="4"/>
  <c r="J276" i="4"/>
  <c r="G47" i="5" s="1"/>
  <c r="I279" i="4" s="1"/>
  <c r="J279" i="4" s="1"/>
  <c r="H336" i="4"/>
  <c r="F57" i="5" s="1"/>
  <c r="F393" i="4"/>
  <c r="E67" i="5" s="1"/>
  <c r="H8" i="4"/>
  <c r="F4" i="5" s="1"/>
  <c r="G16" i="7" s="1"/>
  <c r="H16" i="7" s="1"/>
  <c r="H292" i="4"/>
  <c r="F50" i="5" s="1"/>
  <c r="J342" i="4"/>
  <c r="G58" i="5" s="1"/>
  <c r="H153" i="4"/>
  <c r="F25" i="5" s="1"/>
  <c r="H210" i="4"/>
  <c r="F35" i="5" s="1"/>
  <c r="G316" i="4" s="1"/>
  <c r="H316" i="4" s="1"/>
  <c r="K105" i="4"/>
  <c r="J153" i="4"/>
  <c r="G25" i="5" s="1"/>
  <c r="J264" i="4"/>
  <c r="G45" i="5" s="1"/>
  <c r="I285" i="4" s="1"/>
  <c r="J285" i="4" s="1"/>
  <c r="K140" i="4"/>
  <c r="K396" i="4"/>
  <c r="H205" i="4"/>
  <c r="F34" i="5" s="1"/>
  <c r="G213" i="4" s="1"/>
  <c r="H213" i="4" s="1"/>
  <c r="H214" i="4" s="1"/>
  <c r="F36" i="5" s="1"/>
  <c r="G313" i="4" s="1"/>
  <c r="H313" i="4" s="1"/>
  <c r="I115" i="4"/>
  <c r="K115" i="4" s="1"/>
  <c r="H411" i="4"/>
  <c r="F70" i="5" s="1"/>
  <c r="H378" i="4"/>
  <c r="F64" i="5" s="1"/>
  <c r="J360" i="4"/>
  <c r="G61" i="5" s="1"/>
  <c r="K81" i="4"/>
  <c r="J383" i="4"/>
  <c r="G65" i="5" s="1"/>
  <c r="K22" i="4"/>
  <c r="E19" i="7"/>
  <c r="F19" i="7" s="1"/>
  <c r="G19" i="7"/>
  <c r="H19" i="7" s="1"/>
  <c r="I17" i="7"/>
  <c r="J17" i="7" s="1"/>
  <c r="I16" i="7"/>
  <c r="J16" i="7" s="1"/>
  <c r="L409" i="4"/>
  <c r="E410" i="4"/>
  <c r="L408" i="4"/>
  <c r="L403" i="4"/>
  <c r="I404" i="4"/>
  <c r="K404" i="4" s="1"/>
  <c r="L402" i="4"/>
  <c r="H399" i="4"/>
  <c r="F68" i="5" s="1"/>
  <c r="K397" i="4"/>
  <c r="L397" i="4"/>
  <c r="J399" i="4"/>
  <c r="G68" i="5" s="1"/>
  <c r="L396" i="4"/>
  <c r="L391" i="4"/>
  <c r="J388" i="4"/>
  <c r="G66" i="5" s="1"/>
  <c r="K387" i="4"/>
  <c r="L387" i="4"/>
  <c r="L386" i="4"/>
  <c r="H388" i="4"/>
  <c r="F66" i="5" s="1"/>
  <c r="K386" i="4"/>
  <c r="E66" i="5"/>
  <c r="L382" i="4"/>
  <c r="L381" i="4"/>
  <c r="H383" i="4"/>
  <c r="F65" i="5" s="1"/>
  <c r="K381" i="4"/>
  <c r="K376" i="4"/>
  <c r="F376" i="4"/>
  <c r="L376" i="4" s="1"/>
  <c r="L375" i="4"/>
  <c r="K370" i="4"/>
  <c r="I371" i="4"/>
  <c r="J371" i="4" s="1"/>
  <c r="L371" i="4" s="1"/>
  <c r="H372" i="4"/>
  <c r="F63" i="5" s="1"/>
  <c r="L370" i="4"/>
  <c r="L369" i="4"/>
  <c r="K369" i="4"/>
  <c r="K364" i="4"/>
  <c r="I365" i="4"/>
  <c r="J365" i="4" s="1"/>
  <c r="L365" i="4" s="1"/>
  <c r="H366" i="4"/>
  <c r="F62" i="5" s="1"/>
  <c r="L364" i="4"/>
  <c r="L363" i="4"/>
  <c r="J366" i="4"/>
  <c r="G62" i="5" s="1"/>
  <c r="E62" i="5"/>
  <c r="L358" i="4"/>
  <c r="K358" i="4"/>
  <c r="H360" i="4"/>
  <c r="F61" i="5" s="1"/>
  <c r="E359" i="4"/>
  <c r="F359" i="4" s="1"/>
  <c r="L359" i="4" s="1"/>
  <c r="K357" i="4"/>
  <c r="L357" i="4"/>
  <c r="J354" i="4"/>
  <c r="G60" i="5" s="1"/>
  <c r="L352" i="4"/>
  <c r="E353" i="4"/>
  <c r="H354" i="4"/>
  <c r="F60" i="5" s="1"/>
  <c r="K351" i="4"/>
  <c r="L351" i="4"/>
  <c r="K346" i="4"/>
  <c r="J348" i="4"/>
  <c r="G59" i="5" s="1"/>
  <c r="L346" i="4"/>
  <c r="F348" i="4"/>
  <c r="L345" i="4"/>
  <c r="L340" i="4"/>
  <c r="L339" i="4"/>
  <c r="E341" i="4"/>
  <c r="H342" i="4"/>
  <c r="F58" i="5" s="1"/>
  <c r="K339" i="4"/>
  <c r="L334" i="4"/>
  <c r="E335" i="4"/>
  <c r="F335" i="4" s="1"/>
  <c r="K321" i="4"/>
  <c r="L321" i="4"/>
  <c r="I322" i="4"/>
  <c r="H323" i="4"/>
  <c r="F55" i="5" s="1"/>
  <c r="G328" i="4" s="1"/>
  <c r="H328" i="4" s="1"/>
  <c r="H330" i="4" s="1"/>
  <c r="F56" i="5" s="1"/>
  <c r="K315" i="4"/>
  <c r="F315" i="4"/>
  <c r="L315" i="4" s="1"/>
  <c r="L311" i="4"/>
  <c r="L300" i="4"/>
  <c r="K300" i="4"/>
  <c r="J297" i="4"/>
  <c r="G51" i="5" s="1"/>
  <c r="I302" i="4" s="1"/>
  <c r="J302" i="4" s="1"/>
  <c r="J303" i="4" s="1"/>
  <c r="G52" i="5" s="1"/>
  <c r="K296" i="4"/>
  <c r="H296" i="4"/>
  <c r="L296" i="4" s="1"/>
  <c r="K295" i="4"/>
  <c r="L295" i="4"/>
  <c r="L290" i="4"/>
  <c r="J291" i="4"/>
  <c r="L289" i="4"/>
  <c r="L275" i="4"/>
  <c r="L274" i="4"/>
  <c r="K274" i="4"/>
  <c r="J270" i="4"/>
  <c r="G46" i="5" s="1"/>
  <c r="I284" i="4" s="1"/>
  <c r="J284" i="4" s="1"/>
  <c r="J286" i="4" s="1"/>
  <c r="G49" i="5" s="1"/>
  <c r="K269" i="4"/>
  <c r="L267" i="4"/>
  <c r="L263" i="4"/>
  <c r="K263" i="4"/>
  <c r="K262" i="4"/>
  <c r="L262" i="4"/>
  <c r="H264" i="4"/>
  <c r="F45" i="5" s="1"/>
  <c r="L258" i="4"/>
  <c r="L257" i="4"/>
  <c r="H259" i="4"/>
  <c r="F44" i="5" s="1"/>
  <c r="K257" i="4"/>
  <c r="K252" i="4"/>
  <c r="H252" i="4"/>
  <c r="L252" i="4" s="1"/>
  <c r="F246" i="4"/>
  <c r="L242" i="4"/>
  <c r="H243" i="4"/>
  <c r="F41" i="5" s="1"/>
  <c r="G246" i="4" s="1"/>
  <c r="H246" i="4" s="1"/>
  <c r="K242" i="4"/>
  <c r="E41" i="5"/>
  <c r="E246" i="4" s="1"/>
  <c r="J239" i="4"/>
  <c r="G40" i="5" s="1"/>
  <c r="I247" i="4" s="1"/>
  <c r="J247" i="4" s="1"/>
  <c r="J248" i="4" s="1"/>
  <c r="G42" i="5" s="1"/>
  <c r="I14" i="7" s="1"/>
  <c r="J14" i="7" s="1"/>
  <c r="K237" i="4"/>
  <c r="E238" i="4"/>
  <c r="K238" i="4" s="1"/>
  <c r="L237" i="4"/>
  <c r="L235" i="4"/>
  <c r="K235" i="4"/>
  <c r="H239" i="4"/>
  <c r="F40" i="5" s="1"/>
  <c r="G247" i="4" s="1"/>
  <c r="H247" i="4" s="1"/>
  <c r="L234" i="4"/>
  <c r="H230" i="4"/>
  <c r="H227" i="4"/>
  <c r="F38" i="5" s="1"/>
  <c r="H222" i="4"/>
  <c r="F37" i="5" s="1"/>
  <c r="G230" i="4" s="1"/>
  <c r="L220" i="4"/>
  <c r="J222" i="4"/>
  <c r="G37" i="5" s="1"/>
  <c r="I230" i="4" s="1"/>
  <c r="J230" i="4" s="1"/>
  <c r="J231" i="4" s="1"/>
  <c r="G39" i="5" s="1"/>
  <c r="I314" i="4" s="1"/>
  <c r="J314" i="4" s="1"/>
  <c r="L219" i="4"/>
  <c r="E221" i="4"/>
  <c r="K221" i="4" s="1"/>
  <c r="L218" i="4"/>
  <c r="K217" i="4"/>
  <c r="L217" i="4"/>
  <c r="L204" i="4"/>
  <c r="L202" i="4"/>
  <c r="L196" i="4"/>
  <c r="L183" i="4"/>
  <c r="J184" i="4"/>
  <c r="G31" i="5" s="1"/>
  <c r="I192" i="4" s="1"/>
  <c r="J192" i="4" s="1"/>
  <c r="E31" i="5"/>
  <c r="E192" i="4" s="1"/>
  <c r="K179" i="4"/>
  <c r="L179" i="4"/>
  <c r="K169" i="4"/>
  <c r="F169" i="4"/>
  <c r="L169" i="4" s="1"/>
  <c r="K174" i="4"/>
  <c r="H174" i="4"/>
  <c r="L174" i="4" s="1"/>
  <c r="K173" i="4"/>
  <c r="L173" i="4"/>
  <c r="I175" i="4"/>
  <c r="H176" i="4"/>
  <c r="F29" i="5" s="1"/>
  <c r="G168" i="4" s="1"/>
  <c r="H168" i="4" s="1"/>
  <c r="E29" i="5"/>
  <c r="J163" i="4"/>
  <c r="G27" i="5" s="1"/>
  <c r="I188" i="4" s="1"/>
  <c r="J188" i="4" s="1"/>
  <c r="L161" i="4"/>
  <c r="H163" i="4"/>
  <c r="F27" i="5" s="1"/>
  <c r="G188" i="4" s="1"/>
  <c r="H188" i="4" s="1"/>
  <c r="L160" i="4"/>
  <c r="L162" i="4"/>
  <c r="K162" i="4"/>
  <c r="E27" i="5"/>
  <c r="E188" i="4" s="1"/>
  <c r="K152" i="4"/>
  <c r="L152" i="4"/>
  <c r="E25" i="5"/>
  <c r="L151" i="4"/>
  <c r="K147" i="4"/>
  <c r="J148" i="4"/>
  <c r="G24" i="5" s="1"/>
  <c r="L147" i="4"/>
  <c r="L146" i="4"/>
  <c r="L141" i="4"/>
  <c r="L140" i="4"/>
  <c r="L135" i="4"/>
  <c r="K134" i="4"/>
  <c r="F134" i="4"/>
  <c r="L129" i="4"/>
  <c r="L128" i="4"/>
  <c r="J130" i="4"/>
  <c r="J131" i="4" s="1"/>
  <c r="G21" i="5" s="1"/>
  <c r="L122" i="4"/>
  <c r="I123" i="4"/>
  <c r="J123" i="4" s="1"/>
  <c r="L123" i="4" s="1"/>
  <c r="L121" i="4"/>
  <c r="K120" i="4"/>
  <c r="F120" i="4"/>
  <c r="L120" i="4" s="1"/>
  <c r="J125" i="4"/>
  <c r="G20" i="5" s="1"/>
  <c r="I312" i="4" s="1"/>
  <c r="J312" i="4" s="1"/>
  <c r="J318" i="4" s="1"/>
  <c r="G54" i="5" s="1"/>
  <c r="K114" i="4"/>
  <c r="F114" i="4"/>
  <c r="L114" i="4" s="1"/>
  <c r="K113" i="4"/>
  <c r="H116" i="4"/>
  <c r="F19" i="5" s="1"/>
  <c r="L113" i="4"/>
  <c r="F116" i="4"/>
  <c r="E19" i="5" s="1"/>
  <c r="L105" i="4"/>
  <c r="L103" i="4"/>
  <c r="J108" i="4"/>
  <c r="G18" i="5" s="1"/>
  <c r="I94" i="4" s="1"/>
  <c r="J94" i="4" s="1"/>
  <c r="L102" i="4"/>
  <c r="L100" i="4"/>
  <c r="L89" i="4"/>
  <c r="L88" i="4"/>
  <c r="L83" i="4"/>
  <c r="L82" i="4"/>
  <c r="H85" i="4"/>
  <c r="F15" i="5" s="1"/>
  <c r="L81" i="4"/>
  <c r="E15" i="5"/>
  <c r="L76" i="4"/>
  <c r="L75" i="4"/>
  <c r="H78" i="4"/>
  <c r="F14" i="5" s="1"/>
  <c r="L70" i="4"/>
  <c r="L69" i="4"/>
  <c r="L68" i="4"/>
  <c r="L64" i="4"/>
  <c r="J65" i="4"/>
  <c r="G12" i="5" s="1"/>
  <c r="I189" i="4" s="1"/>
  <c r="J189" i="4" s="1"/>
  <c r="K63" i="4"/>
  <c r="H63" i="4"/>
  <c r="H65" i="4" s="1"/>
  <c r="F12" i="5" s="1"/>
  <c r="G189" i="4" s="1"/>
  <c r="K189" i="4" s="1"/>
  <c r="L62" i="4"/>
  <c r="L58" i="4"/>
  <c r="J59" i="4"/>
  <c r="G11" i="5" s="1"/>
  <c r="L56" i="4"/>
  <c r="K56" i="4"/>
  <c r="L52" i="4"/>
  <c r="L46" i="4"/>
  <c r="L40" i="4"/>
  <c r="J36" i="4"/>
  <c r="G8" i="5" s="1"/>
  <c r="L28" i="4"/>
  <c r="L26" i="4"/>
  <c r="L24" i="4"/>
  <c r="J30" i="4"/>
  <c r="G7" i="5" s="1"/>
  <c r="L22" i="4"/>
  <c r="L20" i="4"/>
  <c r="L16" i="4"/>
  <c r="L17" i="4"/>
  <c r="E6" i="5"/>
  <c r="E29" i="4" s="1"/>
  <c r="L15" i="4"/>
  <c r="L11" i="4"/>
  <c r="L12" i="4"/>
  <c r="L7" i="4"/>
  <c r="L6" i="4"/>
  <c r="L5" i="4"/>
  <c r="K5" i="4"/>
  <c r="E69" i="5"/>
  <c r="K398" i="4"/>
  <c r="J377" i="4"/>
  <c r="E63" i="5"/>
  <c r="K347" i="4"/>
  <c r="E55" i="5"/>
  <c r="E328" i="4" s="1"/>
  <c r="K204" i="4"/>
  <c r="J198" i="4"/>
  <c r="H30" i="5"/>
  <c r="L180" i="4"/>
  <c r="F124" i="4"/>
  <c r="E16" i="5"/>
  <c r="E95" i="4" s="1"/>
  <c r="F95" i="4" s="1"/>
  <c r="J84" i="4"/>
  <c r="H10" i="5"/>
  <c r="L53" i="4"/>
  <c r="K35" i="4"/>
  <c r="H6" i="5"/>
  <c r="E5" i="5"/>
  <c r="H67" i="5" l="1"/>
  <c r="K136" i="4"/>
  <c r="J136" i="4"/>
  <c r="E190" i="4"/>
  <c r="F190" i="4" s="1"/>
  <c r="E167" i="4"/>
  <c r="L226" i="4"/>
  <c r="L57" i="4"/>
  <c r="F108" i="4"/>
  <c r="H4" i="5"/>
  <c r="L157" i="4"/>
  <c r="J91" i="4"/>
  <c r="G16" i="5" s="1"/>
  <c r="I95" i="4" s="1"/>
  <c r="J95" i="4" s="1"/>
  <c r="L95" i="4" s="1"/>
  <c r="I19" i="7"/>
  <c r="J19" i="7" s="1"/>
  <c r="L19" i="7" s="1"/>
  <c r="T19" i="7" s="1"/>
  <c r="E29" i="8" s="1"/>
  <c r="L71" i="4"/>
  <c r="H189" i="4"/>
  <c r="L189" i="4" s="1"/>
  <c r="F303" i="4"/>
  <c r="E52" i="5" s="1"/>
  <c r="K246" i="4"/>
  <c r="L393" i="4"/>
  <c r="G190" i="4"/>
  <c r="H190" i="4" s="1"/>
  <c r="L8" i="4"/>
  <c r="H170" i="4"/>
  <c r="F28" i="5" s="1"/>
  <c r="H26" i="5"/>
  <c r="L33" i="4"/>
  <c r="F199" i="4"/>
  <c r="E33" i="5" s="1"/>
  <c r="E191" i="4" s="1"/>
  <c r="F191" i="4" s="1"/>
  <c r="K112" i="4"/>
  <c r="J115" i="4"/>
  <c r="L115" i="4" s="1"/>
  <c r="L111" i="4"/>
  <c r="E253" i="4"/>
  <c r="K253" i="4" s="1"/>
  <c r="H11" i="5"/>
  <c r="I190" i="4"/>
  <c r="I167" i="4"/>
  <c r="J167" i="4" s="1"/>
  <c r="L99" i="4"/>
  <c r="H254" i="4"/>
  <c r="F43" i="5" s="1"/>
  <c r="H44" i="5"/>
  <c r="G280" i="4"/>
  <c r="L153" i="4"/>
  <c r="K95" i="4"/>
  <c r="F167" i="4"/>
  <c r="H34" i="5"/>
  <c r="E213" i="4"/>
  <c r="E53" i="5"/>
  <c r="F210" i="4"/>
  <c r="L156" i="4"/>
  <c r="L306" i="4"/>
  <c r="K90" i="4"/>
  <c r="F328" i="4"/>
  <c r="F330" i="4" s="1"/>
  <c r="H21" i="5"/>
  <c r="K188" i="4"/>
  <c r="F188" i="4"/>
  <c r="L188" i="4" s="1"/>
  <c r="L209" i="4"/>
  <c r="L310" i="4"/>
  <c r="L326" i="4"/>
  <c r="K327" i="4"/>
  <c r="J78" i="4"/>
  <c r="G14" i="5" s="1"/>
  <c r="J96" i="4"/>
  <c r="G17" i="5" s="1"/>
  <c r="F192" i="4"/>
  <c r="L192" i="4" s="1"/>
  <c r="K192" i="4"/>
  <c r="F378" i="4"/>
  <c r="E64" i="5" s="1"/>
  <c r="H38" i="5"/>
  <c r="G317" i="4"/>
  <c r="H24" i="5"/>
  <c r="F74" i="4"/>
  <c r="K74" i="4"/>
  <c r="G10" i="7"/>
  <c r="H10" i="7" s="1"/>
  <c r="K77" i="4"/>
  <c r="H45" i="5"/>
  <c r="G285" i="4"/>
  <c r="K365" i="4"/>
  <c r="H297" i="4"/>
  <c r="F51" i="5" s="1"/>
  <c r="G302" i="4" s="1"/>
  <c r="G13" i="7"/>
  <c r="H13" i="7" s="1"/>
  <c r="K268" i="4"/>
  <c r="F268" i="4"/>
  <c r="H8" i="5"/>
  <c r="I48" i="4"/>
  <c r="H5" i="5"/>
  <c r="F273" i="4"/>
  <c r="K273" i="4"/>
  <c r="H13" i="5"/>
  <c r="E166" i="4"/>
  <c r="E187" i="4"/>
  <c r="F29" i="4"/>
  <c r="L29" i="4" s="1"/>
  <c r="K29" i="4"/>
  <c r="K359" i="4"/>
  <c r="H65" i="5"/>
  <c r="H248" i="4"/>
  <c r="F42" i="5" s="1"/>
  <c r="H25" i="5"/>
  <c r="G17" i="7"/>
  <c r="H17" i="7" s="1"/>
  <c r="E17" i="7"/>
  <c r="F410" i="4"/>
  <c r="K410" i="4"/>
  <c r="J404" i="4"/>
  <c r="L399" i="4"/>
  <c r="H68" i="5"/>
  <c r="L388" i="4"/>
  <c r="H66" i="5"/>
  <c r="L383" i="4"/>
  <c r="L377" i="4"/>
  <c r="J378" i="4"/>
  <c r="K371" i="4"/>
  <c r="J372" i="4"/>
  <c r="G63" i="5" s="1"/>
  <c r="H62" i="5"/>
  <c r="L366" i="4"/>
  <c r="F360" i="4"/>
  <c r="F353" i="4"/>
  <c r="K353" i="4"/>
  <c r="L348" i="4"/>
  <c r="E59" i="5"/>
  <c r="F341" i="4"/>
  <c r="K341" i="4"/>
  <c r="K335" i="4"/>
  <c r="L335" i="4"/>
  <c r="F336" i="4"/>
  <c r="K322" i="4"/>
  <c r="J322" i="4"/>
  <c r="L291" i="4"/>
  <c r="J292" i="4"/>
  <c r="L264" i="4"/>
  <c r="L259" i="4"/>
  <c r="F253" i="4"/>
  <c r="L246" i="4"/>
  <c r="L243" i="4"/>
  <c r="H41" i="5"/>
  <c r="F238" i="4"/>
  <c r="L238" i="4" s="1"/>
  <c r="F239" i="4"/>
  <c r="H231" i="4"/>
  <c r="L227" i="4"/>
  <c r="F221" i="4"/>
  <c r="L221" i="4" s="1"/>
  <c r="L205" i="4"/>
  <c r="L198" i="4"/>
  <c r="J199" i="4"/>
  <c r="H31" i="5"/>
  <c r="L184" i="4"/>
  <c r="J175" i="4"/>
  <c r="K175" i="4"/>
  <c r="E168" i="4"/>
  <c r="L163" i="4"/>
  <c r="H27" i="5"/>
  <c r="L148" i="4"/>
  <c r="L136" i="4"/>
  <c r="J137" i="4"/>
  <c r="G22" i="5" s="1"/>
  <c r="I142" i="4" s="1"/>
  <c r="J142" i="4" s="1"/>
  <c r="J143" i="4" s="1"/>
  <c r="G23" i="5" s="1"/>
  <c r="F137" i="4"/>
  <c r="L134" i="4"/>
  <c r="L131" i="4"/>
  <c r="L130" i="4"/>
  <c r="K123" i="4"/>
  <c r="L124" i="4"/>
  <c r="F125" i="4"/>
  <c r="L108" i="4"/>
  <c r="E18" i="5"/>
  <c r="E94" i="4" s="1"/>
  <c r="F94" i="4" s="1"/>
  <c r="H16" i="5"/>
  <c r="L91" i="4"/>
  <c r="L84" i="4"/>
  <c r="J85" i="4"/>
  <c r="H12" i="5"/>
  <c r="L65" i="4"/>
  <c r="L63" i="4"/>
  <c r="L59" i="4"/>
  <c r="F49" i="4"/>
  <c r="L36" i="4"/>
  <c r="K19" i="7" l="1"/>
  <c r="H193" i="4"/>
  <c r="F32" i="5" s="1"/>
  <c r="G8" i="7" s="1"/>
  <c r="H8" i="7" s="1"/>
  <c r="F222" i="4"/>
  <c r="E37" i="5" s="1"/>
  <c r="J116" i="4"/>
  <c r="L297" i="4"/>
  <c r="F30" i="4"/>
  <c r="E56" i="5"/>
  <c r="J48" i="4"/>
  <c r="K48" i="4"/>
  <c r="H51" i="5"/>
  <c r="H280" i="4"/>
  <c r="K280" i="4"/>
  <c r="K167" i="4"/>
  <c r="H63" i="5"/>
  <c r="H302" i="4"/>
  <c r="K302" i="4"/>
  <c r="E35" i="5"/>
  <c r="L210" i="4"/>
  <c r="H59" i="5"/>
  <c r="H53" i="5"/>
  <c r="G14" i="7"/>
  <c r="H14" i="7" s="1"/>
  <c r="F78" i="4"/>
  <c r="L74" i="4"/>
  <c r="K166" i="4"/>
  <c r="F166" i="4"/>
  <c r="L166" i="4" s="1"/>
  <c r="H285" i="4"/>
  <c r="K285" i="4"/>
  <c r="E13" i="7"/>
  <c r="K213" i="4"/>
  <c r="F213" i="4"/>
  <c r="F270" i="4"/>
  <c r="L268" i="4"/>
  <c r="H317" i="4"/>
  <c r="L317" i="4" s="1"/>
  <c r="K317" i="4"/>
  <c r="F276" i="4"/>
  <c r="L273" i="4"/>
  <c r="J190" i="4"/>
  <c r="L190" i="4" s="1"/>
  <c r="K190" i="4"/>
  <c r="L167" i="4"/>
  <c r="F187" i="4"/>
  <c r="K187" i="4"/>
  <c r="K17" i="7"/>
  <c r="F17" i="7"/>
  <c r="L17" i="7" s="1"/>
  <c r="T17" i="7" s="1"/>
  <c r="E34" i="8" s="1"/>
  <c r="I17" i="9" s="1"/>
  <c r="E17" i="9" s="1"/>
  <c r="L410" i="4"/>
  <c r="F411" i="4"/>
  <c r="L404" i="4"/>
  <c r="J405" i="4"/>
  <c r="G64" i="5"/>
  <c r="L378" i="4"/>
  <c r="L372" i="4"/>
  <c r="L360" i="4"/>
  <c r="E61" i="5"/>
  <c r="L353" i="4"/>
  <c r="F354" i="4"/>
  <c r="L341" i="4"/>
  <c r="F342" i="4"/>
  <c r="L336" i="4"/>
  <c r="E57" i="5"/>
  <c r="J323" i="4"/>
  <c r="L322" i="4"/>
  <c r="G50" i="5"/>
  <c r="L292" i="4"/>
  <c r="L253" i="4"/>
  <c r="F254" i="4"/>
  <c r="L239" i="4"/>
  <c r="E40" i="5"/>
  <c r="F39" i="5"/>
  <c r="L222" i="4"/>
  <c r="G33" i="5"/>
  <c r="L199" i="4"/>
  <c r="L175" i="4"/>
  <c r="J176" i="4"/>
  <c r="F168" i="4"/>
  <c r="E22" i="5"/>
  <c r="L137" i="4"/>
  <c r="L125" i="4"/>
  <c r="E20" i="5"/>
  <c r="G19" i="5"/>
  <c r="L116" i="4"/>
  <c r="K94" i="4"/>
  <c r="H18" i="5"/>
  <c r="F96" i="4"/>
  <c r="L94" i="4"/>
  <c r="G15" i="5"/>
  <c r="L85" i="4"/>
  <c r="E9" i="5"/>
  <c r="E16" i="7" l="1"/>
  <c r="F16" i="7" s="1"/>
  <c r="L16" i="7" s="1"/>
  <c r="E7" i="5"/>
  <c r="L30" i="4"/>
  <c r="F214" i="4"/>
  <c r="L213" i="4"/>
  <c r="L302" i="4"/>
  <c r="H303" i="4"/>
  <c r="E47" i="5"/>
  <c r="L276" i="4"/>
  <c r="F13" i="7"/>
  <c r="E316" i="4"/>
  <c r="H35" i="5"/>
  <c r="H64" i="5"/>
  <c r="H15" i="5"/>
  <c r="L280" i="4"/>
  <c r="H281" i="4"/>
  <c r="F48" i="5" s="1"/>
  <c r="L187" i="4"/>
  <c r="F193" i="4"/>
  <c r="E32" i="5" s="1"/>
  <c r="K16" i="7"/>
  <c r="H61" i="5"/>
  <c r="H37" i="5"/>
  <c r="E230" i="4"/>
  <c r="G314" i="4"/>
  <c r="H314" i="4" s="1"/>
  <c r="H318" i="4" s="1"/>
  <c r="F54" i="5" s="1"/>
  <c r="G12" i="7" s="1"/>
  <c r="H12" i="7" s="1"/>
  <c r="H40" i="5"/>
  <c r="E247" i="4"/>
  <c r="I13" i="7"/>
  <c r="J13" i="7" s="1"/>
  <c r="E14" i="5"/>
  <c r="L78" i="4"/>
  <c r="H19" i="5"/>
  <c r="I18" i="7"/>
  <c r="I11" i="7"/>
  <c r="J11" i="7" s="1"/>
  <c r="H286" i="4"/>
  <c r="F49" i="5" s="1"/>
  <c r="L285" i="4"/>
  <c r="G15" i="7"/>
  <c r="H15" i="7" s="1"/>
  <c r="H50" i="5"/>
  <c r="J49" i="4"/>
  <c r="L48" i="4"/>
  <c r="H20" i="5"/>
  <c r="E312" i="4"/>
  <c r="H57" i="5"/>
  <c r="H22" i="5"/>
  <c r="E142" i="4"/>
  <c r="E46" i="5"/>
  <c r="L270" i="4"/>
  <c r="L411" i="4"/>
  <c r="E70" i="5"/>
  <c r="G69" i="5"/>
  <c r="L405" i="4"/>
  <c r="L354" i="4"/>
  <c r="E60" i="5"/>
  <c r="E58" i="5"/>
  <c r="L342" i="4"/>
  <c r="G55" i="5"/>
  <c r="L323" i="4"/>
  <c r="L254" i="4"/>
  <c r="E43" i="5"/>
  <c r="H33" i="5"/>
  <c r="I191" i="4"/>
  <c r="G29" i="5"/>
  <c r="L176" i="4"/>
  <c r="F170" i="4"/>
  <c r="L96" i="4"/>
  <c r="E17" i="5"/>
  <c r="T16" i="7" l="1"/>
  <c r="E24" i="8"/>
  <c r="H7" i="5"/>
  <c r="G9" i="5"/>
  <c r="L49" i="4"/>
  <c r="F316" i="4"/>
  <c r="L316" i="4" s="1"/>
  <c r="K316" i="4"/>
  <c r="K18" i="7"/>
  <c r="J18" i="7"/>
  <c r="L18" i="7" s="1"/>
  <c r="T18" i="7" s="1"/>
  <c r="E33" i="8" s="1"/>
  <c r="I16" i="9" s="1"/>
  <c r="E16" i="9" s="1"/>
  <c r="H60" i="5"/>
  <c r="K13" i="7"/>
  <c r="K312" i="4"/>
  <c r="F312" i="4"/>
  <c r="H69" i="5"/>
  <c r="H70" i="5"/>
  <c r="F247" i="4"/>
  <c r="K247" i="4"/>
  <c r="F52" i="5"/>
  <c r="L303" i="4"/>
  <c r="F142" i="4"/>
  <c r="K142" i="4"/>
  <c r="H55" i="5"/>
  <c r="I328" i="4"/>
  <c r="H17" i="5"/>
  <c r="F230" i="4"/>
  <c r="K230" i="4"/>
  <c r="E279" i="4"/>
  <c r="H47" i="5"/>
  <c r="H46" i="5"/>
  <c r="E284" i="4"/>
  <c r="H43" i="5"/>
  <c r="H58" i="5"/>
  <c r="H14" i="5"/>
  <c r="L13" i="7"/>
  <c r="E36" i="5"/>
  <c r="L214" i="4"/>
  <c r="J191" i="4"/>
  <c r="K191" i="4"/>
  <c r="I168" i="4"/>
  <c r="H29" i="5"/>
  <c r="E28" i="5"/>
  <c r="I10" i="7" l="1"/>
  <c r="J10" i="7" s="1"/>
  <c r="F231" i="4"/>
  <c r="L230" i="4"/>
  <c r="J328" i="4"/>
  <c r="K328" i="4"/>
  <c r="H52" i="5"/>
  <c r="L247" i="4"/>
  <c r="F248" i="4"/>
  <c r="F143" i="4"/>
  <c r="L142" i="4"/>
  <c r="E7" i="7"/>
  <c r="K284" i="4"/>
  <c r="F284" i="4"/>
  <c r="F279" i="4"/>
  <c r="K279" i="4"/>
  <c r="L312" i="4"/>
  <c r="E313" i="4"/>
  <c r="H36" i="5"/>
  <c r="H9" i="5"/>
  <c r="I15" i="7"/>
  <c r="J15" i="7" s="1"/>
  <c r="I12" i="7"/>
  <c r="J12" i="7" s="1"/>
  <c r="J193" i="4"/>
  <c r="L191" i="4"/>
  <c r="J168" i="4"/>
  <c r="K168" i="4"/>
  <c r="F281" i="4" l="1"/>
  <c r="L279" i="4"/>
  <c r="F286" i="4"/>
  <c r="L284" i="4"/>
  <c r="F7" i="7"/>
  <c r="E39" i="5"/>
  <c r="L231" i="4"/>
  <c r="E15" i="7"/>
  <c r="L143" i="4"/>
  <c r="E23" i="5"/>
  <c r="E10" i="7"/>
  <c r="F313" i="4"/>
  <c r="K313" i="4"/>
  <c r="J330" i="4"/>
  <c r="L328" i="4"/>
  <c r="E8" i="7"/>
  <c r="L248" i="4"/>
  <c r="E42" i="5"/>
  <c r="G32" i="5"/>
  <c r="L193" i="4"/>
  <c r="J170" i="4"/>
  <c r="L168" i="4"/>
  <c r="L313" i="4" l="1"/>
  <c r="I7" i="7"/>
  <c r="H23" i="5"/>
  <c r="H32" i="5"/>
  <c r="K15" i="7"/>
  <c r="F15" i="7"/>
  <c r="L15" i="7" s="1"/>
  <c r="E314" i="4"/>
  <c r="H39" i="5"/>
  <c r="G9" i="7"/>
  <c r="H9" i="7" s="1"/>
  <c r="G6" i="7" s="1"/>
  <c r="H6" i="7" s="1"/>
  <c r="G5" i="7" s="1"/>
  <c r="H5" i="7" s="1"/>
  <c r="H42" i="5"/>
  <c r="K10" i="7"/>
  <c r="F10" i="7"/>
  <c r="L10" i="7" s="1"/>
  <c r="F8" i="7"/>
  <c r="L286" i="4"/>
  <c r="E49" i="5"/>
  <c r="G56" i="5"/>
  <c r="L330" i="4"/>
  <c r="E48" i="5"/>
  <c r="L281" i="4"/>
  <c r="G28" i="5"/>
  <c r="L170" i="4"/>
  <c r="H56" i="5" l="1"/>
  <c r="H49" i="5"/>
  <c r="F314" i="4"/>
  <c r="K314" i="4"/>
  <c r="H26" i="7"/>
  <c r="E8" i="8"/>
  <c r="H28" i="5"/>
  <c r="H48" i="5"/>
  <c r="J7" i="7"/>
  <c r="K7" i="7"/>
  <c r="L7" i="7" l="1"/>
  <c r="E15" i="8"/>
  <c r="E14" i="8"/>
  <c r="E16" i="8" s="1"/>
  <c r="E9" i="8"/>
  <c r="E10" i="8" s="1"/>
  <c r="L314" i="4"/>
  <c r="F318" i="4"/>
  <c r="E14" i="7"/>
  <c r="E11" i="7"/>
  <c r="F11" i="7" l="1"/>
  <c r="L11" i="7" s="1"/>
  <c r="K11" i="7"/>
  <c r="I9" i="7"/>
  <c r="J9" i="7" s="1"/>
  <c r="F14" i="7"/>
  <c r="L14" i="7" s="1"/>
  <c r="K14" i="7"/>
  <c r="E20" i="8"/>
  <c r="E19" i="8"/>
  <c r="E12" i="8"/>
  <c r="E13" i="8"/>
  <c r="E9" i="7"/>
  <c r="E54" i="5"/>
  <c r="L318" i="4"/>
  <c r="I8" i="7"/>
  <c r="J8" i="7" l="1"/>
  <c r="K8" i="7"/>
  <c r="H54" i="5"/>
  <c r="F9" i="7"/>
  <c r="K9" i="7"/>
  <c r="L9" i="7" l="1"/>
  <c r="L8" i="7"/>
  <c r="I6" i="7"/>
  <c r="J6" i="7" s="1"/>
  <c r="I5" i="7" s="1"/>
  <c r="J5" i="7" s="1"/>
  <c r="E11" i="8" l="1"/>
  <c r="J26" i="7"/>
  <c r="E12" i="7"/>
  <c r="F12" i="7" l="1"/>
  <c r="K12" i="7"/>
  <c r="L12" i="7" l="1"/>
  <c r="E6" i="7"/>
  <c r="K6" i="7" l="1"/>
  <c r="F6" i="7"/>
  <c r="E5" i="7" l="1"/>
  <c r="L6" i="7"/>
  <c r="K5" i="7" l="1"/>
  <c r="F5" i="7"/>
  <c r="L5" i="7" l="1"/>
  <c r="L26" i="7" s="1"/>
  <c r="E4" i="8"/>
  <c r="E7" i="8" s="1"/>
  <c r="E17" i="8" s="1"/>
  <c r="F26" i="7"/>
  <c r="E23" i="8" l="1"/>
  <c r="E22" i="8"/>
  <c r="E21" i="8"/>
  <c r="E18" i="8"/>
  <c r="E25" i="8" l="1"/>
  <c r="E26" i="8"/>
  <c r="E27" i="8" l="1"/>
  <c r="E28" i="8" s="1"/>
  <c r="E30" i="8" l="1"/>
  <c r="E31" i="8" s="1"/>
  <c r="E32" i="8" s="1"/>
  <c r="E35" i="8" s="1"/>
  <c r="I13" i="9" s="1"/>
  <c r="E13" i="9" s="1"/>
  <c r="I15" i="9" l="1"/>
  <c r="E15" i="9" s="1"/>
</calcChain>
</file>

<file path=xl/sharedStrings.xml><?xml version="1.0" encoding="utf-8"?>
<sst xmlns="http://schemas.openxmlformats.org/spreadsheetml/2006/main" count="7986" uniqueCount="1327">
  <si>
    <t>공 종 별 집 계 표</t>
  </si>
  <si>
    <t>[ 새동네경로당그린리모델링공사 ]</t>
  </si>
  <si>
    <t>품      명</t>
  </si>
  <si>
    <t>규      격</t>
  </si>
  <si>
    <t>단위</t>
  </si>
  <si>
    <t>수량</t>
  </si>
  <si>
    <t>재  료  비</t>
  </si>
  <si>
    <t>단  가</t>
  </si>
  <si>
    <t>금  액</t>
  </si>
  <si>
    <t>노  무  비</t>
  </si>
  <si>
    <t>경      비</t>
  </si>
  <si>
    <t>합      계</t>
  </si>
  <si>
    <t>비  고</t>
  </si>
  <si>
    <t>공종코드</t>
  </si>
  <si>
    <t>변수</t>
  </si>
  <si>
    <t>상위공종</t>
  </si>
  <si>
    <t>공종구분</t>
  </si>
  <si>
    <t>공종레벨</t>
  </si>
  <si>
    <t>공종소계</t>
  </si>
  <si>
    <t>원가계산서 연결금액</t>
  </si>
  <si>
    <t>품목코드</t>
  </si>
  <si>
    <t>설정</t>
  </si>
  <si>
    <t>일위</t>
  </si>
  <si>
    <t>단산</t>
  </si>
  <si>
    <t>자재</t>
  </si>
  <si>
    <t>손료적용</t>
  </si>
  <si>
    <t>손료저장</t>
  </si>
  <si>
    <t>적용율</t>
  </si>
  <si>
    <t>JUK1</t>
  </si>
  <si>
    <t>JUK2</t>
  </si>
  <si>
    <t>JUK3</t>
  </si>
  <si>
    <t>JUK4</t>
  </si>
  <si>
    <t>JUK5</t>
  </si>
  <si>
    <t>JUK6</t>
  </si>
  <si>
    <t>JUK7</t>
  </si>
  <si>
    <t>JUK8</t>
  </si>
  <si>
    <t>JUK9</t>
  </si>
  <si>
    <t>JUK10</t>
  </si>
  <si>
    <t>JUK11</t>
  </si>
  <si>
    <t>JUK12</t>
  </si>
  <si>
    <t>JUK13</t>
  </si>
  <si>
    <t>JUK14</t>
  </si>
  <si>
    <t>JUK15</t>
  </si>
  <si>
    <t>JUK16</t>
  </si>
  <si>
    <t>JUK17</t>
  </si>
  <si>
    <t>JUK18</t>
  </si>
  <si>
    <t>JUK19</t>
  </si>
  <si>
    <t>JUK20</t>
  </si>
  <si>
    <t>자재구분</t>
  </si>
  <si>
    <t>공종+자재</t>
  </si>
  <si>
    <t>고유번호</t>
  </si>
  <si>
    <t>01  새동네경로당그린리모델링공사</t>
  </si>
  <si>
    <t/>
  </si>
  <si>
    <t>01</t>
  </si>
  <si>
    <t>0101  건축공사</t>
  </si>
  <si>
    <t>0101</t>
  </si>
  <si>
    <t>010101  가  설  공  사</t>
  </si>
  <si>
    <t>010101</t>
  </si>
  <si>
    <t>강관 조립말비계(이동식)설치 및 해체</t>
  </si>
  <si>
    <t>높이 2m, 3개월</t>
  </si>
  <si>
    <t>대</t>
  </si>
  <si>
    <t>호표 4</t>
  </si>
  <si>
    <t>530AD2C8D9B8EAE9454C9615615989</t>
  </si>
  <si>
    <t>T</t>
  </si>
  <si>
    <t>F</t>
  </si>
  <si>
    <t>010101530AD2C8D9B8EAE9454C9615615989</t>
  </si>
  <si>
    <t>시스템비계 설치 및 해체</t>
  </si>
  <si>
    <t>3개월,10m 이하,발판1열</t>
  </si>
  <si>
    <t>M2</t>
  </si>
  <si>
    <t>호표 6</t>
  </si>
  <si>
    <t>530AD2C8D9B8EAE947740B77620759</t>
  </si>
  <si>
    <t>010101530AD2C8D9B8EAE947740B77620759</t>
  </si>
  <si>
    <t>건축물 현장정리</t>
  </si>
  <si>
    <t>개보수</t>
  </si>
  <si>
    <t>호표 7</t>
  </si>
  <si>
    <t>530AD2C881627959AFBC3988682479</t>
  </si>
  <si>
    <t>010101530AD2C881627959AFBC3988682479</t>
  </si>
  <si>
    <t>[ 합           계 ]</t>
  </si>
  <si>
    <t>TOTAL</t>
  </si>
  <si>
    <t>010102  타  일  공  사</t>
  </si>
  <si>
    <t>010102</t>
  </si>
  <si>
    <t>모래</t>
  </si>
  <si>
    <t>모래, 원주, (육상), 도착도</t>
  </si>
  <si>
    <t>M3</t>
  </si>
  <si>
    <t>54069258BB3C2AA9B514EDE36FD22395D7C095</t>
  </si>
  <si>
    <t>01010254069258BB3C2AA9B514EDE36FD22395D7C095</t>
  </si>
  <si>
    <t>시멘트</t>
  </si>
  <si>
    <t>건재상</t>
  </si>
  <si>
    <t>포</t>
  </si>
  <si>
    <t>54216228EDBC8B89A988C2EA67D7AF967DFF60</t>
  </si>
  <si>
    <t>01010254216228EDBC8B89A988C2EA67D7AF967DFF60</t>
  </si>
  <si>
    <t>자기질타일</t>
  </si>
  <si>
    <t>자기질타일, 무유, 300*300*8~11mm</t>
  </si>
  <si>
    <t>54216228ED91DDF9FCFFBF2A6014639F2BAC7F</t>
  </si>
  <si>
    <t>01010254216228ED91DDF9FCFFBF2A6014639F2BAC7F</t>
  </si>
  <si>
    <t>도기질타일</t>
  </si>
  <si>
    <t>도기질타일, 일반색, 300*600*10mm</t>
  </si>
  <si>
    <t>54216228ED91DDF9FCFFBF2A6099B89E3084E6</t>
  </si>
  <si>
    <t>01010254216228ED91DDF9FCFFBF2A6099B89E3084E6</t>
  </si>
  <si>
    <t>타일 떠붙이기(바탕 18mm)</t>
  </si>
  <si>
    <t>벽, 300*600</t>
  </si>
  <si>
    <t>호표 25</t>
  </si>
  <si>
    <t>530A12F8A2BF8A69C747C22E66E9E9</t>
  </si>
  <si>
    <t>010102530A12F8A2BF8A69C747C22E66E9E9</t>
  </si>
  <si>
    <t>타일 압착 붙이기(바탕 45mm+압 5mm)</t>
  </si>
  <si>
    <t>바닥, 300*300(일반C, 일반줄눈)</t>
  </si>
  <si>
    <t>호표 29</t>
  </si>
  <si>
    <t>530A12F8A29CD7F92BC9284A63C0A9</t>
  </si>
  <si>
    <t>010102530A12F8A29CD7F92BC9284A63C0A9</t>
  </si>
  <si>
    <t>010103</t>
  </si>
  <si>
    <t>외벽단열마감재</t>
  </si>
  <si>
    <t>접착몰탈+코팅메시+미장스톤</t>
  </si>
  <si>
    <t>54216228EDFA53492161E9F96876579CA22589</t>
  </si>
  <si>
    <t>01010354216228EDFA53492161E9F96876579CA22589</t>
  </si>
  <si>
    <t>불투명시트지</t>
  </si>
  <si>
    <t>54216228EDCD15B9916F5DE260618D924D3E9D</t>
  </si>
  <si>
    <t>01010354216228EDCD15B9916F5DE260618D924D3E9D</t>
  </si>
  <si>
    <t>석고보드</t>
  </si>
  <si>
    <t>석고보드, 평보드, 9.5*900*1800mm(㎡)</t>
  </si>
  <si>
    <t>54216228EDCD15B99163AFAE643F529C8B3654</t>
  </si>
  <si>
    <t>01010354216228EDCD15B99163AFAE643F529C8B3654</t>
  </si>
  <si>
    <t>열경화성수지천장재(KMC)-현징설치도</t>
  </si>
  <si>
    <t>300*600*1.5T, 우드평판, 신원형, 사파이어 등 12개모델</t>
  </si>
  <si>
    <t>54216228EDCD1589DC9E8910603E9B99D7DBAE</t>
  </si>
  <si>
    <t>01010354216228EDCD1589DC9E8910603E9B99D7DBAE</t>
  </si>
  <si>
    <t>우드블라인드</t>
  </si>
  <si>
    <t>방염</t>
  </si>
  <si>
    <t>544C12F84655C049A0EDEF2D62E77E912627DF</t>
  </si>
  <si>
    <t>010103544C12F84655C049A0EDEF2D62E77E912627DF</t>
  </si>
  <si>
    <t>도배바름(콘크리트·모르타르면)</t>
  </si>
  <si>
    <t>벽, 방염벽지(EPD)</t>
  </si>
  <si>
    <t>호표 45</t>
  </si>
  <si>
    <t>530A32C8B73334E9F0609E8467FB99</t>
  </si>
  <si>
    <t>010103530A32C8B73334E9F0609E8467FB99</t>
  </si>
  <si>
    <t>도배바름(합판·석고보드면)</t>
  </si>
  <si>
    <t>천장, 방염천정지(EPD)</t>
  </si>
  <si>
    <t>호표 46</t>
  </si>
  <si>
    <t>530A32C8B73334F997EA46B96D7569</t>
  </si>
  <si>
    <t>010103530A32C8B73334F997EA46B96D7569</t>
  </si>
  <si>
    <t>석고판 설치(나사고정) - 치장용</t>
  </si>
  <si>
    <t>천장, 바탕용(1겹) + 치장용(1겹)</t>
  </si>
  <si>
    <t>호표 47</t>
  </si>
  <si>
    <t>530A32C8A690DAE949B433D4631789</t>
  </si>
  <si>
    <t>010103530A32C8A690DAE949B433D4631789</t>
  </si>
  <si>
    <t>PF보드 접착제 붙이기 - 벽</t>
  </si>
  <si>
    <t>THK120</t>
  </si>
  <si>
    <t>호표 49</t>
  </si>
  <si>
    <t>530A32C8D3EF0AA9DC7F8831678FE9</t>
  </si>
  <si>
    <t>010103530A32C8D3EF0AA9DC7F8831678FE9</t>
  </si>
  <si>
    <t>진공단열재 설치</t>
  </si>
  <si>
    <t>천정, 자재관급</t>
  </si>
  <si>
    <t>호표 50</t>
  </si>
  <si>
    <t>530A32C8D3DEB669E4CE17BB694E29</t>
  </si>
  <si>
    <t>010103530A32C8D3DEB669E4CE17BB694E29</t>
  </si>
  <si>
    <t>목재몰딩 설치</t>
  </si>
  <si>
    <t>W=60</t>
  </si>
  <si>
    <t>M</t>
  </si>
  <si>
    <t>호표 53</t>
  </si>
  <si>
    <t>530A32C80688C1893F3E10256A73A9</t>
  </si>
  <si>
    <t>010103530A32C80688C1893F3E10256A73A9</t>
  </si>
  <si>
    <t>010104  방  수  공  사</t>
  </si>
  <si>
    <t>010104</t>
  </si>
  <si>
    <t>시멘트 액체방수 바름</t>
  </si>
  <si>
    <t>바닥</t>
  </si>
  <si>
    <t>호표 11</t>
  </si>
  <si>
    <t>530A422867BEF3A9AAE28B666ED259</t>
  </si>
  <si>
    <t>010104530A422867BEF3A9AAE28B666ED259</t>
  </si>
  <si>
    <t>수직부</t>
  </si>
  <si>
    <t>호표 12</t>
  </si>
  <si>
    <t>530A422867BEF3A9AAE1E4FC69C8F9</t>
  </si>
  <si>
    <t>010104530A422867BEF3A9AAE1E4FC69C8F9</t>
  </si>
  <si>
    <t>010105</t>
  </si>
  <si>
    <t>마감후레싱 설치</t>
  </si>
  <si>
    <t>C/S 0.4T, 외단열하단</t>
  </si>
  <si>
    <t>호표 18</t>
  </si>
  <si>
    <t>530A72685689941957DD9E07649FB9</t>
  </si>
  <si>
    <t>010105530A72685689941957DD9E07649FB9</t>
  </si>
  <si>
    <t>선홈통(강관) 설치</t>
  </si>
  <si>
    <t>101.6mm, 스테인리스관</t>
  </si>
  <si>
    <t>호표 20</t>
  </si>
  <si>
    <t>530A726867366E9933AF13B3627879</t>
  </si>
  <si>
    <t>010105530A726867366E9933AF13B3627879</t>
  </si>
  <si>
    <t>010106</t>
  </si>
  <si>
    <t>경량천장철골틀 설치</t>
  </si>
  <si>
    <t>M-BAR</t>
  </si>
  <si>
    <t>호표 14</t>
  </si>
  <si>
    <t>530A627842F9AB49B3A2F16A6DB4D9</t>
  </si>
  <si>
    <t>010106530A627842F9AB49B3A2F16A6DB4D9</t>
  </si>
  <si>
    <t>천장점검구 설치</t>
  </si>
  <si>
    <t>AL 백색, 600*600mm</t>
  </si>
  <si>
    <t>개소</t>
  </si>
  <si>
    <t>호표 16</t>
  </si>
  <si>
    <t>530A62784286ADE9F84FC5A06385F9</t>
  </si>
  <si>
    <t>010106530A62784286ADE9F84FC5A06385F9</t>
  </si>
  <si>
    <t>철재커텐박스(ㄱ자형)</t>
  </si>
  <si>
    <t>120*120*1.2t, STL(도장 유)</t>
  </si>
  <si>
    <t>호표 51</t>
  </si>
  <si>
    <t>530A32C810F77AF94E6BC9E863B979</t>
  </si>
  <si>
    <t>010106530A32C810F77AF94E6BC9E863B979</t>
  </si>
  <si>
    <t>010107</t>
  </si>
  <si>
    <t>투명로이복층유리 24mm</t>
  </si>
  <si>
    <t>5LE(SKN154Ⅱ)+14AR+5CL/단열간봉</t>
  </si>
  <si>
    <t>54216228EDDF6BD92EC1299F64C2CD9AE4F0E8</t>
  </si>
  <si>
    <t>01010754216228EDDF6BD92EC1299F64C2CD9AE4F0E8</t>
  </si>
  <si>
    <t>투명로이복층유리 22mm</t>
  </si>
  <si>
    <t>5CL+12A+5LE(PLAONE)</t>
  </si>
  <si>
    <t>54216228EDDF6BD92EC1299F64C2CD9AE4F0E6</t>
  </si>
  <si>
    <t>01010754216228EDDF6BD92EC1299F64C2CD9AE4F0E6</t>
  </si>
  <si>
    <t>창호유리설치 / 복층유리</t>
  </si>
  <si>
    <t>유리두께 22mm 이하</t>
  </si>
  <si>
    <t>호표 21</t>
  </si>
  <si>
    <t>530A0298CADB6B89C9C892226F1659</t>
  </si>
  <si>
    <t>010107530A0298CADB6B89C9C892226F1659</t>
  </si>
  <si>
    <t>유리두께 24mm 이하</t>
  </si>
  <si>
    <t>호표 22</t>
  </si>
  <si>
    <t>530A0298CADB6B89C9C892226F05E9</t>
  </si>
  <si>
    <t>010107530A0298CADB6B89C9C892226F05E9</t>
  </si>
  <si>
    <t>복층유리주위 코킹</t>
  </si>
  <si>
    <t>5*5, 실리콘</t>
  </si>
  <si>
    <t>호표 23</t>
  </si>
  <si>
    <t>530A0298CA453469EAB877E560F899</t>
  </si>
  <si>
    <t>010107530A0298CA453469EAB877E560F899</t>
  </si>
  <si>
    <t>010108  칠    공    사</t>
  </si>
  <si>
    <t>010108</t>
  </si>
  <si>
    <t>수성페인트 롤러칠</t>
  </si>
  <si>
    <t>외부, 2회 1급</t>
  </si>
  <si>
    <t>호표 39</t>
  </si>
  <si>
    <t>530A22E816525E3908FCB6626C3569</t>
  </si>
  <si>
    <t>010108530A22E816525E3908FCB6626C3569</t>
  </si>
  <si>
    <t>재도장 시 바탕처리(con'c·mortar면)</t>
  </si>
  <si>
    <t>230m2/일</t>
  </si>
  <si>
    <t>호표 40</t>
  </si>
  <si>
    <t>530A22F81F15EE4920C5CCE969AE69</t>
  </si>
  <si>
    <t>010108530A22F81F15EE4920C5CCE969AE69</t>
  </si>
  <si>
    <t>010109</t>
  </si>
  <si>
    <t>선홈통 철거</t>
  </si>
  <si>
    <t>∮100 PVC</t>
  </si>
  <si>
    <t>호표 54</t>
  </si>
  <si>
    <t>530BD2B89F20CB693B186D746A1A29</t>
  </si>
  <si>
    <t>010109530BD2B89F20CB693B186D746A1A29</t>
  </si>
  <si>
    <t>철재문 철거</t>
  </si>
  <si>
    <t>호표 55</t>
  </si>
  <si>
    <t>530BD2B89F20CB693B186D746A2469</t>
  </si>
  <si>
    <t>010109530BD2B89F20CB693B186D746A2469</t>
  </si>
  <si>
    <t>알루미늄문 철거</t>
  </si>
  <si>
    <t>호표 56</t>
  </si>
  <si>
    <t>530BD2B89F20CB693B186D746A2459</t>
  </si>
  <si>
    <t>010109530BD2B89F20CB693B186D746A2459</t>
  </si>
  <si>
    <t>강화유리도어 철거</t>
  </si>
  <si>
    <t>호표 67</t>
  </si>
  <si>
    <t>530BD2B89F20CB693A728CAB658469</t>
  </si>
  <si>
    <t>010109530BD2B89F20CB693A728CAB658469</t>
  </si>
  <si>
    <t>목재문 철거</t>
  </si>
  <si>
    <t>호표 57</t>
  </si>
  <si>
    <t>530BD2B89F20CB693B186D746A2429</t>
  </si>
  <si>
    <t>010109530BD2B89F20CB693B186D746A2429</t>
  </si>
  <si>
    <t>플라스틱창 철거</t>
  </si>
  <si>
    <t>호표 58</t>
  </si>
  <si>
    <t>530BD2B89F20CB693B186D746A24E9</t>
  </si>
  <si>
    <t>010109530BD2B89F20CB693B186D746A24E9</t>
  </si>
  <si>
    <t>경량천장철골틀 해체</t>
  </si>
  <si>
    <t>호표 59</t>
  </si>
  <si>
    <t>530BD2B89F20CB693B1A1AC9617DC9</t>
  </si>
  <si>
    <t>010109530BD2B89F20CB693B1A1AC9617DC9</t>
  </si>
  <si>
    <t>커튼박스 철거</t>
  </si>
  <si>
    <t>목재</t>
  </si>
  <si>
    <t>호표 60</t>
  </si>
  <si>
    <t>530BD2B89F20CB693B1A1AC9617D89</t>
  </si>
  <si>
    <t>010109530BD2B89F20CB693B1A1AC9617D89</t>
  </si>
  <si>
    <t>석고판 해체</t>
  </si>
  <si>
    <t>천장</t>
  </si>
  <si>
    <t>호표 61</t>
  </si>
  <si>
    <t>530BD2B89F20CB693B1F9CC36AAEE9</t>
  </si>
  <si>
    <t>010109530BD2B89F20CB693B1F9CC36AAEE9</t>
  </si>
  <si>
    <t>천정몰딩 철거</t>
  </si>
  <si>
    <t>호표 62</t>
  </si>
  <si>
    <t>530BD2B89F20CB693B1F9CC36AAE89</t>
  </si>
  <si>
    <t>010109530BD2B89F20CB693B1F9CC36AAE89</t>
  </si>
  <si>
    <t>도배 해체</t>
  </si>
  <si>
    <t>벽</t>
  </si>
  <si>
    <t>호표 63</t>
  </si>
  <si>
    <t>530BD2B89F20CB693B1EF559699879</t>
  </si>
  <si>
    <t>010109530BD2B89F20CB693B1EF559699879</t>
  </si>
  <si>
    <t>호표 64</t>
  </si>
  <si>
    <t>530BD2B89F20CB693B1EF55969AAD9</t>
  </si>
  <si>
    <t>010109530BD2B89F20CB693B1EF55969AAD9</t>
  </si>
  <si>
    <t>타일 해체</t>
  </si>
  <si>
    <t>떠붙이기</t>
  </si>
  <si>
    <t>호표 65</t>
  </si>
  <si>
    <t>530BD2B89F20CB693B10179C6151F9</t>
  </si>
  <si>
    <t>010109530BD2B89F20CB693B10179C6151F9</t>
  </si>
  <si>
    <t>압착붙이기, 접착붙이기</t>
  </si>
  <si>
    <t>호표 66</t>
  </si>
  <si>
    <t>530BD2B89F20CB693B10179C616269</t>
  </si>
  <si>
    <t>010109530BD2B89F20CB693B10179C616269</t>
  </si>
  <si>
    <t>010110</t>
  </si>
  <si>
    <t>8</t>
  </si>
  <si>
    <t>PE가설휀스 설치 및 해체</t>
  </si>
  <si>
    <t>W=1.5*H=0.9</t>
  </si>
  <si>
    <t>호표 1</t>
  </si>
  <si>
    <t>530AD2C8D9AED4D91F620A136E6409</t>
  </si>
  <si>
    <t>010110530AD2C8D9AED4D91F620A136E6409</t>
  </si>
  <si>
    <t>안내표지판</t>
  </si>
  <si>
    <t>호표 2</t>
  </si>
  <si>
    <t>530AD2C8D9AED4D91F620A136E5BF9</t>
  </si>
  <si>
    <t>010110530AD2C8D9AED4D91F620A136E5BF9</t>
  </si>
  <si>
    <t>010111</t>
  </si>
  <si>
    <t>7</t>
  </si>
  <si>
    <t>SSD-1[단열]</t>
  </si>
  <si>
    <t>1800*2500</t>
  </si>
  <si>
    <t>EA</t>
  </si>
  <si>
    <t>542172384238199919DD5BED6BEC859F196C50</t>
  </si>
  <si>
    <t>010111542172384238199919DD5BED6BEC859F196C50</t>
  </si>
  <si>
    <t>SD-1[단열]</t>
  </si>
  <si>
    <t>900*2100</t>
  </si>
  <si>
    <t>542172384238199919DD5BED6BEC859F196D60</t>
  </si>
  <si>
    <t>010111542172384238199919DD5BED6BEC859F196D60</t>
  </si>
  <si>
    <t>SD-2[단열]</t>
  </si>
  <si>
    <t>850*2100</t>
  </si>
  <si>
    <t>542172384238199919DD5BED6BEC859F196D61</t>
  </si>
  <si>
    <t>010111542172384238199919DD5BED6BEC859F196D61</t>
  </si>
  <si>
    <t>WD-1</t>
  </si>
  <si>
    <t>542172384238199919DD5BED6BEC859F196D62</t>
  </si>
  <si>
    <t>010111542172384238199919DD5BED6BEC859F196D62</t>
  </si>
  <si>
    <t>WD-2</t>
  </si>
  <si>
    <t>750*2050</t>
  </si>
  <si>
    <t>542172384238199919DD5BED6BEC859F196D63</t>
  </si>
  <si>
    <t>010111542172384238199919DD5BED6BEC859F196D63</t>
  </si>
  <si>
    <t>PW-1[225mm 미서기이중창]</t>
  </si>
  <si>
    <t>2850*1500</t>
  </si>
  <si>
    <t>542172384238199919DD5BED6BEC859F196D64</t>
  </si>
  <si>
    <t>010111542172384238199919DD5BED6BEC859F196D64</t>
  </si>
  <si>
    <t>PW-2[225mm 미서기이중창]</t>
  </si>
  <si>
    <t>1800*1500</t>
  </si>
  <si>
    <t>542172384238199919DD5BED6BEC859F196D65</t>
  </si>
  <si>
    <t>010111542172384238199919DD5BED6BEC859F196D65</t>
  </si>
  <si>
    <t>PW-3[225mm 미서기이중창]</t>
  </si>
  <si>
    <t>900*550</t>
  </si>
  <si>
    <t>542172384238199919DD5BED6BEC859F196D66</t>
  </si>
  <si>
    <t>010111542172384238199919DD5BED6BEC859F196D66</t>
  </si>
  <si>
    <t>PW-4[225mm 미서기이중창]</t>
  </si>
  <si>
    <t>600*650</t>
  </si>
  <si>
    <t>542172384238199919DD5BED6BEC859F196D67</t>
  </si>
  <si>
    <t>010111542172384238199919DD5BED6BEC859F196D67</t>
  </si>
  <si>
    <t>세이프 강화도어[단열]</t>
  </si>
  <si>
    <t>542172384238199919DD5BED6BEC859F196C5C</t>
  </si>
  <si>
    <t>010111542172384238199919DD5BED6BEC859F196C5C</t>
  </si>
  <si>
    <t>플로어힌지</t>
  </si>
  <si>
    <t>K-8300</t>
  </si>
  <si>
    <t>542172384238199919DD5BED6BEC859F196C5F</t>
  </si>
  <si>
    <t>010111542172384238199919DD5BED6BEC859F196C5F</t>
  </si>
  <si>
    <t>강화도어 손잡이</t>
  </si>
  <si>
    <t>H:600</t>
  </si>
  <si>
    <t>542172384238199919DD5BED6BEC859F196C5E</t>
  </si>
  <si>
    <t>010111542172384238199919DD5BED6BEC859F196C5E</t>
  </si>
  <si>
    <t>디지털 번호키</t>
  </si>
  <si>
    <t>강화유리용</t>
  </si>
  <si>
    <t>542172384238199919DD5BED6BEC859F196D68</t>
  </si>
  <si>
    <t>010111542172384238199919DD5BED6BEC859F196D68</t>
  </si>
  <si>
    <t>도어핸들</t>
  </si>
  <si>
    <t>LEVER형</t>
  </si>
  <si>
    <t>542172384238199919DD5BED6BEC859F196C58</t>
  </si>
  <si>
    <t>010111542172384238199919DD5BED6BEC859F196C58</t>
  </si>
  <si>
    <t>도어체크</t>
  </si>
  <si>
    <t>K-1630</t>
  </si>
  <si>
    <t>542172384238199919DD5BED6BEC859F196C51</t>
  </si>
  <si>
    <t>010111542172384238199919DD5BED6BEC859F196C51</t>
  </si>
  <si>
    <t>경첩</t>
  </si>
  <si>
    <t>1조(3EA)</t>
  </si>
  <si>
    <t>조</t>
  </si>
  <si>
    <t>5421723842381959BEA8DD426F555E98BDEAC9</t>
  </si>
  <si>
    <t>0101115421723842381959BEA8DD426F555E98BDEAC9</t>
  </si>
  <si>
    <t>창호주위사춤</t>
  </si>
  <si>
    <t>우레탄폼</t>
  </si>
  <si>
    <t>542172384238199919DD5BED6BEC859F196C5A</t>
  </si>
  <si>
    <t>010111542172384238199919DD5BED6BEC859F196C5A</t>
  </si>
  <si>
    <t>창호주위코킹</t>
  </si>
  <si>
    <t>10*10, 실리콘</t>
  </si>
  <si>
    <t>542172384238199919DD5BED6BEC859F196C5D</t>
  </si>
  <si>
    <t>010111542172384238199919DD5BED6BEC859F196C5D</t>
  </si>
  <si>
    <t>소    계</t>
  </si>
  <si>
    <t>52B312A8F1F780F9F78D6C1A6869</t>
  </si>
  <si>
    <t>01011152B312A8F1F780F9F78D6C1A6869</t>
  </si>
  <si>
    <t>부가세</t>
  </si>
  <si>
    <t>10%</t>
  </si>
  <si>
    <t>식</t>
  </si>
  <si>
    <t>54216228EDCD1589DC9860AD64BF689DFD91BE</t>
  </si>
  <si>
    <t>01011154216228EDCD1589DC9860AD64BF689DFD91BE</t>
  </si>
  <si>
    <t>010112</t>
  </si>
  <si>
    <t>3</t>
  </si>
  <si>
    <t>진공단열재</t>
  </si>
  <si>
    <t>15T</t>
  </si>
  <si>
    <t>25366151</t>
  </si>
  <si>
    <t>54216228EDCD1589DC9860AD64BF689DFD9093</t>
  </si>
  <si>
    <t>01011254216228EDCD1589DC9860AD64BF689DFD9093</t>
  </si>
  <si>
    <t>조달수수료</t>
  </si>
  <si>
    <t>주재료비의 0.54%</t>
  </si>
  <si>
    <t>521372988CC15EF99158280D66D9001</t>
  </si>
  <si>
    <t>010112521372988CC15EF99158280D66D9001</t>
  </si>
  <si>
    <t>010113</t>
  </si>
  <si>
    <t>6</t>
  </si>
  <si>
    <t>건설폐재류</t>
  </si>
  <si>
    <t>가연성이 제거된 재활용이 가능한 혼합물</t>
  </si>
  <si>
    <t>TON</t>
  </si>
  <si>
    <t>534B72A8AF762B190E9981416E5B3A9510F661</t>
  </si>
  <si>
    <t>010113534B72A8AF762B190E9981416E5B3A9510F661</t>
  </si>
  <si>
    <t>혼합건설폐기물</t>
  </si>
  <si>
    <t>건설폐재류에 가연성 5% 이하 혼합</t>
  </si>
  <si>
    <t>534B72A8AF762B190E9981416E5B3A9510F1E1</t>
  </si>
  <si>
    <t>010113534B72A8AF762B190E9981416E5B3A9510F1E1</t>
  </si>
  <si>
    <t>건설폐재류 상차비</t>
  </si>
  <si>
    <t>534B72A8AF762B190E9981416E4AA8966E381B</t>
  </si>
  <si>
    <t>010113534B72A8AF762B190E9981416E4AA8966E381B</t>
  </si>
  <si>
    <t>혼합건설폐기물 상차비</t>
  </si>
  <si>
    <t>(매립지반입대상 폐기물 포함)</t>
  </si>
  <si>
    <t>534B72A8AF762B190E9981416E4AA8966E3818</t>
  </si>
  <si>
    <t>010113534B72A8AF762B190E9981416E4AA8966E3818</t>
  </si>
  <si>
    <t>건설폐재류 운반비</t>
  </si>
  <si>
    <t>15톤 덤프트럭, 30km</t>
  </si>
  <si>
    <t>534B72A8AF762B190E9981416E4AA8966E3AC6</t>
  </si>
  <si>
    <t>010113534B72A8AF762B190E9981416E4AA8966E3AC6</t>
  </si>
  <si>
    <t>혼합건설폐기물 운반비</t>
  </si>
  <si>
    <t>16톤 암롤트럭, 30km</t>
  </si>
  <si>
    <t>534B72A8AF762B190E9981416E4AA8966E3D9A</t>
  </si>
  <si>
    <t>010113534B72A8AF762B190E9981416E4AA8966E3D9A</t>
  </si>
  <si>
    <t>일 위 대 가 목 록</t>
  </si>
  <si>
    <t>코  드</t>
  </si>
  <si>
    <t>재 료 비</t>
  </si>
  <si>
    <t>노 무 비</t>
  </si>
  <si>
    <t>경    비</t>
  </si>
  <si>
    <t>합    계</t>
  </si>
  <si>
    <t>번  호</t>
  </si>
  <si>
    <t>비      고</t>
  </si>
  <si>
    <t>노임계수</t>
  </si>
  <si>
    <t>할증</t>
  </si>
  <si>
    <t>품셈개요</t>
  </si>
  <si>
    <t>장비일위</t>
  </si>
  <si>
    <t>일위대가</t>
  </si>
  <si>
    <t>할증적용</t>
  </si>
  <si>
    <t>할증저장</t>
  </si>
  <si>
    <t>할증율</t>
  </si>
  <si>
    <t>HAL1</t>
  </si>
  <si>
    <t>HAL2</t>
  </si>
  <si>
    <t>HAL3</t>
  </si>
  <si>
    <t>일위대가+자재</t>
  </si>
  <si>
    <t>할증체크</t>
  </si>
  <si>
    <t>PE가설휀스 설치 및 해체  W=1.5*H=0.9  M     ( 호표 1 )</t>
  </si>
  <si>
    <t>조립식 가설울타리 부재</t>
  </si>
  <si>
    <t>EGI철판, 550*2000</t>
  </si>
  <si>
    <t>매</t>
  </si>
  <si>
    <t>54216228ED3F26093FEAB8AF60B48899B2770E</t>
  </si>
  <si>
    <t>530AD2C8D9AED4D91F620A136E640954216228ED3F26093FEAB8AF60B48899B2770E</t>
  </si>
  <si>
    <t>PE펜스/다리</t>
  </si>
  <si>
    <t>900*410*80</t>
  </si>
  <si>
    <t>개</t>
  </si>
  <si>
    <t>54216228ED3F26093FEAB8AF60B48899B2770F</t>
  </si>
  <si>
    <t>530AD2C8D9AED4D91F620A136E640954216228ED3F26093FEAB8AF60B48899B2770F</t>
  </si>
  <si>
    <t>특별인부</t>
  </si>
  <si>
    <t>일반공사 직종</t>
  </si>
  <si>
    <t>인</t>
  </si>
  <si>
    <t>53D942D8401E8229FDE4528661FB359A9F8F5E</t>
  </si>
  <si>
    <t>530AD2C8D9AED4D91F620A136E640953D942D8401E8229FDE4528661FB359A9F8F5E</t>
  </si>
  <si>
    <t xml:space="preserve"> [ 합          계 ]</t>
  </si>
  <si>
    <t>안내표지판    개소     ( 호표 2 )</t>
  </si>
  <si>
    <t>주위표지판</t>
  </si>
  <si>
    <t>54216228ED3F26093FEAB8AF60B48899B27701</t>
  </si>
  <si>
    <t>530AD2C8D9AED4D91F620A136E5BF954216228ED3F26093FEAB8AF60B48899B27701</t>
  </si>
  <si>
    <t>강관 조립말비계(이동식)설치 및 해체  높이 2m, 노무비  대     ( 호표 3 )</t>
  </si>
  <si>
    <t>530AD2C8D9B8EAE9454C973B616439</t>
  </si>
  <si>
    <t>높이 2m, 노무비</t>
  </si>
  <si>
    <t>호표 3</t>
  </si>
  <si>
    <t>비계공</t>
  </si>
  <si>
    <t>53D942D8401E8229FDE4528661FB359A9F8F5B</t>
  </si>
  <si>
    <t>530AD2C8D9B8EAE9454C973B61643953D942D8401E8229FDE4528661FB359A9F8F5B</t>
  </si>
  <si>
    <t>보통인부</t>
  </si>
  <si>
    <t>53D942D8401E8229FDE4528661FB359A9F8F5F</t>
  </si>
  <si>
    <t>530AD2C8D9B8EAE9454C973B61643953D942D8401E8229FDE4528661FB359A9F8F5F</t>
  </si>
  <si>
    <t>강관 조립말비계(이동식)설치 및 해체  높이 2m, 3개월  대     ( 호표 4 )</t>
  </si>
  <si>
    <t>비계안정장치</t>
  </si>
  <si>
    <t>비계안정장치, 비계기본틀, 기둥, 1.2*1.7m</t>
  </si>
  <si>
    <t>54216228ED3F26093FEE17BB6F896D9DF9A80E</t>
  </si>
  <si>
    <t>530AD2C8D9B8EAE9454C961561598954216228ED3F26093FEE17BB6F896D9DF9A80E</t>
  </si>
  <si>
    <t>비계안정장치, 가새, 1.2*1.9m</t>
  </si>
  <si>
    <t>54216228ED3F26093FEE17BB6F896D9DF9A800</t>
  </si>
  <si>
    <t>530AD2C8D9B8EAE9454C961561598954216228ED3F26093FEE17BB6F896D9DF9A800</t>
  </si>
  <si>
    <t>비계안정장치, 수평띠장, 1829mm</t>
  </si>
  <si>
    <t>54216228ED3F26093FEE17BB6F896D9DF9A760</t>
  </si>
  <si>
    <t>530AD2C8D9B8EAE9454C961561598954216228ED3F26093FEE17BB6F896D9DF9A760</t>
  </si>
  <si>
    <t>비계안정장치, 손잡이기둥</t>
  </si>
  <si>
    <t>54216228ED3F26093FEE17BB6F896D9DF888AA</t>
  </si>
  <si>
    <t>530AD2C8D9B8EAE9454C961561598954216228ED3F26093FEE17BB6F896D9DF888AA</t>
  </si>
  <si>
    <t>비계안정장치, 손잡이, 1229mm</t>
  </si>
  <si>
    <t>54216228ED3F26093FEE17BB6F896D9DF9A658</t>
  </si>
  <si>
    <t>530AD2C8D9B8EAE9454C961561598954216228ED3F26093FEE17BB6F896D9DF9A658</t>
  </si>
  <si>
    <t>비계안정장치, 손잡이, 1829mm</t>
  </si>
  <si>
    <t>54216228ED3F26093FEE17BB6F896D9DF9A65F</t>
  </si>
  <si>
    <t>530AD2C8D9B8EAE9454C961561598954216228ED3F26093FEE17BB6F896D9DF9A65F</t>
  </si>
  <si>
    <t>비계안정장치, 바퀴</t>
  </si>
  <si>
    <t>54216228ED3F26093FEE17BB6F896D9DF9A764</t>
  </si>
  <si>
    <t>530AD2C8D9B8EAE9454C961561598954216228ED3F26093FEE17BB6F896D9DF9A764</t>
  </si>
  <si>
    <t>비계안정장치, 쟈키</t>
  </si>
  <si>
    <t>54216228ED3F26093FEE17BB6F896D9DF9A765</t>
  </si>
  <si>
    <t>530AD2C8D9B8EAE9454C961561598954216228ED3F26093FEE17BB6F896D9DF9A765</t>
  </si>
  <si>
    <t>비계안정장치, 발판, 50*250*3000</t>
  </si>
  <si>
    <t>장</t>
  </si>
  <si>
    <t>54216228ED3F26093FEE17B96CF1BD905FA1E4</t>
  </si>
  <si>
    <t>530AD2C8D9B8EAE9454C961561598954216228ED3F26093FEE17B96CF1BD905FA1E4</t>
  </si>
  <si>
    <t>530AD2C8D9B8EAE9454C9615615989530AD2C8D9B8EAE9454C973B616439</t>
  </si>
  <si>
    <t>시스템비계 설치 및 해체(인력)  10m 이하, 설치 150m2, 해체 150m2  M2     ( 호표 5 )</t>
  </si>
  <si>
    <t>530AD2C8D9B8EAE947740B776211C9</t>
  </si>
  <si>
    <t>시스템비계 설치 및 해체(인력)</t>
  </si>
  <si>
    <t>10m 이하, 설치 150m2, 해체 150m2</t>
  </si>
  <si>
    <t>호표 5</t>
  </si>
  <si>
    <t>530AD2C8D9B8EAE947740B776211C953D942D8401E8229FDE4528661FB359A9F8F5B</t>
  </si>
  <si>
    <t>530AD2C8D9B8EAE947740B776211C953D942D8401E8229FDE4528661FB359A9F8F5F</t>
  </si>
  <si>
    <t>공구손료</t>
  </si>
  <si>
    <t>인력품의 2%</t>
  </si>
  <si>
    <t>530AD2C8D9B8EAE947740B776211C9521372988CC15EF99158280D66D9001</t>
  </si>
  <si>
    <t>시스템비계 설치 및 해체  3개월,10m 이하,발판1열  M2     ( 호표 6 )</t>
  </si>
  <si>
    <t>수직재</t>
  </si>
  <si>
    <t>48.6㎜×3,800㎜</t>
  </si>
  <si>
    <t>본</t>
  </si>
  <si>
    <t>54216228ED3F26E99D084E8161E0B7908142C4</t>
  </si>
  <si>
    <t>530AD2C8D9B8EAE947740B7762075954216228ED3F26E99D084E8161E0B7908142C4</t>
  </si>
  <si>
    <t>48.6㎜×950㎜</t>
  </si>
  <si>
    <t>54216228ED3F26E99D084E8161E0B790814126</t>
  </si>
  <si>
    <t>530AD2C8D9B8EAE947740B7762075954216228ED3F26E99D084E8161E0B790814126</t>
  </si>
  <si>
    <t>수평재</t>
  </si>
  <si>
    <t>42.7㎜×1,829㎜</t>
  </si>
  <si>
    <t>54216228ED3F26E99D084E8161E0B790814127</t>
  </si>
  <si>
    <t>530AD2C8D9B8EAE947740B7762075954216228ED3F26E99D084E8161E0B790814127</t>
  </si>
  <si>
    <t>42.7㎜×914㎜</t>
  </si>
  <si>
    <t>54216228ED3F26E99D084E8161E0B790814124</t>
  </si>
  <si>
    <t>530AD2C8D9B8EAE947740B7762075954216228ED3F26E99D084E8161E0B790814124</t>
  </si>
  <si>
    <t>난간대</t>
  </si>
  <si>
    <t>54216228ED3F26E99D084E8161E0B790814125</t>
  </si>
  <si>
    <t>530AD2C8D9B8EAE947740B7762075954216228ED3F26E99D084E8161E0B790814125</t>
  </si>
  <si>
    <t>54216228ED3F26E99D084E8161E0B790814122</t>
  </si>
  <si>
    <t>530AD2C8D9B8EAE947740B7762075954216228ED3F26E99D084E8161E0B790814122</t>
  </si>
  <si>
    <t>안전발판</t>
  </si>
  <si>
    <t>400㎜×1,829㎜</t>
  </si>
  <si>
    <t>54216228ED3F26E99D084E8161E0B790814123</t>
  </si>
  <si>
    <t>530AD2C8D9B8EAE947740B7762075954216228ED3F26E99D084E8161E0B790814123</t>
  </si>
  <si>
    <t>받침철물</t>
  </si>
  <si>
    <t>34Φ × 600㎜</t>
  </si>
  <si>
    <t>54216228ED3F26E99D084E8161E0B790814120</t>
  </si>
  <si>
    <t>530AD2C8D9B8EAE947740B7762075954216228ED3F26E99D084E8161E0B790814120</t>
  </si>
  <si>
    <t>비계버팀대</t>
  </si>
  <si>
    <t>소(330㎜×400㎜)</t>
  </si>
  <si>
    <t>54216228ED3F26E99D084E8161E0B790814121</t>
  </si>
  <si>
    <t>530AD2C8D9B8EAE947740B7762075954216228ED3F26E99D084E8161E0B790814121</t>
  </si>
  <si>
    <t>530AD2C8D9B8EAE947740B77620759530AD2C8D9B8EAE947740B776211C9</t>
  </si>
  <si>
    <t>건축물 현장정리  개보수  M2     ( 호표 7 )</t>
  </si>
  <si>
    <t>530AD2C881627959AFBC398868247953D942D8401E8229FDE4528661FB359A9F8F5F</t>
  </si>
  <si>
    <t>모르타르 배합(배합품 포함)  배합용적비 1:1, 시멘트, 모래 별도  M3     ( 호표 8 )</t>
  </si>
  <si>
    <t>530AB2F8E7F84AB9AF1B391D679A99</t>
  </si>
  <si>
    <t>모르타르 배합(배합품 포함)</t>
  </si>
  <si>
    <t>배합용적비 1:1, 시멘트, 모래 별도</t>
  </si>
  <si>
    <t>호표 8</t>
  </si>
  <si>
    <t>시멘트(별도)</t>
  </si>
  <si>
    <t>kg</t>
  </si>
  <si>
    <t>별도</t>
  </si>
  <si>
    <t>54216228EDBC8B89A988C2EA67D7AF967DFF64</t>
  </si>
  <si>
    <t>530AB2F8E7F84AB9AF1B391D679A9954216228EDBC8B89A988C2EA67D7AF967DFF64</t>
  </si>
  <si>
    <t>(별도)</t>
  </si>
  <si>
    <t>54069258BB00FC99594E6C346FE82D9AAAB986</t>
  </si>
  <si>
    <t>530AB2F8E7F84AB9AF1B391D679A9954069258BB00FC99594E6C346FE82D9AAAB986</t>
  </si>
  <si>
    <t>530AB2F8E7F84AB9AF1B391D679A9953D942D8401E8229FDE4528661FB359A9F8F5F</t>
  </si>
  <si>
    <t>모르타르 배합(배합품 포함)  배합용적비 1:2, 시멘트, 모래 별도  M3     ( 호표 9 )</t>
  </si>
  <si>
    <t>530AB2F8E7F84AB9AF1B3A2466A599</t>
  </si>
  <si>
    <t>배합용적비 1:2, 시멘트, 모래 별도</t>
  </si>
  <si>
    <t>호표 9</t>
  </si>
  <si>
    <t>530AB2F8E7F84AB9AF1B3A2466A59954216228EDBC8B89A988C2EA67D7AF967DFF64</t>
  </si>
  <si>
    <t>530AB2F8E7F84AB9AF1B3A2466A59954069258BB00FC99594E6C346FE82D9AAAB986</t>
  </si>
  <si>
    <t>530AB2F8E7F84AB9AF1B3A2466A59953D942D8401E8229FDE4528661FB359A9F8F5F</t>
  </si>
  <si>
    <t>모르타르 배합(배합품 포함)  배합용적비 1:3, 시멘트, 모래 별도  M3     ( 호표 10 )</t>
  </si>
  <si>
    <t>530AB2F8E7F84AB9AF1B3BCB6941B9</t>
  </si>
  <si>
    <t>배합용적비 1:3, 시멘트, 모래 별도</t>
  </si>
  <si>
    <t>호표 10</t>
  </si>
  <si>
    <t>530AB2F8E7F84AB9AF1B3BCB6941B954216228EDBC8B89A988C2EA67D7AF967DFF64</t>
  </si>
  <si>
    <t>530AB2F8E7F84AB9AF1B3BCB6941B954069258BB00FC99594E6C346FE82D9AAAB986</t>
  </si>
  <si>
    <t>530AB2F8E7F84AB9AF1B3BCB6941B953D942D8401E8229FDE4528661FB359A9F8F5F</t>
  </si>
  <si>
    <t>시멘트 액체방수 바름  바닥  M2     ( 호표 11 )</t>
  </si>
  <si>
    <t>기타도막방수재</t>
  </si>
  <si>
    <t>기타도막방수재, 방수액고점도(1:50희석)</t>
  </si>
  <si>
    <t>L</t>
  </si>
  <si>
    <t>5406A26819AC9F59BF6FF2606842E59607DBB1</t>
  </si>
  <si>
    <t>530A422867BEF3A9AAE28B666ED2595406A26819AC9F59BF6FF2606842E59607DBB1</t>
  </si>
  <si>
    <t>방수공</t>
  </si>
  <si>
    <t>53D942D8401E8229FDE4528661FB359A9F8D96</t>
  </si>
  <si>
    <t>530A422867BEF3A9AAE28B666ED25953D942D8401E8229FDE4528661FB359A9F8D96</t>
  </si>
  <si>
    <t>530A422867BEF3A9AAE28B666ED25953D942D8401E8229FDE4528661FB359A9F8F5F</t>
  </si>
  <si>
    <t>인력품의 3%</t>
  </si>
  <si>
    <t>530A422867BEF3A9AAE28B666ED259521372988CC15EF99158280D66D9001</t>
  </si>
  <si>
    <t>시멘트 액체방수 바름  수직부  M2     ( 호표 12 )</t>
  </si>
  <si>
    <t>530A422867BEF3A9AAE1E4FC69C8F95406A26819AC9F59BF6FF2606842E59607DBB1</t>
  </si>
  <si>
    <t>530A422867BEF3A9AAE1E4FC69C8F953D942D8401E8229FDE4528661FB359A9F8D96</t>
  </si>
  <si>
    <t>530A422867BEF3A9AAE1E4FC69C8F953D942D8401E8229FDE4528661FB359A9F8F5F</t>
  </si>
  <si>
    <t>530A422867BEF3A9AAE1E4FC69C8F9521372988CC15EF99158280D66D9001</t>
  </si>
  <si>
    <t>경량천장철골틀 설치  BAR 간격 300mm  M2     ( 호표 13 )</t>
  </si>
  <si>
    <t>530A627842F9AB49B3A2F16A6DB4C9</t>
  </si>
  <si>
    <t>BAR 간격 300mm</t>
  </si>
  <si>
    <t>호표 13</t>
  </si>
  <si>
    <t>내장공</t>
  </si>
  <si>
    <t>53D942D8401E8229FDE4528661FB359A9F8C89</t>
  </si>
  <si>
    <t>530A627842F9AB49B3A2F16A6DB4C953D942D8401E8229FDE4528661FB359A9F8C89</t>
  </si>
  <si>
    <t>530A627842F9AB49B3A2F16A6DB4C953D942D8401E8229FDE4528661FB359A9F8F5F</t>
  </si>
  <si>
    <t>인력품의 6%</t>
  </si>
  <si>
    <t>530A627842F9AB49B3A2F16A6DB4C9521372988CC15EF99158280D66D9001</t>
  </si>
  <si>
    <t>경량천장철골틀 설치  M-BAR  M2     ( 호표 14 )</t>
  </si>
  <si>
    <t>경량 천장 철골틀 - 재료비</t>
  </si>
  <si>
    <t>호표 15</t>
  </si>
  <si>
    <t>530A627842F9AB49B3A2F16A6D99B9</t>
  </si>
  <si>
    <t>530A627842F9AB49B3A2F16A6DB4D9530A627842F9AB49B3A2F16A6D99B9</t>
  </si>
  <si>
    <t>530A627842F9AB49B3A2F16A6DB4D9530A627842F9AB49B3A2F16A6DB4C9</t>
  </si>
  <si>
    <t>경량 천장 철골틀 - 재료비  M-BAR  M2     ( 호표 15 )</t>
  </si>
  <si>
    <t>인서트</t>
  </si>
  <si>
    <t>인서트, 주물, ∮9mm</t>
  </si>
  <si>
    <t>542172384238199919DE7D7763C4DE9876904E</t>
  </si>
  <si>
    <t>530A627842F9AB49B3A2F16A6D99B9542172384238199919DE7D7763C4DE9876904E</t>
  </si>
  <si>
    <t>경량철골천장틀</t>
  </si>
  <si>
    <t>경량철골천장틀, 달대볼트, 9*1000mm</t>
  </si>
  <si>
    <t>54216228EDCD1589DC9860AD64BF689A2EFDA2</t>
  </si>
  <si>
    <t>530A627842F9AB49B3A2F16A6D99B954216228EDCD1589DC9860AD64BF689A2EFDA2</t>
  </si>
  <si>
    <t>경량철골천장틀, 캐링찬넬, 38*12*1.2mm</t>
  </si>
  <si>
    <t>54216228EDCD1589DC9860AD64BF689A2EF297</t>
  </si>
  <si>
    <t>530A627842F9AB49B3A2F16A6D99B954216228EDCD1589DC9860AD64BF689A2EF297</t>
  </si>
  <si>
    <t>경량철골천장틀, 마이너찬넬, 19*10*1.2mm</t>
  </si>
  <si>
    <t>54216228EDCD1589DC9860AD64BF689A2EF296</t>
  </si>
  <si>
    <t>530A627842F9AB49B3A2F16A6D99B954216228EDCD1589DC9860AD64BF689A2EF296</t>
  </si>
  <si>
    <t>경량철골천장틀, 찬넬크립, 37*30*10*1.2mm</t>
  </si>
  <si>
    <t>54216228EDCD1589DC9860AD64BF689A2EF294</t>
  </si>
  <si>
    <t>530A627842F9AB49B3A2F16A6D99B954216228EDCD1589DC9860AD64BF689A2EF294</t>
  </si>
  <si>
    <t>경량철골천장틀, 캐링조인트, 90*40*13*0.5mm</t>
  </si>
  <si>
    <t>54216228EDCD1589DC9860AD64BF689A2EF293</t>
  </si>
  <si>
    <t>530A627842F9AB49B3A2F16A6D99B954216228EDCD1589DC9860AD64BF689A2EF293</t>
  </si>
  <si>
    <t>경량철골천장틀, M-BAR더블, 50*19*0.5mm</t>
  </si>
  <si>
    <t>54216228EDCD1589DC9860AD64BF689A2EF676</t>
  </si>
  <si>
    <t>530A627842F9AB49B3A2F16A6D99B954216228EDCD1589DC9860AD64BF689A2EF676</t>
  </si>
  <si>
    <t>경량철골천장틀, BAR크립, 더블</t>
  </si>
  <si>
    <t>54216228EDCD1589DC9860AD64BF689A2EF292</t>
  </si>
  <si>
    <t>530A627842F9AB49B3A2F16A6D99B954216228EDCD1589DC9860AD64BF689A2EF292</t>
  </si>
  <si>
    <t>경량철골천장틀, BAR조인트, 더블</t>
  </si>
  <si>
    <t>54216228EDCD1589DC9860AD64BF689A2EF290</t>
  </si>
  <si>
    <t>530A627842F9AB49B3A2F16A6D99B954216228EDCD1589DC9860AD64BF689A2EF290</t>
  </si>
  <si>
    <t>천장점검구 설치  AL 백색, 600*600mm  개소     ( 호표 16 )</t>
  </si>
  <si>
    <t>점검구</t>
  </si>
  <si>
    <t>AL(백색), 600*600mm</t>
  </si>
  <si>
    <t>54216228EDDF6BF9DC69341A61CF679687075F</t>
  </si>
  <si>
    <t>530A62784286ADE9F84FC5A06385F954216228EDDF6BF9DC69341A61CF679687075F</t>
  </si>
  <si>
    <t>잡재료</t>
  </si>
  <si>
    <t>주재료비의 3%</t>
  </si>
  <si>
    <t>530A62784286ADE9F84FC5A06385F9521372988CC15EF99158280D66D9001</t>
  </si>
  <si>
    <t>530A62784286ADE9F84FC5A06385F953D942D8401E8229FDE4528661FB359A9F8C89</t>
  </si>
  <si>
    <t>530A62784286ADE9F84FC5A06385F953D942D8401E8229FDE4528661FB359A9F8F5F</t>
  </si>
  <si>
    <t>521372988CC15EF99158280D66E9002</t>
  </si>
  <si>
    <t>530A62784286ADE9F84FC5A06385F9521372988CC15EF99158280D66E9002</t>
  </si>
  <si>
    <t>잡철물 제작 및 설치  현장제작 설치, 일반철재  kg     ( 호표 17 )</t>
  </si>
  <si>
    <t>530A62780B1FD449EEE0609D6F03D9</t>
  </si>
  <si>
    <t>잡철물 제작 및 설치</t>
  </si>
  <si>
    <t>현장제작 설치, 일반철재</t>
  </si>
  <si>
    <t>호표 17</t>
  </si>
  <si>
    <t>철공</t>
  </si>
  <si>
    <t>53D942D8401E8229FDE4528661FB359A9F8F54</t>
  </si>
  <si>
    <t>530A62780B1FD449EEE0609D6F03D953D942D8401E8229FDE4528661FB359A9F8F54</t>
  </si>
  <si>
    <t>용접공</t>
  </si>
  <si>
    <t>53D942D8401E8229FDE4528661FB359A9F8EB4</t>
  </si>
  <si>
    <t>530A62780B1FD449EEE0609D6F03D953D942D8401E8229FDE4528661FB359A9F8EB4</t>
  </si>
  <si>
    <t>530A62780B1FD449EEE0609D6F03D953D942D8401E8229FDE4528661FB359A9F8F5E</t>
  </si>
  <si>
    <t>530A62780B1FD449EEE0609D6F03D953D942D8401E8229FDE4528661FB359A9F8F5F</t>
  </si>
  <si>
    <t>인력품의 5%</t>
  </si>
  <si>
    <t>530A62780B1FD449EEE0609D6F03D9521372988CC15EF99158280D66D9001</t>
  </si>
  <si>
    <t>530A62780B1FD449EEE0609D6F03D9521372988CC15EF99158280D66E9002</t>
  </si>
  <si>
    <t>마감후레싱 설치  C/S 0.4T, 외단열하단  M     ( 호표 18 )</t>
  </si>
  <si>
    <t>마감후레싱</t>
  </si>
  <si>
    <t>C/S 0.4T</t>
  </si>
  <si>
    <t>54216228ED874A79570150DD69F27293E7CDF0</t>
  </si>
  <si>
    <t>530A72685689941957DD9E07649FB954216228ED874A79570150DD69F27293E7CDF0</t>
  </si>
  <si>
    <t>530A72685689941957DD9E07649FB953D942D8401E8229FDE4528661FB359A9F8C89</t>
  </si>
  <si>
    <t>530A72685689941957DD9E07649FB9521372988CC15EF99158280D66D9001</t>
  </si>
  <si>
    <t>금속 선홈통 설치  지름 150mm, 두께 2mm 이하 기준  M     ( 호표 19 )</t>
  </si>
  <si>
    <t>530A726867366E9933AF13B3626E79</t>
  </si>
  <si>
    <t>금속 선홈통 설치</t>
  </si>
  <si>
    <t>지름 150mm, 두께 2mm 이하 기준</t>
  </si>
  <si>
    <t>호표 19</t>
  </si>
  <si>
    <t>배관공</t>
  </si>
  <si>
    <t>53D942D8401E8229FDE4528661FB359A9F8C80</t>
  </si>
  <si>
    <t>530A726867366E9933AF13B3626E7953D942D8401E8229FDE4528661FB359A9F8C80</t>
  </si>
  <si>
    <t>530A726867366E9933AF13B3626E7953D942D8401E8229FDE4528661FB359A9F8F5F</t>
  </si>
  <si>
    <t>530A726867366E9933AF13B3626E79521372988CC15EF99158280D66D9001</t>
  </si>
  <si>
    <t>선홈통(강관) 설치  101.6mm, 스테인리스관  M     ( 호표 20 )</t>
  </si>
  <si>
    <t>기계구조용스테인리스강관</t>
  </si>
  <si>
    <t>기계구조용스테인리스강관, ∮101.6*1.2mm</t>
  </si>
  <si>
    <t>545EA248DCFBB3791B6853646818979944CC7C</t>
  </si>
  <si>
    <t>530A726867366E9933AF13B3627879545EA248DCFBB3791B6853646818979944CC7C</t>
  </si>
  <si>
    <t>일반철물</t>
  </si>
  <si>
    <t>일반철물, 선홈통지지철물, STS</t>
  </si>
  <si>
    <t>542172384238199910FA848665C40B9C67A00D</t>
  </si>
  <si>
    <t>530A726867366E9933AF13B3627879542172384238199910FA848665C40B9C67A00D</t>
  </si>
  <si>
    <t>530A726867366E9933AF13B3627879530A726867366E9933AF13B3626E79</t>
  </si>
  <si>
    <t>창호유리설치 / 복층유리  유리두께 22mm 이하  M2     ( 호표 21 )</t>
  </si>
  <si>
    <t>유리공</t>
  </si>
  <si>
    <t>53D942D8401E8229FDE4528661FB359A9F8D95</t>
  </si>
  <si>
    <t>530A0298CADB6B89C9C892226F165953D942D8401E8229FDE4528661FB359A9F8D95</t>
  </si>
  <si>
    <t>530A0298CADB6B89C9C892226F165953D942D8401E8229FDE4528661FB359A9F8F5F</t>
  </si>
  <si>
    <t>창호유리설치 / 복층유리  유리두께 24mm 이하  M2     ( 호표 22 )</t>
  </si>
  <si>
    <t>530A0298CADB6B89C9C892226F05E953D942D8401E8229FDE4528661FB359A9F8D95</t>
  </si>
  <si>
    <t>530A0298CADB6B89C9C892226F05E953D942D8401E8229FDE4528661FB359A9F8F5F</t>
  </si>
  <si>
    <t>복층유리주위 코킹  5*5, 실리콘  M     ( 호표 23 )</t>
  </si>
  <si>
    <t>실링재</t>
  </si>
  <si>
    <t>실링재, 실리콘, 비초산, 유리용, 창호주위</t>
  </si>
  <si>
    <t>542172387F8C95E9B668A7D86E5655943648B6</t>
  </si>
  <si>
    <t>530A0298CA453469EAB877E560F899542172387F8C95E9B668A7D86E5655943648B6</t>
  </si>
  <si>
    <t>바탕 고르기  바닥, 24mm 이하 기준, 62m2/일당  M2     ( 호표 24 )</t>
  </si>
  <si>
    <t>530A12F8A2BF94A9FB432ACE6C12E9</t>
  </si>
  <si>
    <t>바탕 고르기</t>
  </si>
  <si>
    <t>바닥, 24mm 이하 기준, 62m2/일당</t>
  </si>
  <si>
    <t>호표 24</t>
  </si>
  <si>
    <t>미장공</t>
  </si>
  <si>
    <t>53D942D8401E8229FDE4528661FB359A9F8D97</t>
  </si>
  <si>
    <t>530A12F8A2BF94A9FB432ACE6C12E953D942D8401E8229FDE4528661FB359A9F8D97</t>
  </si>
  <si>
    <t>530A12F8A2BF94A9FB432ACE6C12E953D942D8401E8229FDE4528661FB359A9F8F5F</t>
  </si>
  <si>
    <t>530A12F8A2BF94A9FB432ACE6C12E9521372988CC15EF99158280D66D9001</t>
  </si>
  <si>
    <t>타일 떠붙이기(바탕 18mm)  벽, 300*600  M2     ( 호표 25 )</t>
  </si>
  <si>
    <t>530A12F8A2BF8A69C747C22E66E9E9530AB2F8E7F84AB9AF1B3BCB6941B9</t>
  </si>
  <si>
    <t>530A12F8A2BF8A69C747C22E66E9E9530AB2F8E7F84AB9AF1B391D679A99</t>
  </si>
  <si>
    <t>타일 붙임 / 떠붙이기</t>
  </si>
  <si>
    <t>타일규격 m2, 0.11 ~ 0.20 이하, 15m2/일당</t>
  </si>
  <si>
    <t>호표 26</t>
  </si>
  <si>
    <t>530A12F8A2BF8A69C74E70B26169F9</t>
  </si>
  <si>
    <t>530A12F8A2BF8A69C747C22E66E9E9530A12F8A2BF8A69C74E70B26169F9</t>
  </si>
  <si>
    <t>타일줄눈 설치 / 벽면</t>
  </si>
  <si>
    <t>타일규격 m2, 0.11 ~ 0.20 이하</t>
  </si>
  <si>
    <t>호표 27</t>
  </si>
  <si>
    <t>530A12F8A2BF06E956D6D7976F0F59</t>
  </si>
  <si>
    <t>530A12F8A2BF8A69C747C22E66E9E9530A12F8A2BF06E956D6D7976F0F59</t>
  </si>
  <si>
    <t>타일 붙임 / 떠붙이기  타일규격 m2, 0.11 ~ 0.20 이하, 15m2/일당  M2     ( 호표 26 )</t>
  </si>
  <si>
    <t>타일공</t>
  </si>
  <si>
    <t>53D942D8401E8229FDE4528661FB359A9F8D98</t>
  </si>
  <si>
    <t>530A12F8A2BF8A69C74E70B26169F953D942D8401E8229FDE4528661FB359A9F8D98</t>
  </si>
  <si>
    <t>530A12F8A2BF8A69C74E70B26169F953D942D8401E8229FDE4528661FB359A9F8F5F</t>
  </si>
  <si>
    <t>530A12F8A2BF8A69C74E70B26169F9521372988CC15EF99158280D66D9001</t>
  </si>
  <si>
    <t>타일줄눈 설치 / 벽면  타일규격 m2, 0.11 ~ 0.20 이하  M2     ( 호표 27 )</t>
  </si>
  <si>
    <t>줄눈공</t>
  </si>
  <si>
    <t>53D942D8401E8229FDE4528661FB359A9F8C8D</t>
  </si>
  <si>
    <t>530A12F8A2BF06E956D6D7976F0F5953D942D8401E8229FDE4528661FB359A9F8C8D</t>
  </si>
  <si>
    <t>타일줄눈 설치 / 바닥면  타일규격 m2, 0.04 ∼ 0.10 이하  M2     ( 호표 28 )</t>
  </si>
  <si>
    <t>530A12F8A2BF06E956D6D791667899</t>
  </si>
  <si>
    <t>타일줄눈 설치 / 바닥면</t>
  </si>
  <si>
    <t>타일규격 m2, 0.04 ∼ 0.10 이하</t>
  </si>
  <si>
    <t>호표 28</t>
  </si>
  <si>
    <t>530A12F8A2BF06E956D6D79166789953D942D8401E8229FDE4528661FB359A9F8C8D</t>
  </si>
  <si>
    <t>타일 압착 붙이기(바탕 45mm+압 5mm)  바닥, 300*300(일반C, 일반줄눈)  M2     ( 호표 29 )</t>
  </si>
  <si>
    <t>530A12F8A29CD7F92BC9284A63C0A9530AB2F8E7F84AB9AF1B3BCB6941B9</t>
  </si>
  <si>
    <t>530A12F8A29CD7F92BC9284A63C0A9530A12F8A2BF94A9FB432ACE6C12E9</t>
  </si>
  <si>
    <t>530A12F8A29CD7F92BC9284A63C0A9530AB2F8E7F84AB9AF1B3A2466A599</t>
  </si>
  <si>
    <t>530A12F8A29CD7F92BC9284A63C0A9530AB2F8E7F84AB9AF1B391D679A99</t>
  </si>
  <si>
    <t>타일 붙임 / 압착 붙이기</t>
  </si>
  <si>
    <t>바닥, 타일 0.04 ~ 0.10m2 이하, 18m2/일당</t>
  </si>
  <si>
    <t>호표 30</t>
  </si>
  <si>
    <t>530A12F8A29CD7F92FA127716EB619</t>
  </si>
  <si>
    <t>530A12F8A29CD7F92BC9284A63C0A9530A12F8A29CD7F92FA127716EB619</t>
  </si>
  <si>
    <t>530A12F8A29CD7F92BC9284A63C0A9530A12F8A2BF06E956D6D791667899</t>
  </si>
  <si>
    <t>타일 붙임 / 압착 붙이기  바닥, 타일 0.04 ~ 0.10m2 이하, 18m2/일당  M2     ( 호표 30 )</t>
  </si>
  <si>
    <t>530A12F8A29CD7F92FA127716EB61953D942D8401E8229FDE4528661FB359A9F8D98</t>
  </si>
  <si>
    <t>530A12F8A29CD7F92FA127716EB61953D942D8401E8229FDE4528661FB359A9F8F5F</t>
  </si>
  <si>
    <t>530A12F8A29CD7F92FA127716EB619521372988CC15EF99158280D66E9002</t>
  </si>
  <si>
    <t>녹막이 페인트칠  철재면 1회 노무비  M2     ( 호표 31 )</t>
  </si>
  <si>
    <t>530A22E8311D4F39F3F59F656493F9</t>
  </si>
  <si>
    <t>녹막이 페인트칠</t>
  </si>
  <si>
    <t>철재면 1회 노무비</t>
  </si>
  <si>
    <t>호표 31</t>
  </si>
  <si>
    <t>도장공</t>
  </si>
  <si>
    <t>53D942D8401E8229FDE4528661FB359A9F8D99</t>
  </si>
  <si>
    <t>530A22E8311D4F39F3F59F656493F953D942D8401E8229FDE4528661FB359A9F8D99</t>
  </si>
  <si>
    <t>530A22E8311D4F39F3F59F656493F953D942D8401E8229FDE4528661FB359A9F8F5F</t>
  </si>
  <si>
    <t>공구손료 및 잡재료비</t>
  </si>
  <si>
    <t>530A22E8311D4F39F3F59F656493F9521372988CC15EF99158280D66D9001</t>
  </si>
  <si>
    <t>녹막이 페인트칠 재료비(20년 품셈기준)  철재면, 1회, 2종  M2     ( 호표 32 )</t>
  </si>
  <si>
    <t>530A22E8311D4F39F3F4F8FB6744D9</t>
  </si>
  <si>
    <t>녹막이 페인트칠 재료비(20년 품셈기준)</t>
  </si>
  <si>
    <t>철재면, 1회, 2종</t>
  </si>
  <si>
    <t>호표 32</t>
  </si>
  <si>
    <t>방청페인트</t>
  </si>
  <si>
    <t>방청페인트, KSM6030-1종2류, 광명단페인트</t>
  </si>
  <si>
    <t>542172387F8C95C980185B1D6D2AC7962C1790</t>
  </si>
  <si>
    <t>530A22E8311D4F39F3F4F8FB6744D9542172387F8C95C980185B1D6D2AC7962C1790</t>
  </si>
  <si>
    <t>시너</t>
  </si>
  <si>
    <t>시너, KSM6060, 2종</t>
  </si>
  <si>
    <t>542172387F8C9519FF7BC64C6009EF96C50159</t>
  </si>
  <si>
    <t>530A22E8311D4F39F3F4F8FB6744D9542172387F8C9519FF7BC64C6009EF96C50159</t>
  </si>
  <si>
    <t>녹막이페인트 붓칠(재료비 미포함)  철재면, 1회 2종  M2     ( 호표 33 )</t>
  </si>
  <si>
    <t>530A22E8311D4F39F2ECFE2B6436A9</t>
  </si>
  <si>
    <t>녹막이페인트 붓칠(재료비 미포함)</t>
  </si>
  <si>
    <t>철재면, 1회 2종</t>
  </si>
  <si>
    <t>호표 33</t>
  </si>
  <si>
    <t>530A22E8311D4F39F2ECFE2B6436A9530A22E8311D4F39F3F59F656493F9</t>
  </si>
  <si>
    <t>유성페인트 붓칠  철재면 2회 노무비  M2     ( 호표 34 )</t>
  </si>
  <si>
    <t>530A22E805C063798BEB3EC4638E79</t>
  </si>
  <si>
    <t>유성페인트 붓칠</t>
  </si>
  <si>
    <t>철재면 2회 노무비</t>
  </si>
  <si>
    <t>호표 34</t>
  </si>
  <si>
    <t>530A22E805C063798BEB3EC4638E7953D942D8401E8229FDE4528661FB359A9F8D99</t>
  </si>
  <si>
    <t>530A22E805C063798BEB3EC4638E7953D942D8401E8229FDE4528661FB359A9F8F5F</t>
  </si>
  <si>
    <t>530A22E805C063798BEB3EC4638E79521372988CC15EF99158280D66D9001</t>
  </si>
  <si>
    <t>유성페인트 붓칠 재료비(20년 품셈기준)  철재면, 2회, 1급  M2     ( 호표 35 )</t>
  </si>
  <si>
    <t>530A22E805C063798BEB3EC66E9D69</t>
  </si>
  <si>
    <t>유성페인트 붓칠 재료비(20년 품셈기준)</t>
  </si>
  <si>
    <t>철재면, 2회, 1급</t>
  </si>
  <si>
    <t>호표 35</t>
  </si>
  <si>
    <t>조합페인트</t>
  </si>
  <si>
    <t>조합페인트, KSM6020-1종1급, 백색</t>
  </si>
  <si>
    <t>542172387F8C95C9801C36D26CC1869D0BC986</t>
  </si>
  <si>
    <t>530A22E805C063798BEB3EC66E9D69542172387F8C95C9801C36D26CC1869D0BC986</t>
  </si>
  <si>
    <t>시너, KSM6060, 1종</t>
  </si>
  <si>
    <t>542172387F8C9519FF7BC64C6009EF96C50158</t>
  </si>
  <si>
    <t>530A22E805C063798BEB3EC66E9D69542172387F8C9519FF7BC64C6009EF96C50158</t>
  </si>
  <si>
    <t>유성페인트 붓칠(재료비 미포함)  철재면, 2회 1급  M2     ( 호표 36 )</t>
  </si>
  <si>
    <t>530A22E805C063798BEB3A696CA0B9</t>
  </si>
  <si>
    <t>유성페인트 붓칠(재료비 미포함)</t>
  </si>
  <si>
    <t>철재면, 2회 1급</t>
  </si>
  <si>
    <t>호표 36</t>
  </si>
  <si>
    <t>530A22E805C063798BEB3A696CA0B9530A22E805C063798BEB3EC4638E79</t>
  </si>
  <si>
    <t>수성페인트 롤러칠  2회 노무비  M2     ( 호표 37 )</t>
  </si>
  <si>
    <t>530A22E816525E3908F5066D634BC9</t>
  </si>
  <si>
    <t>2회 노무비</t>
  </si>
  <si>
    <t>호표 37</t>
  </si>
  <si>
    <t>530A22E816525E3908F5066D634BC953D942D8401E8229FDE4528661FB359A9F8D99</t>
  </si>
  <si>
    <t>530A22E816525E3908F5066D634BC953D942D8401E8229FDE4528661FB359A9F8F5F</t>
  </si>
  <si>
    <t>530A22E816525E3908F5066D634BC9521372988CC15EF99158280D66D9001</t>
  </si>
  <si>
    <t>수성페인트 롤러칠 재료비(20년 품셈기준)  외부, 2회, 1급, 합성수지에멀션페인트  M2     ( 호표 38 )</t>
  </si>
  <si>
    <t>530A22E816525E3908F504BD6AC459</t>
  </si>
  <si>
    <t>수성페인트 롤러칠 재료비(20년 품셈기준)</t>
  </si>
  <si>
    <t>외부, 2회, 1급, 합성수지에멀션페인트</t>
  </si>
  <si>
    <t>호표 38</t>
  </si>
  <si>
    <t>수성페인트</t>
  </si>
  <si>
    <t>수성페인트, KSM6010-1종1급, 백색</t>
  </si>
  <si>
    <t>542172387F8C95C9897AA77E6AC9CF922A6FD7</t>
  </si>
  <si>
    <t>530A22E816525E3908F504BD6AC459542172387F8C95C9897AA77E6AC9CF922A6FD7</t>
  </si>
  <si>
    <t>수성페인트 롤러칠  외부, 2회 1급  M2     ( 호표 39 )</t>
  </si>
  <si>
    <t>530A22E816525E3908FCB6626C3569530A22E816525E3908F504BD6AC459</t>
  </si>
  <si>
    <t>530A22E816525E3908FCB6626C3569530A22E816525E3908F5066D634BC9</t>
  </si>
  <si>
    <t>재도장 시 바탕처리(con'c·mortar면)  230m2/일  M2     ( 호표 40 )</t>
  </si>
  <si>
    <t>530A22F81F15EE4920C5CCE969AE6953D942D8401E8229FDE4528661FB359A9F8D99</t>
  </si>
  <si>
    <t>530A22F81F15EE4920C5CCE969AE6953D942D8401E8229FDE4528661FB359A9F8F5F</t>
  </si>
  <si>
    <t>530A22F81F15EE4920C5CCE969AE69521372988CC15EF99158280D66D9001</t>
  </si>
  <si>
    <t>도배바름  콘크리트·모르타르면, 벽  M2     ( 호표 41 )</t>
  </si>
  <si>
    <t>530A32C8B73334A915D01CDA6E7599</t>
  </si>
  <si>
    <t>도배바름</t>
  </si>
  <si>
    <t>콘크리트·모르타르면, 벽</t>
  </si>
  <si>
    <t>호표 41</t>
  </si>
  <si>
    <t>도배공</t>
  </si>
  <si>
    <t>53D942D8401E8229FDE4528661FB359A9F8C88</t>
  </si>
  <si>
    <t>530A32C8B73334A915D01CDA6E759953D942D8401E8229FDE4528661FB359A9F8C88</t>
  </si>
  <si>
    <t>530A32C8B73334A915D01CDA6E759953D942D8401E8229FDE4528661FB359A9F8F5F</t>
  </si>
  <si>
    <t>도배바름  합판·석고보드면, 천장  M2     ( 호표 42 )</t>
  </si>
  <si>
    <t>530A32C8B73334A915D01DE16D7639</t>
  </si>
  <si>
    <t>합판·석고보드면, 천장</t>
  </si>
  <si>
    <t>호표 42</t>
  </si>
  <si>
    <t>530A32C8B73334A915D01DE16D763953D942D8401E8229FDE4528661FB359A9F8C88</t>
  </si>
  <si>
    <t>530A32C8B73334A915D01DE16D763953D942D8401E8229FDE4528661FB359A9F8F5F</t>
  </si>
  <si>
    <t>도배바름(합판·석고보드면)  재료비, 친환경벽지  M2     ( 호표 43 )</t>
  </si>
  <si>
    <t>530A32C8B73334B93CFA9DB5623B69</t>
  </si>
  <si>
    <t>재료비, 친환경벽지</t>
  </si>
  <si>
    <t>호표 43</t>
  </si>
  <si>
    <t>종이벽지</t>
  </si>
  <si>
    <t>종이벽지, 초배지</t>
  </si>
  <si>
    <t>54216228EDCD15B9916812D76057C090674A41</t>
  </si>
  <si>
    <t>530A32C8B73334B93CFA9DB5623B6954216228EDCD15B9916812D76057C090674A41</t>
  </si>
  <si>
    <t>친환경벽지</t>
  </si>
  <si>
    <t>54216228EDCD15B9916812D76057C09066BE09</t>
  </si>
  <si>
    <t>530A32C8B73334B93CFA9DB5623B6954216228EDCD15B9916812D76057C09066BE09</t>
  </si>
  <si>
    <t>초산비닐계접착제</t>
  </si>
  <si>
    <t>초산비닐계접착제, 벽지용</t>
  </si>
  <si>
    <t>542172387F9EEB39758C5AE86EE2BD949F5060</t>
  </si>
  <si>
    <t>530A32C8B73334B93CFA9DB5623B69542172387F9EEB39758C5AE86EE2BD949F5060</t>
  </si>
  <si>
    <t>도배바름(콘크리트·모르타르면)  재료비, 친환경벽지  M2     ( 호표 44 )</t>
  </si>
  <si>
    <t>530A32C8B7333489681B3FF86A0939</t>
  </si>
  <si>
    <t>호표 44</t>
  </si>
  <si>
    <t>530A32C8B7333489681B3FF86A093954216228EDCD15B9916812D76057C090674A41</t>
  </si>
  <si>
    <t>530A32C8B7333489681B3FF86A093954216228EDCD15B9916812D76057C09066BE09</t>
  </si>
  <si>
    <t>530A32C8B7333489681B3FF86A0939542172387F9EEB39758C5AE86EE2BD949F5060</t>
  </si>
  <si>
    <t>도배바름(콘크리트·모르타르면)  벽, 방염벽지(EPD)  M2     ( 호표 45 )</t>
  </si>
  <si>
    <t>530A32C8B73334E9F0609E8467FB99530A32C8B7333489681B3FF86A0939</t>
  </si>
  <si>
    <t>530A32C8B73334E9F0609E8467FB99530A32C8B73334A915D01CDA6E7599</t>
  </si>
  <si>
    <t>도배바름(합판·석고보드면)  천장, 방염천정지(EPD)  M2     ( 호표 46 )</t>
  </si>
  <si>
    <t>530A32C8B73334F997EA46B96D7569530A32C8B73334B93CFA9DB5623B69</t>
  </si>
  <si>
    <t>530A32C8B73334F997EA46B96D7569530A32C8B73334A915D01DE16D7639</t>
  </si>
  <si>
    <t>석고판 설치(나사고정) - 치장용  천장, 바탕용(1겹) + 치장용(1겹)  M2     ( 호표 47 )</t>
  </si>
  <si>
    <t>530A32C8A690DAE949B433D463178953D942D8401E8229FDE4528661FB359A9F8C89</t>
  </si>
  <si>
    <t>530A32C8A690DAE949B433D463178953D942D8401E8229FDE4528661FB359A9F8F5F</t>
  </si>
  <si>
    <t>인력품의 1%</t>
  </si>
  <si>
    <t>530A32C8A690DAE949B433D4631789521372988CC15EF99158280D66D9001</t>
  </si>
  <si>
    <t>단열재 접착제 붙이기  200mm 이하, 벽  M2     ( 호표 48 )</t>
  </si>
  <si>
    <t>530A32C8D3EF0A9939AE08EC639519</t>
  </si>
  <si>
    <t>단열재 접착제 붙이기</t>
  </si>
  <si>
    <t>200mm 이하, 벽</t>
  </si>
  <si>
    <t>호표 48</t>
  </si>
  <si>
    <t>530A32C8D3EF0A9939AE08EC63951953D942D8401E8229FDE4528661FB359A9F8C89</t>
  </si>
  <si>
    <t>530A32C8D3EF0A9939AE08EC63951953D942D8401E8229FDE4528661FB359A9F8F5F</t>
  </si>
  <si>
    <t>PF보드 접착제 붙이기 - 벽  THK120  M2     ( 호표 49 )</t>
  </si>
  <si>
    <t>PF보드 준불연</t>
  </si>
  <si>
    <t>120mm</t>
  </si>
  <si>
    <t>54216228EDE9FD498D508DB966EC5A92CA04FD</t>
  </si>
  <si>
    <t>530A32C8D3EF0AA9DC7F8831678FE954216228EDE9FD498D508DB966EC5A92CA04FD</t>
  </si>
  <si>
    <t>초산비닐계접착제, 스치로폴, 암면</t>
  </si>
  <si>
    <t>542172387F9EEB39758C5AE86EE2BD949F510D</t>
  </si>
  <si>
    <t>530A32C8D3EF0AA9DC7F8831678FE9542172387F9EEB39758C5AE86EE2BD949F510D</t>
  </si>
  <si>
    <t>530A32C8D3EF0AA9DC7F8831678FE9530A32C8D3EF0A9939AE08EC639519</t>
  </si>
  <si>
    <t>진공단열재 설치  천정, 자재관급  M2     ( 호표 50 )</t>
  </si>
  <si>
    <t>5406B20865975C5905A47460646B1795747166</t>
  </si>
  <si>
    <t>530A32C8D3DEB669E4CE17BB694E295406B20865975C5905A47460646B1795747166</t>
  </si>
  <si>
    <t>철재커텐박스(ㄱ자형)  120*120*1.2t, STL(도장 유)  M     ( 호표 51 )</t>
  </si>
  <si>
    <t>일반구조용압연강판</t>
  </si>
  <si>
    <t>일반구조용압연강판, 1.2mm</t>
  </si>
  <si>
    <t>54216228EDA217792C15E741677D6B9F0C91AB</t>
  </si>
  <si>
    <t>530A32C810F77AF94E6BC9E863B97954216228EDA217792C15E741677D6B9F0C91AB</t>
  </si>
  <si>
    <t>ㄱ형강</t>
  </si>
  <si>
    <t>ㄱ형강, 등변, 25*25*3mm</t>
  </si>
  <si>
    <t>54216228EDA2219915CBAF596E20BF93E03FFF</t>
  </si>
  <si>
    <t>530A32C810F77AF94E6BC9E863B97954216228EDA2219915CBAF596E20BF93E03FFF</t>
  </si>
  <si>
    <t>530A32C810F77AF94E6BC9E863B979530A62780B1FD449EEE0609D6F03D9</t>
  </si>
  <si>
    <t>530A32C810F77AF94E6BC9E863B979530A22E8311D4F39F2ECFE2B6436A9</t>
  </si>
  <si>
    <t>530A32C810F77AF94E6BC9E863B979530A22E805C063798BEB3A696CA0B9</t>
  </si>
  <si>
    <t>철강설</t>
  </si>
  <si>
    <t>철강설, 고철, 작업설부산물</t>
  </si>
  <si>
    <t>수집상차도</t>
  </si>
  <si>
    <t>54069258BB845889CCE3A60D6DDA7990231541</t>
  </si>
  <si>
    <t>530A32C810F77AF94E6BC9E863B97954069258BB845889CCE3A60D6DDA7990231541</t>
  </si>
  <si>
    <t>530A32C810F77AF94E6BC9E863B979530A22E8311D4F39F3F4F8FB6744D9</t>
  </si>
  <si>
    <t>530A32C810F77AF94E6BC9E863B979530A22E805C063798BEB3EC66E9D69</t>
  </si>
  <si>
    <t>몰딩 설치    M     ( 호표 52 )</t>
  </si>
  <si>
    <t>530A32C80688C1893F3E10256A73B9</t>
  </si>
  <si>
    <t>몰딩 설치</t>
  </si>
  <si>
    <t>호표 52</t>
  </si>
  <si>
    <t>530A32C80688C1893F3E10256A73B953D942D8401E8229FDE4528661FB359A9F8C89</t>
  </si>
  <si>
    <t>인력품의 4%</t>
  </si>
  <si>
    <t>530A32C80688C1893F3E10256A73B9521372988CC15EF99158280D66D9001</t>
  </si>
  <si>
    <t>목재몰딩 설치  W=60  M     ( 호표 53 )</t>
  </si>
  <si>
    <t>중밀도섬유판</t>
  </si>
  <si>
    <t>중밀도섬유판, 9.0*1220*2440mm</t>
  </si>
  <si>
    <t>54069258BB3C1869601A67AC6624F1917D65A2</t>
  </si>
  <si>
    <t>530A32C80688C1893F3E10256A73A954069258BB3C1869601A67AC6624F1917D65A2</t>
  </si>
  <si>
    <t>재료비의 5%</t>
  </si>
  <si>
    <t>530A32C80688C1893F3E10256A73A9521372988CC15EF99158280D66D9001</t>
  </si>
  <si>
    <t>530A32C80688C1893F3E10256A73A9530A32C80688C1893F3E10256A73B9</t>
  </si>
  <si>
    <t>인테리어필름</t>
  </si>
  <si>
    <t>54216228EDCD15B9916F5DE260618D924D3E9A</t>
  </si>
  <si>
    <t>530A32C80688C1893F3E10256A73A954216228EDCD15B9916F5DE260618D924D3E9A</t>
  </si>
  <si>
    <t>선홈통 철거  ∮100 PVC  M     ( 호표 54 )</t>
  </si>
  <si>
    <t>530BD2B89F20CB693B186D746A1A2953D942D8401E8229FDE4528661FB359A9F8EB4</t>
  </si>
  <si>
    <t>530BD2B89F20CB693B186D746A1A2953D942D8401E8229FDE4528661FB359A9F8F5F</t>
  </si>
  <si>
    <t>530BD2B89F20CB693B186D746A1A29521372988CC15EF99158280D66D9001</t>
  </si>
  <si>
    <t>철재문 철거    M2     ( 호표 55 )</t>
  </si>
  <si>
    <t>530BD2B89F20CB693B186D746A246953D942D8401E8229FDE4528661FB359A9F8EB4</t>
  </si>
  <si>
    <t>530BD2B89F20CB693B186D746A246953D942D8401E8229FDE4528661FB359A9F8F5F</t>
  </si>
  <si>
    <t>530BD2B89F20CB693B186D746A2469521372988CC15EF99158280D66D9001</t>
  </si>
  <si>
    <t>알루미늄문 철거    M2     ( 호표 56 )</t>
  </si>
  <si>
    <t>530BD2B89F20CB693B186D746A245953D942D8401E8229FDE4528661FB359A9F8EB4</t>
  </si>
  <si>
    <t>530BD2B89F20CB693B186D746A245953D942D8401E8229FDE4528661FB359A9F8F5F</t>
  </si>
  <si>
    <t>530BD2B89F20CB693B186D746A2459521372988CC15EF99158280D66D9001</t>
  </si>
  <si>
    <t>목재문 철거    M2     ( 호표 57 )</t>
  </si>
  <si>
    <t>건축목공</t>
  </si>
  <si>
    <t>53D942D8401E8229FDE4528661FB359A9F8D93</t>
  </si>
  <si>
    <t>530BD2B89F20CB693B186D746A242953D942D8401E8229FDE4528661FB359A9F8D93</t>
  </si>
  <si>
    <t>530BD2B89F20CB693B186D746A242953D942D8401E8229FDE4528661FB359A9F8F5F</t>
  </si>
  <si>
    <t>530BD2B89F20CB693B186D746A2429521372988CC15EF99158280D66E9002</t>
  </si>
  <si>
    <t>플라스틱창 철거    M2     ( 호표 58 )</t>
  </si>
  <si>
    <t>530BD2B89F20CB693B186D746A24E953D942D8401E8229FDE4528661FB359A9F8D93</t>
  </si>
  <si>
    <t>530BD2B89F20CB693B186D746A24E953D942D8401E8229FDE4528661FB359A9F8F5F</t>
  </si>
  <si>
    <t>530BD2B89F20CB693B186D746A24E9521372988CC15EF99158280D66E9002</t>
  </si>
  <si>
    <t>경량천장철골틀 해체    M2     ( 호표 59 )</t>
  </si>
  <si>
    <t>530BD2B89F20CB693B1A1AC9617DC953D942D8401E8229FDE4528661FB359A9F8C89</t>
  </si>
  <si>
    <t>530BD2B89F20CB693B1A1AC9617DC953D942D8401E8229FDE4528661FB359A9F8F5F</t>
  </si>
  <si>
    <t>530BD2B89F20CB693B1A1AC9617DC9521372988CC15EF99158280D66D9001</t>
  </si>
  <si>
    <t>커튼박스 철거  목재  M     ( 호표 60 )</t>
  </si>
  <si>
    <t>530BD2B89F20CB693B1A1AC9617D8953D942D8401E8229FDE4528661FB359A9F8D93</t>
  </si>
  <si>
    <t>530BD2B89F20CB693B1A1AC9617D8953D942D8401E8229FDE4528661FB359A9F8F5F</t>
  </si>
  <si>
    <t>530BD2B89F20CB693B1A1AC9617D89521372988CC15EF99158280D66D9001</t>
  </si>
  <si>
    <t>석고판 해체  천장  M2     ( 호표 61 )</t>
  </si>
  <si>
    <t>530BD2B89F20CB693B1F9CC36AAEE953D942D8401E8229FDE4528661FB359A9F8C89</t>
  </si>
  <si>
    <t>530BD2B89F20CB693B1F9CC36AAEE953D942D8401E8229FDE4528661FB359A9F8F5F</t>
  </si>
  <si>
    <t>530BD2B89F20CB693B1F9CC36AAEE9521372988CC15EF99158280D66D9001</t>
  </si>
  <si>
    <t>천정몰딩 철거    M     ( 호표 62 )</t>
  </si>
  <si>
    <t>530BD2B89F20CB693B1F9CC36AAE8953D942D8401E8229FDE4528661FB359A9F8C89</t>
  </si>
  <si>
    <t>530BD2B89F20CB693B1F9CC36AAE8953D942D8401E8229FDE4528661FB359A9F8F5F</t>
  </si>
  <si>
    <t>도배 해체  벽  M2     ( 호표 63 )</t>
  </si>
  <si>
    <t>530BD2B89F20CB693B1EF55969987953D942D8401E8229FDE4528661FB359A9F8C88</t>
  </si>
  <si>
    <t>530BD2B89F20CB693B1EF55969987953D942D8401E8229FDE4528661FB359A9F8F5F</t>
  </si>
  <si>
    <t>도배 해체  천장  M2     ( 호표 64 )</t>
  </si>
  <si>
    <t>530BD2B89F20CB693B1EF55969AAD953D942D8401E8229FDE4528661FB359A9F8C88</t>
  </si>
  <si>
    <t>530BD2B89F20CB693B1EF55969AAD953D942D8401E8229FDE4528661FB359A9F8F5F</t>
  </si>
  <si>
    <t>타일 해체  떠붙이기  M2     ( 호표 65 )</t>
  </si>
  <si>
    <t>530BD2B89F20CB693B10179C6151F953D942D8401E8229FDE4528661FB359A9F8D98</t>
  </si>
  <si>
    <t>530BD2B89F20CB693B10179C6151F953D942D8401E8229FDE4528661FB359A9F8F5F</t>
  </si>
  <si>
    <t>530BD2B89F20CB693B10179C6151F9521372988CC15EF99158280D66D9001</t>
  </si>
  <si>
    <t>타일 해체  압착붙이기, 접착붙이기  M2     ( 호표 66 )</t>
  </si>
  <si>
    <t>530BD2B89F20CB693B10179C61626953D942D8401E8229FDE4528661FB359A9F8D98</t>
  </si>
  <si>
    <t>530BD2B89F20CB693B10179C61626953D942D8401E8229FDE4528661FB359A9F8F5F</t>
  </si>
  <si>
    <t>530BD2B89F20CB693B10179C616269521372988CC15EF99158280D66D9001</t>
  </si>
  <si>
    <t>강화유리도어 철거    M2     ( 호표 67 )</t>
  </si>
  <si>
    <t>530BD2B89F20CB693A728CAB65846953D942D8401E8229FDE4528661FB359A9F8EB4</t>
  </si>
  <si>
    <t>530BD2B89F20CB693A728CAB65846953D942D8401E8229FDE4528661FB359A9F8F5F</t>
  </si>
  <si>
    <t>530BD2B89F20CB693A728CAB658469521372988CC15EF99158280D66D9001</t>
  </si>
  <si>
    <t>단 가 대 비 표</t>
  </si>
  <si>
    <t>규격</t>
  </si>
  <si>
    <t>조달청가격</t>
  </si>
  <si>
    <t>PAGE</t>
  </si>
  <si>
    <t>거래가격</t>
  </si>
  <si>
    <t>유통물가</t>
  </si>
  <si>
    <t>물가자료</t>
  </si>
  <si>
    <t>조사가격</t>
  </si>
  <si>
    <t>적용단가</t>
  </si>
  <si>
    <t>품목구분</t>
  </si>
  <si>
    <t>노임구분</t>
  </si>
  <si>
    <t>소수점처리</t>
  </si>
  <si>
    <t>자재 1</t>
  </si>
  <si>
    <t>102</t>
  </si>
  <si>
    <t>61</t>
  </si>
  <si>
    <t>자재 2</t>
  </si>
  <si>
    <t>668</t>
  </si>
  <si>
    <t>409</t>
  </si>
  <si>
    <t>자재 3</t>
  </si>
  <si>
    <t>1472</t>
  </si>
  <si>
    <t>1198</t>
  </si>
  <si>
    <t>자재 4</t>
  </si>
  <si>
    <t>자재 5</t>
  </si>
  <si>
    <t>자재 6</t>
  </si>
  <si>
    <t>55</t>
  </si>
  <si>
    <t>21</t>
  </si>
  <si>
    <t>자재 7</t>
  </si>
  <si>
    <t>63</t>
  </si>
  <si>
    <t>자재 8</t>
  </si>
  <si>
    <t>자재 9</t>
  </si>
  <si>
    <t>103</t>
  </si>
  <si>
    <t>62</t>
  </si>
  <si>
    <t>자재 10</t>
  </si>
  <si>
    <t>504</t>
  </si>
  <si>
    <t>자재 11</t>
  </si>
  <si>
    <t>자재 12</t>
  </si>
  <si>
    <t>565</t>
  </si>
  <si>
    <t>373</t>
  </si>
  <si>
    <t>자재 13</t>
  </si>
  <si>
    <t>658</t>
  </si>
  <si>
    <t>자재 14</t>
  </si>
  <si>
    <t>545</t>
  </si>
  <si>
    <t>자재 15</t>
  </si>
  <si>
    <t>693</t>
  </si>
  <si>
    <t>자재 16</t>
  </si>
  <si>
    <t>704</t>
  </si>
  <si>
    <t>자재 17</t>
  </si>
  <si>
    <t>자재 18</t>
  </si>
  <si>
    <t>자재 19</t>
  </si>
  <si>
    <t>671</t>
  </si>
  <si>
    <t>408</t>
  </si>
  <si>
    <t>자재 20</t>
  </si>
  <si>
    <t>678</t>
  </si>
  <si>
    <t>자재 21</t>
  </si>
  <si>
    <t>673</t>
  </si>
  <si>
    <t>420</t>
  </si>
  <si>
    <t>자재 22</t>
  </si>
  <si>
    <t>자재 23</t>
  </si>
  <si>
    <t>자재 24</t>
  </si>
  <si>
    <t>자재 25</t>
  </si>
  <si>
    <t>자재 26</t>
  </si>
  <si>
    <t>자재 27</t>
  </si>
  <si>
    <t>자재 28</t>
  </si>
  <si>
    <t>543</t>
  </si>
  <si>
    <t>자재 29</t>
  </si>
  <si>
    <t>자재 30</t>
  </si>
  <si>
    <t>자재 31</t>
  </si>
  <si>
    <t>자재 32</t>
  </si>
  <si>
    <t>585</t>
  </si>
  <si>
    <t>자재 33</t>
  </si>
  <si>
    <t>자재 34</t>
  </si>
  <si>
    <t>자재 35</t>
  </si>
  <si>
    <t>166</t>
  </si>
  <si>
    <t>자재 36</t>
  </si>
  <si>
    <t>자재 37</t>
  </si>
  <si>
    <t>자재 38</t>
  </si>
  <si>
    <t>자재 39</t>
  </si>
  <si>
    <t>자재 40</t>
  </si>
  <si>
    <t>자재 41</t>
  </si>
  <si>
    <t>자재 42</t>
  </si>
  <si>
    <t>146</t>
  </si>
  <si>
    <t>자재 43</t>
  </si>
  <si>
    <t>519</t>
  </si>
  <si>
    <t>자재 44</t>
  </si>
  <si>
    <t>자재 45</t>
  </si>
  <si>
    <t>자재 46</t>
  </si>
  <si>
    <t>148</t>
  </si>
  <si>
    <t>자재 47</t>
  </si>
  <si>
    <t>자재 48</t>
  </si>
  <si>
    <t>자재 49</t>
  </si>
  <si>
    <t>자재 50</t>
  </si>
  <si>
    <t>자재 51</t>
  </si>
  <si>
    <t>자재 52</t>
  </si>
  <si>
    <t>자재 53</t>
  </si>
  <si>
    <t>자재 54</t>
  </si>
  <si>
    <t>자재 55</t>
  </si>
  <si>
    <t>자재 56</t>
  </si>
  <si>
    <t>자재 57</t>
  </si>
  <si>
    <t>자재 58</t>
  </si>
  <si>
    <t>자재 59</t>
  </si>
  <si>
    <t>자재 60</t>
  </si>
  <si>
    <t>자재 61</t>
  </si>
  <si>
    <t>자재 62</t>
  </si>
  <si>
    <t>자재 63</t>
  </si>
  <si>
    <t>자재 64</t>
  </si>
  <si>
    <t>자재 65</t>
  </si>
  <si>
    <t>자재 66</t>
  </si>
  <si>
    <t>자재 67</t>
  </si>
  <si>
    <t>자재 68</t>
  </si>
  <si>
    <t>자재 69</t>
  </si>
  <si>
    <t>자재 70</t>
  </si>
  <si>
    <t>자재 71</t>
  </si>
  <si>
    <t>자재 72</t>
  </si>
  <si>
    <t>자재 73</t>
  </si>
  <si>
    <t>542</t>
  </si>
  <si>
    <t>자재 74</t>
  </si>
  <si>
    <t>자재 75</t>
  </si>
  <si>
    <t>자재 76</t>
  </si>
  <si>
    <t>자재 77</t>
  </si>
  <si>
    <t>614</t>
  </si>
  <si>
    <t>468</t>
  </si>
  <si>
    <t>자재 78</t>
  </si>
  <si>
    <t>자재 79</t>
  </si>
  <si>
    <t>615</t>
  </si>
  <si>
    <t>자재 80</t>
  </si>
  <si>
    <t>607</t>
  </si>
  <si>
    <t>자재 81</t>
  </si>
  <si>
    <t>466</t>
  </si>
  <si>
    <t>자재 82</t>
  </si>
  <si>
    <t>자재 83</t>
  </si>
  <si>
    <t>79</t>
  </si>
  <si>
    <t>38</t>
  </si>
  <si>
    <t>자재 84</t>
  </si>
  <si>
    <t>702</t>
  </si>
  <si>
    <t>자재 85</t>
  </si>
  <si>
    <t>자재 86</t>
  </si>
  <si>
    <t>C</t>
  </si>
  <si>
    <t>자재 87</t>
  </si>
  <si>
    <t>1586</t>
  </si>
  <si>
    <t>자재 88</t>
  </si>
  <si>
    <t>자재 89</t>
  </si>
  <si>
    <t>자재 90</t>
  </si>
  <si>
    <t>자재 91</t>
  </si>
  <si>
    <t>노임 1</t>
  </si>
  <si>
    <t>B</t>
  </si>
  <si>
    <t>노임 2</t>
  </si>
  <si>
    <t>노임 3</t>
  </si>
  <si>
    <t>노임 4</t>
  </si>
  <si>
    <t>노임 5</t>
  </si>
  <si>
    <t>노임 6</t>
  </si>
  <si>
    <t>노임 7</t>
  </si>
  <si>
    <t>노임 8</t>
  </si>
  <si>
    <t>노임 9</t>
  </si>
  <si>
    <t>노임 10</t>
  </si>
  <si>
    <t>노임 11</t>
  </si>
  <si>
    <t>노임 12</t>
  </si>
  <si>
    <t>노임 13</t>
  </si>
  <si>
    <t>노임 14</t>
  </si>
  <si>
    <t>노임 15</t>
  </si>
  <si>
    <t>공 사 원 가 계 산 서</t>
  </si>
  <si>
    <t>비        목</t>
  </si>
  <si>
    <t>금      액</t>
  </si>
  <si>
    <t>구        성        비</t>
  </si>
  <si>
    <t>순   공   사   원   가</t>
  </si>
  <si>
    <t>재   료   비</t>
  </si>
  <si>
    <t>노   무   비</t>
  </si>
  <si>
    <t>경        비</t>
  </si>
  <si>
    <t>A1</t>
  </si>
  <si>
    <t>직  접  재  료  비</t>
  </si>
  <si>
    <t>A2</t>
  </si>
  <si>
    <t>간  접  재  료  비</t>
  </si>
  <si>
    <t>A3</t>
  </si>
  <si>
    <t>작업설, 부산물(△)</t>
  </si>
  <si>
    <t>AS</t>
  </si>
  <si>
    <t>[ 소          계 ]</t>
  </si>
  <si>
    <t>B1</t>
  </si>
  <si>
    <t>직  접  노  무  비</t>
  </si>
  <si>
    <t>B2</t>
  </si>
  <si>
    <t>간  접  노  무  비</t>
  </si>
  <si>
    <t>직접노무비 * 17.5%</t>
  </si>
  <si>
    <t>BS</t>
  </si>
  <si>
    <t>C2</t>
  </si>
  <si>
    <t>경              비</t>
  </si>
  <si>
    <t>C4</t>
  </si>
  <si>
    <t>산  재  보  험  료</t>
  </si>
  <si>
    <t>노무비 * 3.56%</t>
  </si>
  <si>
    <t>C5</t>
  </si>
  <si>
    <t>고  용  보  험  료</t>
  </si>
  <si>
    <t>노무비 * 1.01%</t>
  </si>
  <si>
    <t>C6</t>
  </si>
  <si>
    <t>국민  건강  보험료</t>
  </si>
  <si>
    <t>직접노무비 * 3.595%</t>
  </si>
  <si>
    <t>C7</t>
  </si>
  <si>
    <t>국민  연금  보험료</t>
  </si>
  <si>
    <t>직접노무비 * 4.75%</t>
  </si>
  <si>
    <t>C9</t>
  </si>
  <si>
    <t>노인장기요양보험료</t>
  </si>
  <si>
    <t>건강보험료 * 13.14%</t>
  </si>
  <si>
    <t>CA</t>
  </si>
  <si>
    <t>산업안전보건관리비</t>
  </si>
  <si>
    <t>a.(재료비+직노+관급자재비) * 3.11%</t>
  </si>
  <si>
    <t>a,b중 작은값 적용</t>
  </si>
  <si>
    <t>CB</t>
  </si>
  <si>
    <t>b.(재료비+직노) * 3.11% * 1.2</t>
  </si>
  <si>
    <t>CC</t>
  </si>
  <si>
    <t>석  면  분  담  금</t>
  </si>
  <si>
    <t>노무비 * 0.006%</t>
  </si>
  <si>
    <t>CE</t>
  </si>
  <si>
    <t>임금  채권  부담금</t>
  </si>
  <si>
    <t>노무비 * 0.09%</t>
  </si>
  <si>
    <t>CG</t>
  </si>
  <si>
    <t>기   타    경   비</t>
  </si>
  <si>
    <t>(재료비+노무비) * 5%</t>
  </si>
  <si>
    <t>CH</t>
  </si>
  <si>
    <t>환  경  보  전  비</t>
  </si>
  <si>
    <t>(재료비+직노+경비) * 0.3%</t>
  </si>
  <si>
    <t>CL</t>
  </si>
  <si>
    <t>건설기계대여금지급보증서발급수수료</t>
  </si>
  <si>
    <t>(재료비+직노+경비) * 0.32%</t>
  </si>
  <si>
    <t>CS</t>
  </si>
  <si>
    <t>S1</t>
  </si>
  <si>
    <t>계</t>
  </si>
  <si>
    <t>D1</t>
  </si>
  <si>
    <t>일  반  관  리  비</t>
  </si>
  <si>
    <t>계 * 8%</t>
  </si>
  <si>
    <t>D2</t>
  </si>
  <si>
    <t>이              윤</t>
  </si>
  <si>
    <t>(노무비+경비+일반관리비) * 15%</t>
  </si>
  <si>
    <t>D3</t>
  </si>
  <si>
    <t>안 전 관 리 비</t>
  </si>
  <si>
    <t>D4</t>
  </si>
  <si>
    <t>폐기물  처리비</t>
  </si>
  <si>
    <t>D9</t>
  </si>
  <si>
    <t>공   급    가   액</t>
  </si>
  <si>
    <t>DB</t>
  </si>
  <si>
    <t>부  가  가  치  세</t>
  </si>
  <si>
    <t>공급가액 * 10%</t>
  </si>
  <si>
    <t>DH</t>
  </si>
  <si>
    <t>도      급      액</t>
  </si>
  <si>
    <t>천원미만절사</t>
  </si>
  <si>
    <t>DJ</t>
  </si>
  <si>
    <t>도 급 자 관 급</t>
  </si>
  <si>
    <t>DK</t>
  </si>
  <si>
    <t>관 급 자 관 급</t>
  </si>
  <si>
    <t>S2</t>
  </si>
  <si>
    <t>총   공   사    비</t>
  </si>
  <si>
    <t>이 Sheet는 수정하지 마십시요</t>
  </si>
  <si>
    <t>공사구분</t>
  </si>
  <si>
    <t>A</t>
  </si>
  <si>
    <t>타이틀</t>
  </si>
  <si>
    <t>확정내역</t>
  </si>
  <si>
    <t>원내역</t>
  </si>
  <si>
    <t>자재단가적용</t>
  </si>
  <si>
    <t>경비단가적용</t>
  </si>
  <si>
    <t>품목코드형식</t>
  </si>
  <si>
    <t>XXXX-XXXX-XXXXXXXXX</t>
  </si>
  <si>
    <t>내역금액소수점처리</t>
  </si>
  <si>
    <t>일위대가내역소수점처리</t>
  </si>
  <si>
    <t>단가명</t>
  </si>
  <si>
    <t>TTTTT</t>
  </si>
  <si>
    <t>환율</t>
  </si>
  <si>
    <t>시간당작업량</t>
  </si>
  <si>
    <t>R</t>
  </si>
  <si>
    <t>1회 사이클시간</t>
  </si>
  <si>
    <t>시간당 작업사이클</t>
  </si>
  <si>
    <t>일반변수</t>
  </si>
  <si>
    <t>시간당 노임산출 계수</t>
  </si>
  <si>
    <t>1/8*16/12*25/20</t>
  </si>
  <si>
    <t>재료비 할증 계수</t>
  </si>
  <si>
    <t>노무비 할증 계수</t>
  </si>
  <si>
    <t>경비 할증 계수</t>
  </si>
  <si>
    <t>내역,일위대가 품명,규격,단위 따로적용</t>
  </si>
  <si>
    <t>내역단가 소수점처리</t>
  </si>
  <si>
    <t>단가 순서</t>
  </si>
  <si>
    <t>코드</t>
  </si>
  <si>
    <t>공종구분명</t>
  </si>
  <si>
    <t>원가비목코드</t>
  </si>
  <si>
    <t>작 업 부 산 물</t>
  </si>
  <si>
    <t>운    반    비</t>
  </si>
  <si>
    <t>C1</t>
  </si>
  <si>
    <t>사 급 자 재 비</t>
  </si>
  <si>
    <t>외    자    재</t>
  </si>
  <si>
    <t>...</t>
  </si>
  <si>
    <t>....</t>
  </si>
  <si>
    <t>.....</t>
  </si>
  <si>
    <t>D</t>
  </si>
  <si>
    <t>E</t>
  </si>
  <si>
    <t>G</t>
  </si>
  <si>
    <t>H</t>
  </si>
  <si>
    <t>I</t>
  </si>
  <si>
    <t>J</t>
  </si>
  <si>
    <t>하이건축사사무소</t>
    <phoneticPr fontId="1" type="noConversion"/>
  </si>
  <si>
    <t>설계자</t>
    <phoneticPr fontId="1" type="noConversion"/>
  </si>
  <si>
    <t xml:space="preserve">공   사   금   액: </t>
    <phoneticPr fontId="11" type="noConversion"/>
  </si>
  <si>
    <t>건     축      공     사 :</t>
    <phoneticPr fontId="11" type="noConversion"/>
  </si>
  <si>
    <t>관   급   자    관   급 :</t>
  </si>
  <si>
    <t>예      정      공      정      표</t>
    <phoneticPr fontId="20" type="noConversion"/>
  </si>
  <si>
    <t>구 분</t>
    <phoneticPr fontId="1" type="noConversion"/>
  </si>
  <si>
    <t>공    사    기    간 (90일)</t>
    <phoneticPr fontId="11" type="noConversion"/>
  </si>
  <si>
    <t>비 고</t>
    <phoneticPr fontId="11" type="noConversion"/>
  </si>
  <si>
    <t>가설공사</t>
    <phoneticPr fontId="11" type="noConversion"/>
  </si>
  <si>
    <t>철거공사</t>
    <phoneticPr fontId="25" type="noConversion"/>
  </si>
  <si>
    <t xml:space="preserve"> </t>
    <phoneticPr fontId="11" type="noConversion"/>
  </si>
  <si>
    <t>목공사및수장공사</t>
    <phoneticPr fontId="25" type="noConversion"/>
  </si>
  <si>
    <t>금속공사</t>
    <phoneticPr fontId="1" type="noConversion"/>
  </si>
  <si>
    <t>창호 및 유리공사</t>
    <phoneticPr fontId="1" type="noConversion"/>
  </si>
  <si>
    <t>정리정돈</t>
    <phoneticPr fontId="1" type="noConversion"/>
  </si>
  <si>
    <t>하이건축사사무소
조 경 애</t>
  </si>
  <si>
    <t>2026년</t>
    <phoneticPr fontId="11" type="noConversion"/>
  </si>
  <si>
    <t>도   급   자    관   급 :</t>
    <phoneticPr fontId="1" type="noConversion"/>
  </si>
  <si>
    <t>공사명 : 새동네경로당 그린리모델링공사</t>
    <phoneticPr fontId="1" type="noConversion"/>
  </si>
  <si>
    <t>지붕 및 홈통공사</t>
    <phoneticPr fontId="25" type="noConversion"/>
  </si>
  <si>
    <t>010102  목공사및수장공사</t>
    <phoneticPr fontId="1" type="noConversion"/>
  </si>
  <si>
    <t>010103  지붕 및 홈통공사</t>
    <phoneticPr fontId="1" type="noConversion"/>
  </si>
  <si>
    <t>010104  금  속  공  사</t>
    <phoneticPr fontId="1" type="noConversion"/>
  </si>
  <si>
    <t>010105  창호 및 유리공사</t>
    <phoneticPr fontId="1" type="noConversion"/>
  </si>
  <si>
    <t>010106  철  거  공  사</t>
    <phoneticPr fontId="1" type="noConversion"/>
  </si>
  <si>
    <t>010107  안 전 관 리 비</t>
    <phoneticPr fontId="1" type="noConversion"/>
  </si>
  <si>
    <t>010108  관 급 자 관 급</t>
    <phoneticPr fontId="1" type="noConversion"/>
  </si>
  <si>
    <t>010109  도 급 자 관 급</t>
    <phoneticPr fontId="1" type="noConversion"/>
  </si>
  <si>
    <t>010110  건설폐기물처리비</t>
    <phoneticPr fontId="1" type="noConversion"/>
  </si>
  <si>
    <t>안전관리비</t>
    <phoneticPr fontId="1" type="noConversion"/>
  </si>
  <si>
    <t>집계제외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</si>
</sst>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#,###"/>
    <numFmt numFmtId="177" formatCode="#,##0.00#"/>
    <numFmt numFmtId="178" formatCode="#,##0.0"/>
    <numFmt numFmtId="179" formatCode="#,##0.00#;\-#,##0.00#;#"/>
    <numFmt numFmtId="180" formatCode="_-[$\-412]* #,##0.00_-;\-[$\-412]* #,##0.00_-;_-[$\-412]* &quot;-&quot;??_-;_-@_-"/>
  </numFmts>
  <fonts count="2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u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ajor"/>
    </font>
    <font>
      <sz val="11"/>
      <color theme="1"/>
      <name val="맑은 고딕"/>
      <family val="2"/>
      <scheme val="minor"/>
    </font>
    <font>
      <sz val="20"/>
      <name val="맑은 고딕"/>
      <family val="3"/>
      <charset val="129"/>
      <scheme val="major"/>
    </font>
    <font>
      <b/>
      <sz val="14"/>
      <name val="맑은 고딕"/>
      <family val="3"/>
      <charset val="129"/>
      <scheme val="major"/>
    </font>
    <font>
      <sz val="8"/>
      <name val="돋움"/>
      <family val="3"/>
      <charset val="129"/>
    </font>
    <font>
      <b/>
      <sz val="18"/>
      <name val="맑은 고딕"/>
      <family val="3"/>
      <charset val="129"/>
      <scheme val="major"/>
    </font>
    <font>
      <b/>
      <sz val="16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1"/>
      <color indexed="8"/>
      <name val="맑은 고딕"/>
      <family val="3"/>
      <charset val="129"/>
      <scheme val="major"/>
    </font>
    <font>
      <b/>
      <sz val="14"/>
      <name val="굴림"/>
      <family val="3"/>
      <charset val="129"/>
    </font>
    <font>
      <sz val="8"/>
      <name val="맑은 고딕"/>
      <family val="3"/>
      <charset val="129"/>
    </font>
    <font>
      <b/>
      <sz val="9"/>
      <name val="굴림"/>
      <family val="3"/>
      <charset val="129"/>
    </font>
    <font>
      <b/>
      <sz val="8"/>
      <name val="굴림"/>
      <family val="3"/>
      <charset val="129"/>
    </font>
    <font>
      <sz val="8"/>
      <color theme="1"/>
      <name val="맑은 고딕"/>
      <family val="3"/>
      <charset val="129"/>
      <scheme val="minor"/>
    </font>
    <font>
      <sz val="8"/>
      <name val="굴림"/>
      <family val="3"/>
      <charset val="129"/>
    </font>
    <font>
      <sz val="8"/>
      <name val="맑은 고딕"/>
      <family val="3"/>
      <charset val="129"/>
      <scheme val="minor"/>
    </font>
    <font>
      <sz val="11"/>
      <color theme="1"/>
      <name val="돋움"/>
      <family val="2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6" fillId="0" borderId="0"/>
    <xf numFmtId="0" fontId="8" fillId="0" borderId="0"/>
    <xf numFmtId="41" fontId="5" fillId="0" borderId="0" applyFont="0" applyFill="0" applyBorder="0" applyAlignment="0" applyProtection="0">
      <alignment vertical="center"/>
    </xf>
    <xf numFmtId="0" fontId="6" fillId="0" borderId="0">
      <alignment vertical="center"/>
    </xf>
    <xf numFmtId="9" fontId="6" fillId="0" borderId="0" applyFont="0" applyFill="0" applyBorder="0" applyAlignment="0" applyProtection="0"/>
    <xf numFmtId="0" fontId="26" fillId="0" borderId="0">
      <alignment vertical="center"/>
    </xf>
  </cellStyleXfs>
  <cellXfs count="119">
    <xf numFmtId="0" fontId="0" fillId="0" borderId="0" xfId="0">
      <alignment vertical="center"/>
    </xf>
    <xf numFmtId="0" fontId="0" fillId="0" borderId="0" xfId="0" quotePrefix="1">
      <alignment vertical="center"/>
    </xf>
    <xf numFmtId="0" fontId="0" fillId="0" borderId="0" xfId="0" quotePrefix="1" applyAlignment="1">
      <alignment vertical="center"/>
    </xf>
    <xf numFmtId="0" fontId="0" fillId="0" borderId="0" xfId="0" applyAlignment="1">
      <alignment vertical="center"/>
    </xf>
    <xf numFmtId="0" fontId="2" fillId="0" borderId="0" xfId="0" quotePrefix="1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0" fillId="0" borderId="1" xfId="0" quotePrefix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4" fillId="0" borderId="4" xfId="0" quotePrefix="1" applyFont="1" applyBorder="1" applyAlignment="1">
      <alignment horizontal="center"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vertical="center"/>
    </xf>
    <xf numFmtId="0" fontId="4" fillId="0" borderId="4" xfId="0" quotePrefix="1" applyFont="1" applyBorder="1" applyAlignment="1">
      <alignment horizontal="center" vertical="center" wrapText="1"/>
    </xf>
    <xf numFmtId="0" fontId="3" fillId="0" borderId="4" xfId="0" quotePrefix="1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176" fontId="3" fillId="0" borderId="4" xfId="0" applyNumberFormat="1" applyFont="1" applyBorder="1" applyAlignment="1">
      <alignment vertical="center" wrapText="1"/>
    </xf>
    <xf numFmtId="0" fontId="0" fillId="0" borderId="4" xfId="0" quotePrefix="1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2" xfId="0" quotePrefix="1" applyFont="1" applyBorder="1" applyAlignment="1">
      <alignment vertical="center"/>
    </xf>
    <xf numFmtId="178" fontId="3" fillId="0" borderId="4" xfId="0" applyNumberFormat="1" applyFont="1" applyBorder="1" applyAlignment="1">
      <alignment vertical="center" wrapText="1"/>
    </xf>
    <xf numFmtId="179" fontId="0" fillId="0" borderId="4" xfId="0" quotePrefix="1" applyNumberFormat="1" applyFont="1" applyBorder="1" applyAlignment="1">
      <alignment vertical="center" wrapText="1"/>
    </xf>
    <xf numFmtId="179" fontId="3" fillId="0" borderId="4" xfId="0" applyNumberFormat="1" applyFont="1" applyBorder="1" applyAlignment="1">
      <alignment vertical="center" wrapText="1"/>
    </xf>
    <xf numFmtId="179" fontId="0" fillId="0" borderId="0" xfId="0" applyNumberFormat="1" applyAlignment="1">
      <alignment vertical="center"/>
    </xf>
    <xf numFmtId="0" fontId="3" fillId="0" borderId="4" xfId="0" quotePrefix="1" applyFont="1" applyBorder="1" applyAlignment="1">
      <alignment horizontal="center" vertical="center" wrapText="1"/>
    </xf>
    <xf numFmtId="0" fontId="0" fillId="2" borderId="4" xfId="0" quotePrefix="1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176" fontId="3" fillId="2" borderId="4" xfId="0" applyNumberFormat="1" applyFont="1" applyFill="1" applyBorder="1" applyAlignment="1">
      <alignment vertical="center" wrapText="1"/>
    </xf>
    <xf numFmtId="0" fontId="7" fillId="0" borderId="9" xfId="1" applyFont="1" applyBorder="1" applyAlignment="1">
      <alignment vertical="center" textRotation="255"/>
    </xf>
    <xf numFmtId="0" fontId="7" fillId="0" borderId="10" xfId="1" applyFont="1" applyBorder="1" applyAlignment="1">
      <alignment vertical="center" textRotation="255"/>
    </xf>
    <xf numFmtId="0" fontId="7" fillId="0" borderId="11" xfId="1" applyFont="1" applyBorder="1" applyAlignment="1">
      <alignment horizontal="center" vertical="center"/>
    </xf>
    <xf numFmtId="0" fontId="8" fillId="0" borderId="0" xfId="2"/>
    <xf numFmtId="0" fontId="7" fillId="0" borderId="12" xfId="1" applyFont="1" applyBorder="1"/>
    <xf numFmtId="0" fontId="7" fillId="0" borderId="13" xfId="1" applyFont="1" applyBorder="1"/>
    <xf numFmtId="0" fontId="7" fillId="0" borderId="14" xfId="1" applyFont="1" applyBorder="1"/>
    <xf numFmtId="0" fontId="9" fillId="0" borderId="15" xfId="1" applyFont="1" applyBorder="1"/>
    <xf numFmtId="0" fontId="10" fillId="0" borderId="0" xfId="1" applyFont="1"/>
    <xf numFmtId="0" fontId="7" fillId="0" borderId="0" xfId="1" applyFont="1"/>
    <xf numFmtId="0" fontId="7" fillId="0" borderId="16" xfId="1" applyFont="1" applyBorder="1"/>
    <xf numFmtId="0" fontId="7" fillId="0" borderId="15" xfId="1" applyFont="1" applyBorder="1"/>
    <xf numFmtId="0" fontId="13" fillId="0" borderId="0" xfId="1" applyFont="1" applyAlignment="1">
      <alignment vertical="center"/>
    </xf>
    <xf numFmtId="0" fontId="13" fillId="0" borderId="0" xfId="1" applyFont="1"/>
    <xf numFmtId="42" fontId="7" fillId="0" borderId="0" xfId="3" applyNumberFormat="1" applyFont="1" applyBorder="1" applyAlignment="1"/>
    <xf numFmtId="180" fontId="15" fillId="0" borderId="0" xfId="3" applyNumberFormat="1" applyFont="1" applyBorder="1" applyAlignment="1">
      <alignment horizontal="left"/>
    </xf>
    <xf numFmtId="42" fontId="7" fillId="0" borderId="0" xfId="3" applyNumberFormat="1" applyFont="1" applyBorder="1" applyAlignment="1">
      <alignment horizontal="right" shrinkToFit="1"/>
    </xf>
    <xf numFmtId="0" fontId="16" fillId="0" borderId="15" xfId="1" applyFont="1" applyBorder="1"/>
    <xf numFmtId="0" fontId="16" fillId="0" borderId="0" xfId="1" applyFont="1"/>
    <xf numFmtId="0" fontId="16" fillId="0" borderId="16" xfId="1" applyFont="1" applyBorder="1"/>
    <xf numFmtId="0" fontId="16" fillId="0" borderId="0" xfId="1" applyFont="1" applyAlignment="1">
      <alignment horizontal="left" indent="3"/>
    </xf>
    <xf numFmtId="0" fontId="16" fillId="0" borderId="0" xfId="1" applyFont="1" applyAlignment="1">
      <alignment horizontal="left" indent="2"/>
    </xf>
    <xf numFmtId="180" fontId="16" fillId="0" borderId="0" xfId="3" applyNumberFormat="1" applyFont="1" applyBorder="1" applyAlignment="1">
      <alignment horizontal="right"/>
    </xf>
    <xf numFmtId="0" fontId="16" fillId="0" borderId="0" xfId="1" applyFont="1" applyAlignment="1">
      <alignment horizontal="center"/>
    </xf>
    <xf numFmtId="180" fontId="16" fillId="0" borderId="0" xfId="3" applyNumberFormat="1" applyFont="1" applyBorder="1" applyAlignment="1">
      <alignment horizontal="left"/>
    </xf>
    <xf numFmtId="42" fontId="18" fillId="0" borderId="0" xfId="3" quotePrefix="1" applyNumberFormat="1" applyFont="1" applyBorder="1" applyAlignment="1">
      <alignment horizontal="right" shrinkToFit="1"/>
    </xf>
    <xf numFmtId="0" fontId="7" fillId="0" borderId="17" xfId="1" applyFont="1" applyBorder="1"/>
    <xf numFmtId="0" fontId="7" fillId="0" borderId="18" xfId="1" applyFont="1" applyBorder="1"/>
    <xf numFmtId="0" fontId="7" fillId="0" borderId="19" xfId="1" applyFont="1" applyBorder="1"/>
    <xf numFmtId="0" fontId="22" fillId="0" borderId="25" xfId="4" applyFont="1" applyBorder="1" applyAlignment="1">
      <alignment horizontal="center" vertical="center" wrapText="1"/>
    </xf>
    <xf numFmtId="0" fontId="11" fillId="0" borderId="27" xfId="4" applyFont="1" applyBorder="1" applyAlignment="1">
      <alignment vertical="center" wrapText="1"/>
    </xf>
    <xf numFmtId="10" fontId="24" fillId="0" borderId="28" xfId="5" applyNumberFormat="1" applyFont="1" applyBorder="1" applyAlignment="1">
      <alignment vertical="center"/>
    </xf>
    <xf numFmtId="10" fontId="24" fillId="0" borderId="29" xfId="4" applyNumberFormat="1" applyFont="1" applyBorder="1">
      <alignment vertical="center"/>
    </xf>
    <xf numFmtId="0" fontId="11" fillId="0" borderId="30" xfId="4" applyFont="1" applyBorder="1" applyAlignment="1">
      <alignment vertical="center" wrapText="1"/>
    </xf>
    <xf numFmtId="10" fontId="24" fillId="0" borderId="8" xfId="5" applyNumberFormat="1" applyFont="1" applyBorder="1" applyAlignment="1">
      <alignment vertical="center"/>
    </xf>
    <xf numFmtId="0" fontId="24" fillId="0" borderId="24" xfId="4" applyFont="1" applyBorder="1" applyAlignment="1">
      <alignment horizontal="left" vertical="center"/>
    </xf>
    <xf numFmtId="10" fontId="24" fillId="0" borderId="31" xfId="5" applyNumberFormat="1" applyFont="1" applyBorder="1" applyAlignment="1">
      <alignment vertical="center"/>
    </xf>
    <xf numFmtId="10" fontId="22" fillId="0" borderId="26" xfId="4" applyNumberFormat="1" applyFont="1" applyBorder="1">
      <alignment vertical="center"/>
    </xf>
    <xf numFmtId="0" fontId="26" fillId="0" borderId="0" xfId="6">
      <alignment vertical="center"/>
    </xf>
    <xf numFmtId="0" fontId="0" fillId="0" borderId="4" xfId="0" quotePrefix="1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176" fontId="3" fillId="0" borderId="4" xfId="0" applyNumberFormat="1" applyFont="1" applyFill="1" applyBorder="1" applyAlignment="1">
      <alignment vertical="center" wrapText="1"/>
    </xf>
    <xf numFmtId="0" fontId="0" fillId="0" borderId="5" xfId="0" applyFont="1" applyFill="1" applyBorder="1">
      <alignment vertical="center"/>
    </xf>
    <xf numFmtId="0" fontId="3" fillId="0" borderId="6" xfId="0" applyFont="1" applyFill="1" applyBorder="1">
      <alignment vertical="center"/>
    </xf>
    <xf numFmtId="177" fontId="3" fillId="0" borderId="6" xfId="0" applyNumberFormat="1" applyFont="1" applyFill="1" applyBorder="1">
      <alignment vertical="center"/>
    </xf>
    <xf numFmtId="178" fontId="3" fillId="0" borderId="6" xfId="0" applyNumberFormat="1" applyFont="1" applyFill="1" applyBorder="1">
      <alignment vertical="center"/>
    </xf>
    <xf numFmtId="0" fontId="3" fillId="0" borderId="7" xfId="0" applyFont="1" applyFill="1" applyBorder="1">
      <alignment vertical="center"/>
    </xf>
    <xf numFmtId="0" fontId="0" fillId="0" borderId="0" xfId="0" quotePrefix="1" applyFill="1">
      <alignment vertical="center"/>
    </xf>
    <xf numFmtId="0" fontId="0" fillId="0" borderId="0" xfId="0" applyFill="1">
      <alignment vertical="center"/>
    </xf>
    <xf numFmtId="0" fontId="3" fillId="0" borderId="8" xfId="0" quotePrefix="1" applyFont="1" applyFill="1" applyBorder="1" applyAlignment="1">
      <alignment vertical="center" wrapText="1"/>
    </xf>
    <xf numFmtId="0" fontId="3" fillId="0" borderId="8" xfId="0" applyFont="1" applyFill="1" applyBorder="1" applyAlignment="1">
      <alignment vertical="center" wrapText="1"/>
    </xf>
    <xf numFmtId="177" fontId="3" fillId="0" borderId="8" xfId="0" applyNumberFormat="1" applyFont="1" applyFill="1" applyBorder="1" applyAlignment="1">
      <alignment vertical="center" wrapText="1"/>
    </xf>
    <xf numFmtId="178" fontId="3" fillId="0" borderId="8" xfId="0" applyNumberFormat="1" applyFont="1" applyFill="1" applyBorder="1" applyAlignment="1">
      <alignment vertical="center" wrapText="1"/>
    </xf>
    <xf numFmtId="0" fontId="0" fillId="0" borderId="0" xfId="0" quotePrefix="1" applyFill="1" applyAlignment="1">
      <alignment vertical="center"/>
    </xf>
    <xf numFmtId="0" fontId="0" fillId="0" borderId="1" xfId="0" quotePrefix="1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4" fillId="0" borderId="4" xfId="0" quotePrefix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quotePrefix="1">
      <alignment vertical="center"/>
    </xf>
    <xf numFmtId="0" fontId="3" fillId="0" borderId="8" xfId="0" quotePrefix="1" applyFont="1" applyBorder="1" applyAlignment="1">
      <alignment horizontal="center" vertical="center" wrapText="1"/>
    </xf>
    <xf numFmtId="176" fontId="3" fillId="0" borderId="8" xfId="0" applyNumberFormat="1" applyFont="1" applyBorder="1" applyAlignment="1">
      <alignment vertical="center" wrapText="1"/>
    </xf>
    <xf numFmtId="0" fontId="3" fillId="0" borderId="8" xfId="0" quotePrefix="1" applyFont="1" applyBorder="1" applyAlignment="1">
      <alignment vertical="center" wrapText="1"/>
    </xf>
    <xf numFmtId="0" fontId="7" fillId="0" borderId="32" xfId="1" applyFont="1" applyBorder="1" applyAlignment="1">
      <alignment horizontal="center" vertical="center" wrapText="1"/>
    </xf>
    <xf numFmtId="0" fontId="7" fillId="0" borderId="33" xfId="1" applyFont="1" applyBorder="1" applyAlignment="1">
      <alignment horizontal="center" vertical="center"/>
    </xf>
    <xf numFmtId="0" fontId="17" fillId="0" borderId="0" xfId="1" applyFont="1" applyAlignment="1">
      <alignment horizontal="center"/>
    </xf>
    <xf numFmtId="180" fontId="7" fillId="0" borderId="0" xfId="3" applyNumberFormat="1" applyFont="1" applyBorder="1" applyAlignment="1">
      <alignment horizontal="left"/>
    </xf>
    <xf numFmtId="42" fontId="7" fillId="0" borderId="0" xfId="3" quotePrefix="1" applyNumberFormat="1" applyFont="1" applyBorder="1" applyAlignment="1">
      <alignment horizontal="right" wrapText="1" shrinkToFit="1"/>
    </xf>
    <xf numFmtId="41" fontId="12" fillId="0" borderId="15" xfId="1" applyNumberFormat="1" applyFont="1" applyBorder="1" applyAlignment="1">
      <alignment horizontal="center"/>
    </xf>
    <xf numFmtId="0" fontId="12" fillId="0" borderId="0" xfId="1" applyFont="1" applyAlignment="1">
      <alignment horizontal="center"/>
    </xf>
    <xf numFmtId="0" fontId="12" fillId="0" borderId="16" xfId="1" applyFont="1" applyBorder="1" applyAlignment="1">
      <alignment horizontal="center"/>
    </xf>
    <xf numFmtId="0" fontId="14" fillId="0" borderId="0" xfId="1" applyFont="1" applyAlignment="1">
      <alignment horizontal="center"/>
    </xf>
    <xf numFmtId="42" fontId="15" fillId="0" borderId="0" xfId="3" quotePrefix="1" applyNumberFormat="1" applyFont="1" applyBorder="1" applyAlignment="1">
      <alignment horizontal="right" wrapText="1" shrinkToFit="1"/>
    </xf>
    <xf numFmtId="0" fontId="19" fillId="0" borderId="18" xfId="4" applyFont="1" applyBorder="1" applyAlignment="1">
      <alignment horizontal="center" vertical="center"/>
    </xf>
    <xf numFmtId="0" fontId="21" fillId="0" borderId="20" xfId="4" applyFont="1" applyBorder="1" applyAlignment="1">
      <alignment horizontal="center" vertical="center" wrapText="1"/>
    </xf>
    <xf numFmtId="0" fontId="21" fillId="0" borderId="24" xfId="4" applyFont="1" applyBorder="1" applyAlignment="1">
      <alignment horizontal="center" vertical="center" wrapText="1"/>
    </xf>
    <xf numFmtId="0" fontId="22" fillId="0" borderId="21" xfId="4" applyFont="1" applyBorder="1" applyAlignment="1">
      <alignment horizontal="center" vertical="center" wrapText="1"/>
    </xf>
    <xf numFmtId="0" fontId="22" fillId="0" borderId="22" xfId="4" applyFont="1" applyBorder="1" applyAlignment="1">
      <alignment horizontal="center" vertical="center" wrapText="1"/>
    </xf>
    <xf numFmtId="0" fontId="22" fillId="0" borderId="23" xfId="4" applyFont="1" applyBorder="1" applyAlignment="1">
      <alignment horizontal="center" vertical="center" wrapText="1"/>
    </xf>
    <xf numFmtId="0" fontId="23" fillId="0" borderId="26" xfId="4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quotePrefix="1" applyFont="1" applyAlignment="1">
      <alignment vertical="center"/>
    </xf>
    <xf numFmtId="0" fontId="0" fillId="0" borderId="0" xfId="0" applyFont="1" applyAlignment="1">
      <alignment horizontal="right" vertical="center"/>
    </xf>
    <xf numFmtId="0" fontId="3" fillId="0" borderId="4" xfId="0" quotePrefix="1" applyFont="1" applyBorder="1" applyAlignment="1">
      <alignment horizontal="center" vertical="center" wrapText="1"/>
    </xf>
    <xf numFmtId="0" fontId="3" fillId="0" borderId="4" xfId="0" quotePrefix="1" applyFont="1" applyBorder="1" applyAlignment="1">
      <alignment horizontal="distributed" vertical="center" wrapText="1"/>
    </xf>
    <xf numFmtId="0" fontId="3" fillId="0" borderId="8" xfId="0" quotePrefix="1" applyFont="1" applyBorder="1" applyAlignment="1">
      <alignment horizontal="distributed" vertical="center" wrapText="1"/>
    </xf>
    <xf numFmtId="0" fontId="4" fillId="0" borderId="4" xfId="0" quotePrefix="1" applyFont="1" applyBorder="1" applyAlignment="1">
      <alignment horizontal="center" vertical="center"/>
    </xf>
    <xf numFmtId="0" fontId="4" fillId="0" borderId="4" xfId="0" quotePrefix="1" applyFont="1" applyBorder="1" applyAlignment="1">
      <alignment horizontal="center" vertical="center" wrapText="1"/>
    </xf>
    <xf numFmtId="0" fontId="0" fillId="0" borderId="0" xfId="0" quotePrefix="1">
      <alignment vertical="center"/>
    </xf>
    <xf numFmtId="0" fontId="0" fillId="0" borderId="0" xfId="0" quotePrefix="1" applyFill="1">
      <alignment vertical="center"/>
    </xf>
    <xf numFmtId="0" fontId="4" fillId="0" borderId="4" xfId="0" quotePrefix="1" applyFont="1" applyFill="1" applyBorder="1" applyAlignment="1">
      <alignment horizontal="center" vertical="center"/>
    </xf>
    <xf numFmtId="0" fontId="2" fillId="0" borderId="0" xfId="0" quotePrefix="1" applyFont="1" applyAlignment="1">
      <alignment horizontal="center" vertical="center"/>
    </xf>
  </cellXfs>
  <cellStyles count="7">
    <cellStyle name="백분율 2" xfId="5" xr:uid="{E8B882F4-5672-4AE4-AB61-D23CB31A38C0}"/>
    <cellStyle name="쉼표 [0] 10" xfId="3" xr:uid="{0FFF3136-B8FA-4F6C-9D4B-DB800F9946DB}"/>
    <cellStyle name="표준" xfId="0" builtinId="0"/>
    <cellStyle name="표준 2" xfId="6" xr:uid="{51A526ED-BDCB-4620-8B7C-6FC3EBB08F6D}"/>
    <cellStyle name="표준 2 2" xfId="2" xr:uid="{79A4DC86-272B-4742-A555-15E053F083F2}"/>
    <cellStyle name="표준 2 2 2" xfId="4" xr:uid="{AAC07158-59DC-41F9-8B3A-98043A718C6C}"/>
    <cellStyle name="표준_원가계산서(실적)" xfId="1" xr:uid="{21698153-EC0C-4761-8B56-9566434256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107.xml"/><Relationship Id="rId21" Type="http://schemas.openxmlformats.org/officeDocument/2006/relationships/externalLink" Target="externalLinks/externalLink11.xml"/><Relationship Id="rId42" Type="http://schemas.openxmlformats.org/officeDocument/2006/relationships/externalLink" Target="externalLinks/externalLink32.xml"/><Relationship Id="rId63" Type="http://schemas.openxmlformats.org/officeDocument/2006/relationships/externalLink" Target="externalLinks/externalLink53.xml"/><Relationship Id="rId84" Type="http://schemas.openxmlformats.org/officeDocument/2006/relationships/externalLink" Target="externalLinks/externalLink74.xml"/><Relationship Id="rId138" Type="http://schemas.openxmlformats.org/officeDocument/2006/relationships/externalLink" Target="externalLinks/externalLink128.xml"/><Relationship Id="rId159" Type="http://schemas.openxmlformats.org/officeDocument/2006/relationships/externalLink" Target="externalLinks/externalLink149.xml"/><Relationship Id="rId170" Type="http://schemas.openxmlformats.org/officeDocument/2006/relationships/externalLink" Target="externalLinks/externalLink160.xml"/><Relationship Id="rId191" Type="http://schemas.openxmlformats.org/officeDocument/2006/relationships/externalLink" Target="externalLinks/externalLink181.xml"/><Relationship Id="rId205" Type="http://schemas.openxmlformats.org/officeDocument/2006/relationships/externalLink" Target="externalLinks/externalLink195.xml"/><Relationship Id="rId107" Type="http://schemas.openxmlformats.org/officeDocument/2006/relationships/externalLink" Target="externalLinks/externalLink97.xml"/><Relationship Id="rId11" Type="http://schemas.openxmlformats.org/officeDocument/2006/relationships/externalLink" Target="externalLinks/externalLink1.xml"/><Relationship Id="rId32" Type="http://schemas.openxmlformats.org/officeDocument/2006/relationships/externalLink" Target="externalLinks/externalLink22.xml"/><Relationship Id="rId53" Type="http://schemas.openxmlformats.org/officeDocument/2006/relationships/externalLink" Target="externalLinks/externalLink43.xml"/><Relationship Id="rId74" Type="http://schemas.openxmlformats.org/officeDocument/2006/relationships/externalLink" Target="externalLinks/externalLink64.xml"/><Relationship Id="rId128" Type="http://schemas.openxmlformats.org/officeDocument/2006/relationships/externalLink" Target="externalLinks/externalLink118.xml"/><Relationship Id="rId149" Type="http://schemas.openxmlformats.org/officeDocument/2006/relationships/externalLink" Target="externalLinks/externalLink139.xml"/><Relationship Id="rId5" Type="http://schemas.openxmlformats.org/officeDocument/2006/relationships/worksheet" Target="worksheets/sheet5.xml"/><Relationship Id="rId95" Type="http://schemas.openxmlformats.org/officeDocument/2006/relationships/externalLink" Target="externalLinks/externalLink85.xml"/><Relationship Id="rId160" Type="http://schemas.openxmlformats.org/officeDocument/2006/relationships/externalLink" Target="externalLinks/externalLink150.xml"/><Relationship Id="rId181" Type="http://schemas.openxmlformats.org/officeDocument/2006/relationships/externalLink" Target="externalLinks/externalLink171.xml"/><Relationship Id="rId22" Type="http://schemas.openxmlformats.org/officeDocument/2006/relationships/externalLink" Target="externalLinks/externalLink12.xml"/><Relationship Id="rId43" Type="http://schemas.openxmlformats.org/officeDocument/2006/relationships/externalLink" Target="externalLinks/externalLink33.xml"/><Relationship Id="rId64" Type="http://schemas.openxmlformats.org/officeDocument/2006/relationships/externalLink" Target="externalLinks/externalLink54.xml"/><Relationship Id="rId118" Type="http://schemas.openxmlformats.org/officeDocument/2006/relationships/externalLink" Target="externalLinks/externalLink108.xml"/><Relationship Id="rId139" Type="http://schemas.openxmlformats.org/officeDocument/2006/relationships/externalLink" Target="externalLinks/externalLink129.xml"/><Relationship Id="rId85" Type="http://schemas.openxmlformats.org/officeDocument/2006/relationships/externalLink" Target="externalLinks/externalLink75.xml"/><Relationship Id="rId150" Type="http://schemas.openxmlformats.org/officeDocument/2006/relationships/externalLink" Target="externalLinks/externalLink140.xml"/><Relationship Id="rId171" Type="http://schemas.openxmlformats.org/officeDocument/2006/relationships/externalLink" Target="externalLinks/externalLink161.xml"/><Relationship Id="rId192" Type="http://schemas.openxmlformats.org/officeDocument/2006/relationships/externalLink" Target="externalLinks/externalLink182.xml"/><Relationship Id="rId206" Type="http://schemas.openxmlformats.org/officeDocument/2006/relationships/externalLink" Target="externalLinks/externalLink196.xml"/><Relationship Id="rId12" Type="http://schemas.openxmlformats.org/officeDocument/2006/relationships/externalLink" Target="externalLinks/externalLink2.xml"/><Relationship Id="rId33" Type="http://schemas.openxmlformats.org/officeDocument/2006/relationships/externalLink" Target="externalLinks/externalLink23.xml"/><Relationship Id="rId108" Type="http://schemas.openxmlformats.org/officeDocument/2006/relationships/externalLink" Target="externalLinks/externalLink98.xml"/><Relationship Id="rId129" Type="http://schemas.openxmlformats.org/officeDocument/2006/relationships/externalLink" Target="externalLinks/externalLink119.xml"/><Relationship Id="rId54" Type="http://schemas.openxmlformats.org/officeDocument/2006/relationships/externalLink" Target="externalLinks/externalLink44.xml"/><Relationship Id="rId75" Type="http://schemas.openxmlformats.org/officeDocument/2006/relationships/externalLink" Target="externalLinks/externalLink65.xml"/><Relationship Id="rId96" Type="http://schemas.openxmlformats.org/officeDocument/2006/relationships/externalLink" Target="externalLinks/externalLink86.xml"/><Relationship Id="rId140" Type="http://schemas.openxmlformats.org/officeDocument/2006/relationships/externalLink" Target="externalLinks/externalLink130.xml"/><Relationship Id="rId161" Type="http://schemas.openxmlformats.org/officeDocument/2006/relationships/externalLink" Target="externalLinks/externalLink151.xml"/><Relationship Id="rId182" Type="http://schemas.openxmlformats.org/officeDocument/2006/relationships/externalLink" Target="externalLinks/externalLink172.xml"/><Relationship Id="rId6" Type="http://schemas.openxmlformats.org/officeDocument/2006/relationships/worksheet" Target="worksheets/sheet6.xml"/><Relationship Id="rId23" Type="http://schemas.openxmlformats.org/officeDocument/2006/relationships/externalLink" Target="externalLinks/externalLink13.xml"/><Relationship Id="rId119" Type="http://schemas.openxmlformats.org/officeDocument/2006/relationships/externalLink" Target="externalLinks/externalLink109.xml"/><Relationship Id="rId44" Type="http://schemas.openxmlformats.org/officeDocument/2006/relationships/externalLink" Target="externalLinks/externalLink34.xml"/><Relationship Id="rId65" Type="http://schemas.openxmlformats.org/officeDocument/2006/relationships/externalLink" Target="externalLinks/externalLink55.xml"/><Relationship Id="rId86" Type="http://schemas.openxmlformats.org/officeDocument/2006/relationships/externalLink" Target="externalLinks/externalLink76.xml"/><Relationship Id="rId130" Type="http://schemas.openxmlformats.org/officeDocument/2006/relationships/externalLink" Target="externalLinks/externalLink120.xml"/><Relationship Id="rId151" Type="http://schemas.openxmlformats.org/officeDocument/2006/relationships/externalLink" Target="externalLinks/externalLink141.xml"/><Relationship Id="rId172" Type="http://schemas.openxmlformats.org/officeDocument/2006/relationships/externalLink" Target="externalLinks/externalLink162.xml"/><Relationship Id="rId193" Type="http://schemas.openxmlformats.org/officeDocument/2006/relationships/externalLink" Target="externalLinks/externalLink183.xml"/><Relationship Id="rId207" Type="http://schemas.openxmlformats.org/officeDocument/2006/relationships/externalLink" Target="externalLinks/externalLink197.xml"/><Relationship Id="rId13" Type="http://schemas.openxmlformats.org/officeDocument/2006/relationships/externalLink" Target="externalLinks/externalLink3.xml"/><Relationship Id="rId109" Type="http://schemas.openxmlformats.org/officeDocument/2006/relationships/externalLink" Target="externalLinks/externalLink99.xml"/><Relationship Id="rId34" Type="http://schemas.openxmlformats.org/officeDocument/2006/relationships/externalLink" Target="externalLinks/externalLink24.xml"/><Relationship Id="rId55" Type="http://schemas.openxmlformats.org/officeDocument/2006/relationships/externalLink" Target="externalLinks/externalLink45.xml"/><Relationship Id="rId76" Type="http://schemas.openxmlformats.org/officeDocument/2006/relationships/externalLink" Target="externalLinks/externalLink66.xml"/><Relationship Id="rId97" Type="http://schemas.openxmlformats.org/officeDocument/2006/relationships/externalLink" Target="externalLinks/externalLink87.xml"/><Relationship Id="rId120" Type="http://schemas.openxmlformats.org/officeDocument/2006/relationships/externalLink" Target="externalLinks/externalLink110.xml"/><Relationship Id="rId141" Type="http://schemas.openxmlformats.org/officeDocument/2006/relationships/externalLink" Target="externalLinks/externalLink131.xml"/><Relationship Id="rId7" Type="http://schemas.openxmlformats.org/officeDocument/2006/relationships/worksheet" Target="worksheets/sheet7.xml"/><Relationship Id="rId162" Type="http://schemas.openxmlformats.org/officeDocument/2006/relationships/externalLink" Target="externalLinks/externalLink152.xml"/><Relationship Id="rId183" Type="http://schemas.openxmlformats.org/officeDocument/2006/relationships/externalLink" Target="externalLinks/externalLink173.xml"/><Relationship Id="rId24" Type="http://schemas.openxmlformats.org/officeDocument/2006/relationships/externalLink" Target="externalLinks/externalLink14.xml"/><Relationship Id="rId45" Type="http://schemas.openxmlformats.org/officeDocument/2006/relationships/externalLink" Target="externalLinks/externalLink35.xml"/><Relationship Id="rId66" Type="http://schemas.openxmlformats.org/officeDocument/2006/relationships/externalLink" Target="externalLinks/externalLink56.xml"/><Relationship Id="rId87" Type="http://schemas.openxmlformats.org/officeDocument/2006/relationships/externalLink" Target="externalLinks/externalLink77.xml"/><Relationship Id="rId110" Type="http://schemas.openxmlformats.org/officeDocument/2006/relationships/externalLink" Target="externalLinks/externalLink100.xml"/><Relationship Id="rId131" Type="http://schemas.openxmlformats.org/officeDocument/2006/relationships/externalLink" Target="externalLinks/externalLink121.xml"/><Relationship Id="rId61" Type="http://schemas.openxmlformats.org/officeDocument/2006/relationships/externalLink" Target="externalLinks/externalLink51.xml"/><Relationship Id="rId82" Type="http://schemas.openxmlformats.org/officeDocument/2006/relationships/externalLink" Target="externalLinks/externalLink72.xml"/><Relationship Id="rId152" Type="http://schemas.openxmlformats.org/officeDocument/2006/relationships/externalLink" Target="externalLinks/externalLink142.xml"/><Relationship Id="rId173" Type="http://schemas.openxmlformats.org/officeDocument/2006/relationships/externalLink" Target="externalLinks/externalLink163.xml"/><Relationship Id="rId194" Type="http://schemas.openxmlformats.org/officeDocument/2006/relationships/externalLink" Target="externalLinks/externalLink184.xml"/><Relationship Id="rId199" Type="http://schemas.openxmlformats.org/officeDocument/2006/relationships/externalLink" Target="externalLinks/externalLink189.xml"/><Relationship Id="rId203" Type="http://schemas.openxmlformats.org/officeDocument/2006/relationships/externalLink" Target="externalLinks/externalLink193.xml"/><Relationship Id="rId208" Type="http://schemas.openxmlformats.org/officeDocument/2006/relationships/externalLink" Target="externalLinks/externalLink198.xml"/><Relationship Id="rId19" Type="http://schemas.openxmlformats.org/officeDocument/2006/relationships/externalLink" Target="externalLinks/externalLink9.xml"/><Relationship Id="rId14" Type="http://schemas.openxmlformats.org/officeDocument/2006/relationships/externalLink" Target="externalLinks/externalLink4.xml"/><Relationship Id="rId30" Type="http://schemas.openxmlformats.org/officeDocument/2006/relationships/externalLink" Target="externalLinks/externalLink20.xml"/><Relationship Id="rId35" Type="http://schemas.openxmlformats.org/officeDocument/2006/relationships/externalLink" Target="externalLinks/externalLink25.xml"/><Relationship Id="rId56" Type="http://schemas.openxmlformats.org/officeDocument/2006/relationships/externalLink" Target="externalLinks/externalLink46.xml"/><Relationship Id="rId77" Type="http://schemas.openxmlformats.org/officeDocument/2006/relationships/externalLink" Target="externalLinks/externalLink67.xml"/><Relationship Id="rId100" Type="http://schemas.openxmlformats.org/officeDocument/2006/relationships/externalLink" Target="externalLinks/externalLink90.xml"/><Relationship Id="rId105" Type="http://schemas.openxmlformats.org/officeDocument/2006/relationships/externalLink" Target="externalLinks/externalLink95.xml"/><Relationship Id="rId126" Type="http://schemas.openxmlformats.org/officeDocument/2006/relationships/externalLink" Target="externalLinks/externalLink116.xml"/><Relationship Id="rId147" Type="http://schemas.openxmlformats.org/officeDocument/2006/relationships/externalLink" Target="externalLinks/externalLink137.xml"/><Relationship Id="rId168" Type="http://schemas.openxmlformats.org/officeDocument/2006/relationships/externalLink" Target="externalLinks/externalLink158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41.xml"/><Relationship Id="rId72" Type="http://schemas.openxmlformats.org/officeDocument/2006/relationships/externalLink" Target="externalLinks/externalLink62.xml"/><Relationship Id="rId93" Type="http://schemas.openxmlformats.org/officeDocument/2006/relationships/externalLink" Target="externalLinks/externalLink83.xml"/><Relationship Id="rId98" Type="http://schemas.openxmlformats.org/officeDocument/2006/relationships/externalLink" Target="externalLinks/externalLink88.xml"/><Relationship Id="rId121" Type="http://schemas.openxmlformats.org/officeDocument/2006/relationships/externalLink" Target="externalLinks/externalLink111.xml"/><Relationship Id="rId142" Type="http://schemas.openxmlformats.org/officeDocument/2006/relationships/externalLink" Target="externalLinks/externalLink132.xml"/><Relationship Id="rId163" Type="http://schemas.openxmlformats.org/officeDocument/2006/relationships/externalLink" Target="externalLinks/externalLink153.xml"/><Relationship Id="rId184" Type="http://schemas.openxmlformats.org/officeDocument/2006/relationships/externalLink" Target="externalLinks/externalLink174.xml"/><Relationship Id="rId189" Type="http://schemas.openxmlformats.org/officeDocument/2006/relationships/externalLink" Target="externalLinks/externalLink179.xml"/><Relationship Id="rId3" Type="http://schemas.openxmlformats.org/officeDocument/2006/relationships/worksheet" Target="worksheets/sheet3.xml"/><Relationship Id="rId25" Type="http://schemas.openxmlformats.org/officeDocument/2006/relationships/externalLink" Target="externalLinks/externalLink15.xml"/><Relationship Id="rId46" Type="http://schemas.openxmlformats.org/officeDocument/2006/relationships/externalLink" Target="externalLinks/externalLink36.xml"/><Relationship Id="rId67" Type="http://schemas.openxmlformats.org/officeDocument/2006/relationships/externalLink" Target="externalLinks/externalLink57.xml"/><Relationship Id="rId116" Type="http://schemas.openxmlformats.org/officeDocument/2006/relationships/externalLink" Target="externalLinks/externalLink106.xml"/><Relationship Id="rId137" Type="http://schemas.openxmlformats.org/officeDocument/2006/relationships/externalLink" Target="externalLinks/externalLink127.xml"/><Relationship Id="rId158" Type="http://schemas.openxmlformats.org/officeDocument/2006/relationships/externalLink" Target="externalLinks/externalLink148.xml"/><Relationship Id="rId20" Type="http://schemas.openxmlformats.org/officeDocument/2006/relationships/externalLink" Target="externalLinks/externalLink10.xml"/><Relationship Id="rId41" Type="http://schemas.openxmlformats.org/officeDocument/2006/relationships/externalLink" Target="externalLinks/externalLink31.xml"/><Relationship Id="rId62" Type="http://schemas.openxmlformats.org/officeDocument/2006/relationships/externalLink" Target="externalLinks/externalLink52.xml"/><Relationship Id="rId83" Type="http://schemas.openxmlformats.org/officeDocument/2006/relationships/externalLink" Target="externalLinks/externalLink73.xml"/><Relationship Id="rId88" Type="http://schemas.openxmlformats.org/officeDocument/2006/relationships/externalLink" Target="externalLinks/externalLink78.xml"/><Relationship Id="rId111" Type="http://schemas.openxmlformats.org/officeDocument/2006/relationships/externalLink" Target="externalLinks/externalLink101.xml"/><Relationship Id="rId132" Type="http://schemas.openxmlformats.org/officeDocument/2006/relationships/externalLink" Target="externalLinks/externalLink122.xml"/><Relationship Id="rId153" Type="http://schemas.openxmlformats.org/officeDocument/2006/relationships/externalLink" Target="externalLinks/externalLink143.xml"/><Relationship Id="rId174" Type="http://schemas.openxmlformats.org/officeDocument/2006/relationships/externalLink" Target="externalLinks/externalLink164.xml"/><Relationship Id="rId179" Type="http://schemas.openxmlformats.org/officeDocument/2006/relationships/externalLink" Target="externalLinks/externalLink169.xml"/><Relationship Id="rId195" Type="http://schemas.openxmlformats.org/officeDocument/2006/relationships/externalLink" Target="externalLinks/externalLink185.xml"/><Relationship Id="rId209" Type="http://schemas.openxmlformats.org/officeDocument/2006/relationships/theme" Target="theme/theme1.xml"/><Relationship Id="rId190" Type="http://schemas.openxmlformats.org/officeDocument/2006/relationships/externalLink" Target="externalLinks/externalLink180.xml"/><Relationship Id="rId204" Type="http://schemas.openxmlformats.org/officeDocument/2006/relationships/externalLink" Target="externalLinks/externalLink194.xml"/><Relationship Id="rId15" Type="http://schemas.openxmlformats.org/officeDocument/2006/relationships/externalLink" Target="externalLinks/externalLink5.xml"/><Relationship Id="rId36" Type="http://schemas.openxmlformats.org/officeDocument/2006/relationships/externalLink" Target="externalLinks/externalLink26.xml"/><Relationship Id="rId57" Type="http://schemas.openxmlformats.org/officeDocument/2006/relationships/externalLink" Target="externalLinks/externalLink47.xml"/><Relationship Id="rId106" Type="http://schemas.openxmlformats.org/officeDocument/2006/relationships/externalLink" Target="externalLinks/externalLink96.xml"/><Relationship Id="rId127" Type="http://schemas.openxmlformats.org/officeDocument/2006/relationships/externalLink" Target="externalLinks/externalLink117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21.xml"/><Relationship Id="rId52" Type="http://schemas.openxmlformats.org/officeDocument/2006/relationships/externalLink" Target="externalLinks/externalLink42.xml"/><Relationship Id="rId73" Type="http://schemas.openxmlformats.org/officeDocument/2006/relationships/externalLink" Target="externalLinks/externalLink63.xml"/><Relationship Id="rId78" Type="http://schemas.openxmlformats.org/officeDocument/2006/relationships/externalLink" Target="externalLinks/externalLink68.xml"/><Relationship Id="rId94" Type="http://schemas.openxmlformats.org/officeDocument/2006/relationships/externalLink" Target="externalLinks/externalLink84.xml"/><Relationship Id="rId99" Type="http://schemas.openxmlformats.org/officeDocument/2006/relationships/externalLink" Target="externalLinks/externalLink89.xml"/><Relationship Id="rId101" Type="http://schemas.openxmlformats.org/officeDocument/2006/relationships/externalLink" Target="externalLinks/externalLink91.xml"/><Relationship Id="rId122" Type="http://schemas.openxmlformats.org/officeDocument/2006/relationships/externalLink" Target="externalLinks/externalLink112.xml"/><Relationship Id="rId143" Type="http://schemas.openxmlformats.org/officeDocument/2006/relationships/externalLink" Target="externalLinks/externalLink133.xml"/><Relationship Id="rId148" Type="http://schemas.openxmlformats.org/officeDocument/2006/relationships/externalLink" Target="externalLinks/externalLink138.xml"/><Relationship Id="rId164" Type="http://schemas.openxmlformats.org/officeDocument/2006/relationships/externalLink" Target="externalLinks/externalLink154.xml"/><Relationship Id="rId169" Type="http://schemas.openxmlformats.org/officeDocument/2006/relationships/externalLink" Target="externalLinks/externalLink159.xml"/><Relationship Id="rId185" Type="http://schemas.openxmlformats.org/officeDocument/2006/relationships/externalLink" Target="externalLinks/externalLink17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externalLink" Target="externalLinks/externalLink170.xml"/><Relationship Id="rId210" Type="http://schemas.openxmlformats.org/officeDocument/2006/relationships/styles" Target="styles.xml"/><Relationship Id="rId26" Type="http://schemas.openxmlformats.org/officeDocument/2006/relationships/externalLink" Target="externalLinks/externalLink16.xml"/><Relationship Id="rId47" Type="http://schemas.openxmlformats.org/officeDocument/2006/relationships/externalLink" Target="externalLinks/externalLink37.xml"/><Relationship Id="rId68" Type="http://schemas.openxmlformats.org/officeDocument/2006/relationships/externalLink" Target="externalLinks/externalLink58.xml"/><Relationship Id="rId89" Type="http://schemas.openxmlformats.org/officeDocument/2006/relationships/externalLink" Target="externalLinks/externalLink79.xml"/><Relationship Id="rId112" Type="http://schemas.openxmlformats.org/officeDocument/2006/relationships/externalLink" Target="externalLinks/externalLink102.xml"/><Relationship Id="rId133" Type="http://schemas.openxmlformats.org/officeDocument/2006/relationships/externalLink" Target="externalLinks/externalLink123.xml"/><Relationship Id="rId154" Type="http://schemas.openxmlformats.org/officeDocument/2006/relationships/externalLink" Target="externalLinks/externalLink144.xml"/><Relationship Id="rId175" Type="http://schemas.openxmlformats.org/officeDocument/2006/relationships/externalLink" Target="externalLinks/externalLink165.xml"/><Relationship Id="rId196" Type="http://schemas.openxmlformats.org/officeDocument/2006/relationships/externalLink" Target="externalLinks/externalLink186.xml"/><Relationship Id="rId200" Type="http://schemas.openxmlformats.org/officeDocument/2006/relationships/externalLink" Target="externalLinks/externalLink190.xml"/><Relationship Id="rId16" Type="http://schemas.openxmlformats.org/officeDocument/2006/relationships/externalLink" Target="externalLinks/externalLink6.xml"/><Relationship Id="rId37" Type="http://schemas.openxmlformats.org/officeDocument/2006/relationships/externalLink" Target="externalLinks/externalLink27.xml"/><Relationship Id="rId58" Type="http://schemas.openxmlformats.org/officeDocument/2006/relationships/externalLink" Target="externalLinks/externalLink48.xml"/><Relationship Id="rId79" Type="http://schemas.openxmlformats.org/officeDocument/2006/relationships/externalLink" Target="externalLinks/externalLink69.xml"/><Relationship Id="rId102" Type="http://schemas.openxmlformats.org/officeDocument/2006/relationships/externalLink" Target="externalLinks/externalLink92.xml"/><Relationship Id="rId123" Type="http://schemas.openxmlformats.org/officeDocument/2006/relationships/externalLink" Target="externalLinks/externalLink113.xml"/><Relationship Id="rId144" Type="http://schemas.openxmlformats.org/officeDocument/2006/relationships/externalLink" Target="externalLinks/externalLink134.xml"/><Relationship Id="rId90" Type="http://schemas.openxmlformats.org/officeDocument/2006/relationships/externalLink" Target="externalLinks/externalLink80.xml"/><Relationship Id="rId165" Type="http://schemas.openxmlformats.org/officeDocument/2006/relationships/externalLink" Target="externalLinks/externalLink155.xml"/><Relationship Id="rId186" Type="http://schemas.openxmlformats.org/officeDocument/2006/relationships/externalLink" Target="externalLinks/externalLink176.xml"/><Relationship Id="rId211" Type="http://schemas.openxmlformats.org/officeDocument/2006/relationships/sharedStrings" Target="sharedStrings.xml"/><Relationship Id="rId27" Type="http://schemas.openxmlformats.org/officeDocument/2006/relationships/externalLink" Target="externalLinks/externalLink17.xml"/><Relationship Id="rId48" Type="http://schemas.openxmlformats.org/officeDocument/2006/relationships/externalLink" Target="externalLinks/externalLink38.xml"/><Relationship Id="rId69" Type="http://schemas.openxmlformats.org/officeDocument/2006/relationships/externalLink" Target="externalLinks/externalLink59.xml"/><Relationship Id="rId113" Type="http://schemas.openxmlformats.org/officeDocument/2006/relationships/externalLink" Target="externalLinks/externalLink103.xml"/><Relationship Id="rId134" Type="http://schemas.openxmlformats.org/officeDocument/2006/relationships/externalLink" Target="externalLinks/externalLink124.xml"/><Relationship Id="rId80" Type="http://schemas.openxmlformats.org/officeDocument/2006/relationships/externalLink" Target="externalLinks/externalLink70.xml"/><Relationship Id="rId155" Type="http://schemas.openxmlformats.org/officeDocument/2006/relationships/externalLink" Target="externalLinks/externalLink145.xml"/><Relationship Id="rId176" Type="http://schemas.openxmlformats.org/officeDocument/2006/relationships/externalLink" Target="externalLinks/externalLink166.xml"/><Relationship Id="rId197" Type="http://schemas.openxmlformats.org/officeDocument/2006/relationships/externalLink" Target="externalLinks/externalLink187.xml"/><Relationship Id="rId201" Type="http://schemas.openxmlformats.org/officeDocument/2006/relationships/externalLink" Target="externalLinks/externalLink191.xml"/><Relationship Id="rId17" Type="http://schemas.openxmlformats.org/officeDocument/2006/relationships/externalLink" Target="externalLinks/externalLink7.xml"/><Relationship Id="rId38" Type="http://schemas.openxmlformats.org/officeDocument/2006/relationships/externalLink" Target="externalLinks/externalLink28.xml"/><Relationship Id="rId59" Type="http://schemas.openxmlformats.org/officeDocument/2006/relationships/externalLink" Target="externalLinks/externalLink49.xml"/><Relationship Id="rId103" Type="http://schemas.openxmlformats.org/officeDocument/2006/relationships/externalLink" Target="externalLinks/externalLink93.xml"/><Relationship Id="rId124" Type="http://schemas.openxmlformats.org/officeDocument/2006/relationships/externalLink" Target="externalLinks/externalLink114.xml"/><Relationship Id="rId70" Type="http://schemas.openxmlformats.org/officeDocument/2006/relationships/externalLink" Target="externalLinks/externalLink60.xml"/><Relationship Id="rId91" Type="http://schemas.openxmlformats.org/officeDocument/2006/relationships/externalLink" Target="externalLinks/externalLink81.xml"/><Relationship Id="rId145" Type="http://schemas.openxmlformats.org/officeDocument/2006/relationships/externalLink" Target="externalLinks/externalLink135.xml"/><Relationship Id="rId166" Type="http://schemas.openxmlformats.org/officeDocument/2006/relationships/externalLink" Target="externalLinks/externalLink156.xml"/><Relationship Id="rId187" Type="http://schemas.openxmlformats.org/officeDocument/2006/relationships/externalLink" Target="externalLinks/externalLink177.xml"/><Relationship Id="rId1" Type="http://schemas.openxmlformats.org/officeDocument/2006/relationships/worksheet" Target="worksheets/sheet1.xml"/><Relationship Id="rId212" Type="http://schemas.openxmlformats.org/officeDocument/2006/relationships/calcChain" Target="calcChain.xml"/><Relationship Id="rId28" Type="http://schemas.openxmlformats.org/officeDocument/2006/relationships/externalLink" Target="externalLinks/externalLink18.xml"/><Relationship Id="rId49" Type="http://schemas.openxmlformats.org/officeDocument/2006/relationships/externalLink" Target="externalLinks/externalLink39.xml"/><Relationship Id="rId114" Type="http://schemas.openxmlformats.org/officeDocument/2006/relationships/externalLink" Target="externalLinks/externalLink104.xml"/><Relationship Id="rId60" Type="http://schemas.openxmlformats.org/officeDocument/2006/relationships/externalLink" Target="externalLinks/externalLink50.xml"/><Relationship Id="rId81" Type="http://schemas.openxmlformats.org/officeDocument/2006/relationships/externalLink" Target="externalLinks/externalLink71.xml"/><Relationship Id="rId135" Type="http://schemas.openxmlformats.org/officeDocument/2006/relationships/externalLink" Target="externalLinks/externalLink125.xml"/><Relationship Id="rId156" Type="http://schemas.openxmlformats.org/officeDocument/2006/relationships/externalLink" Target="externalLinks/externalLink146.xml"/><Relationship Id="rId177" Type="http://schemas.openxmlformats.org/officeDocument/2006/relationships/externalLink" Target="externalLinks/externalLink167.xml"/><Relationship Id="rId198" Type="http://schemas.openxmlformats.org/officeDocument/2006/relationships/externalLink" Target="externalLinks/externalLink188.xml"/><Relationship Id="rId202" Type="http://schemas.openxmlformats.org/officeDocument/2006/relationships/externalLink" Target="externalLinks/externalLink192.xml"/><Relationship Id="rId18" Type="http://schemas.openxmlformats.org/officeDocument/2006/relationships/externalLink" Target="externalLinks/externalLink8.xml"/><Relationship Id="rId39" Type="http://schemas.openxmlformats.org/officeDocument/2006/relationships/externalLink" Target="externalLinks/externalLink29.xml"/><Relationship Id="rId50" Type="http://schemas.openxmlformats.org/officeDocument/2006/relationships/externalLink" Target="externalLinks/externalLink40.xml"/><Relationship Id="rId104" Type="http://schemas.openxmlformats.org/officeDocument/2006/relationships/externalLink" Target="externalLinks/externalLink94.xml"/><Relationship Id="rId125" Type="http://schemas.openxmlformats.org/officeDocument/2006/relationships/externalLink" Target="externalLinks/externalLink115.xml"/><Relationship Id="rId146" Type="http://schemas.openxmlformats.org/officeDocument/2006/relationships/externalLink" Target="externalLinks/externalLink136.xml"/><Relationship Id="rId167" Type="http://schemas.openxmlformats.org/officeDocument/2006/relationships/externalLink" Target="externalLinks/externalLink157.xml"/><Relationship Id="rId188" Type="http://schemas.openxmlformats.org/officeDocument/2006/relationships/externalLink" Target="externalLinks/externalLink178.xml"/><Relationship Id="rId71" Type="http://schemas.openxmlformats.org/officeDocument/2006/relationships/externalLink" Target="externalLinks/externalLink61.xml"/><Relationship Id="rId92" Type="http://schemas.openxmlformats.org/officeDocument/2006/relationships/externalLink" Target="externalLinks/externalLink82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19.xml"/><Relationship Id="rId40" Type="http://schemas.openxmlformats.org/officeDocument/2006/relationships/externalLink" Target="externalLinks/externalLink30.xml"/><Relationship Id="rId115" Type="http://schemas.openxmlformats.org/officeDocument/2006/relationships/externalLink" Target="externalLinks/externalLink105.xml"/><Relationship Id="rId136" Type="http://schemas.openxmlformats.org/officeDocument/2006/relationships/externalLink" Target="externalLinks/externalLink126.xml"/><Relationship Id="rId157" Type="http://schemas.openxmlformats.org/officeDocument/2006/relationships/externalLink" Target="externalLinks/externalLink147.xml"/><Relationship Id="rId178" Type="http://schemas.openxmlformats.org/officeDocument/2006/relationships/externalLink" Target="externalLinks/externalLink16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95250</xdr:colOff>
      <xdr:row>20</xdr:row>
      <xdr:rowOff>209549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2DE104A6-6B69-4B39-9D94-8D44BFEB24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153650" cy="59340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427383</xdr:colOff>
      <xdr:row>5</xdr:row>
      <xdr:rowOff>195301</xdr:rowOff>
    </xdr:from>
    <xdr:to>
      <xdr:col>12</xdr:col>
      <xdr:colOff>0</xdr:colOff>
      <xdr:row>5</xdr:row>
      <xdr:rowOff>195301</xdr:rowOff>
    </xdr:to>
    <xdr:cxnSp macro="">
      <xdr:nvCxnSpPr>
        <xdr:cNvPr id="2" name="직선 연결선 1">
          <a:extLst>
            <a:ext uri="{FF2B5EF4-FFF2-40B4-BE49-F238E27FC236}">
              <a16:creationId xmlns:a16="http://schemas.microsoft.com/office/drawing/2014/main" id="{6372D642-615E-408A-8E0B-1F210BD5CA8D}"/>
            </a:ext>
          </a:extLst>
        </xdr:cNvPr>
        <xdr:cNvCxnSpPr/>
      </xdr:nvCxnSpPr>
      <xdr:spPr>
        <a:xfrm>
          <a:off x="2294283" y="2157451"/>
          <a:ext cx="3430242" cy="0"/>
        </a:xfrm>
        <a:prstGeom prst="line">
          <a:avLst/>
        </a:prstGeom>
        <a:ln w="508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3</xdr:row>
      <xdr:rowOff>195889</xdr:rowOff>
    </xdr:from>
    <xdr:to>
      <xdr:col>19</xdr:col>
      <xdr:colOff>8282</xdr:colOff>
      <xdr:row>3</xdr:row>
      <xdr:rowOff>195890</xdr:rowOff>
    </xdr:to>
    <xdr:cxnSp macro="">
      <xdr:nvCxnSpPr>
        <xdr:cNvPr id="4" name="직선 연결선 3">
          <a:extLst>
            <a:ext uri="{FF2B5EF4-FFF2-40B4-BE49-F238E27FC236}">
              <a16:creationId xmlns:a16="http://schemas.microsoft.com/office/drawing/2014/main" id="{33968B30-EDE7-47F4-9CF9-610EB94E44CF}"/>
            </a:ext>
          </a:extLst>
        </xdr:cNvPr>
        <xdr:cNvCxnSpPr/>
      </xdr:nvCxnSpPr>
      <xdr:spPr>
        <a:xfrm flipV="1">
          <a:off x="1009650" y="1376989"/>
          <a:ext cx="7723532" cy="1"/>
        </a:xfrm>
        <a:prstGeom prst="line">
          <a:avLst/>
        </a:prstGeom>
        <a:ln w="508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4</xdr:row>
      <xdr:rowOff>186359</xdr:rowOff>
    </xdr:from>
    <xdr:to>
      <xdr:col>4</xdr:col>
      <xdr:colOff>0</xdr:colOff>
      <xdr:row>4</xdr:row>
      <xdr:rowOff>186359</xdr:rowOff>
    </xdr:to>
    <xdr:cxnSp macro="">
      <xdr:nvCxnSpPr>
        <xdr:cNvPr id="5" name="직선 연결선 4">
          <a:extLst>
            <a:ext uri="{FF2B5EF4-FFF2-40B4-BE49-F238E27FC236}">
              <a16:creationId xmlns:a16="http://schemas.microsoft.com/office/drawing/2014/main" id="{92EDAD8B-9119-496A-8EC6-89145E198202}"/>
            </a:ext>
          </a:extLst>
        </xdr:cNvPr>
        <xdr:cNvCxnSpPr/>
      </xdr:nvCxnSpPr>
      <xdr:spPr>
        <a:xfrm>
          <a:off x="1009650" y="1757984"/>
          <a:ext cx="1285875" cy="0"/>
        </a:xfrm>
        <a:prstGeom prst="line">
          <a:avLst/>
        </a:prstGeom>
        <a:ln w="508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6</xdr:row>
      <xdr:rowOff>207066</xdr:rowOff>
    </xdr:from>
    <xdr:to>
      <xdr:col>14</xdr:col>
      <xdr:colOff>0</xdr:colOff>
      <xdr:row>6</xdr:row>
      <xdr:rowOff>207066</xdr:rowOff>
    </xdr:to>
    <xdr:cxnSp macro="">
      <xdr:nvCxnSpPr>
        <xdr:cNvPr id="6" name="직선 연결선 5">
          <a:extLst>
            <a:ext uri="{FF2B5EF4-FFF2-40B4-BE49-F238E27FC236}">
              <a16:creationId xmlns:a16="http://schemas.microsoft.com/office/drawing/2014/main" id="{9217958B-2CAC-40B9-9BC7-B14FFB8C632F}"/>
            </a:ext>
          </a:extLst>
        </xdr:cNvPr>
        <xdr:cNvCxnSpPr/>
      </xdr:nvCxnSpPr>
      <xdr:spPr>
        <a:xfrm>
          <a:off x="5724525" y="2559741"/>
          <a:ext cx="857250" cy="0"/>
        </a:xfrm>
        <a:prstGeom prst="line">
          <a:avLst/>
        </a:prstGeom>
        <a:ln w="508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0</xdr:colOff>
      <xdr:row>9</xdr:row>
      <xdr:rowOff>213915</xdr:rowOff>
    </xdr:from>
    <xdr:to>
      <xdr:col>19</xdr:col>
      <xdr:colOff>3312</xdr:colOff>
      <xdr:row>9</xdr:row>
      <xdr:rowOff>213915</xdr:rowOff>
    </xdr:to>
    <xdr:cxnSp macro="">
      <xdr:nvCxnSpPr>
        <xdr:cNvPr id="7" name="직선 연결선 6">
          <a:extLst>
            <a:ext uri="{FF2B5EF4-FFF2-40B4-BE49-F238E27FC236}">
              <a16:creationId xmlns:a16="http://schemas.microsoft.com/office/drawing/2014/main" id="{5ADF1B2C-94AA-4B59-BC27-4F6D0F75A864}"/>
            </a:ext>
          </a:extLst>
        </xdr:cNvPr>
        <xdr:cNvCxnSpPr/>
      </xdr:nvCxnSpPr>
      <xdr:spPr>
        <a:xfrm>
          <a:off x="8296275" y="6081315"/>
          <a:ext cx="431937" cy="0"/>
        </a:xfrm>
        <a:prstGeom prst="line">
          <a:avLst/>
        </a:prstGeom>
        <a:ln w="508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417858</xdr:colOff>
      <xdr:row>7</xdr:row>
      <xdr:rowOff>196106</xdr:rowOff>
    </xdr:from>
    <xdr:to>
      <xdr:col>10</xdr:col>
      <xdr:colOff>417857</xdr:colOff>
      <xdr:row>7</xdr:row>
      <xdr:rowOff>196106</xdr:rowOff>
    </xdr:to>
    <xdr:cxnSp macro="">
      <xdr:nvCxnSpPr>
        <xdr:cNvPr id="8" name="직선 연결선 7">
          <a:extLst>
            <a:ext uri="{FF2B5EF4-FFF2-40B4-BE49-F238E27FC236}">
              <a16:creationId xmlns:a16="http://schemas.microsoft.com/office/drawing/2014/main" id="{2909A072-3BAE-4AA2-B656-6A261E230A58}"/>
            </a:ext>
          </a:extLst>
        </xdr:cNvPr>
        <xdr:cNvCxnSpPr/>
      </xdr:nvCxnSpPr>
      <xdr:spPr>
        <a:xfrm>
          <a:off x="4427883" y="2939306"/>
          <a:ext cx="857249" cy="0"/>
        </a:xfrm>
        <a:prstGeom prst="line">
          <a:avLst/>
        </a:prstGeom>
        <a:ln w="508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8</xdr:row>
      <xdr:rowOff>195277</xdr:rowOff>
    </xdr:from>
    <xdr:to>
      <xdr:col>15</xdr:col>
      <xdr:colOff>0</xdr:colOff>
      <xdr:row>8</xdr:row>
      <xdr:rowOff>195277</xdr:rowOff>
    </xdr:to>
    <xdr:cxnSp macro="">
      <xdr:nvCxnSpPr>
        <xdr:cNvPr id="11" name="직선 연결선 10">
          <a:extLst>
            <a:ext uri="{FF2B5EF4-FFF2-40B4-BE49-F238E27FC236}">
              <a16:creationId xmlns:a16="http://schemas.microsoft.com/office/drawing/2014/main" id="{463A9505-AB97-4996-9BE9-70DEB672C887}"/>
            </a:ext>
          </a:extLst>
        </xdr:cNvPr>
        <xdr:cNvCxnSpPr/>
      </xdr:nvCxnSpPr>
      <xdr:spPr>
        <a:xfrm>
          <a:off x="4867275" y="3329002"/>
          <a:ext cx="2143125" cy="0"/>
        </a:xfrm>
        <a:prstGeom prst="line">
          <a:avLst/>
        </a:prstGeom>
        <a:ln w="508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0</xdr:colOff>
      <xdr:row>5</xdr:row>
      <xdr:rowOff>194865</xdr:rowOff>
    </xdr:from>
    <xdr:to>
      <xdr:col>17</xdr:col>
      <xdr:colOff>422412</xdr:colOff>
      <xdr:row>5</xdr:row>
      <xdr:rowOff>194865</xdr:rowOff>
    </xdr:to>
    <xdr:cxnSp macro="">
      <xdr:nvCxnSpPr>
        <xdr:cNvPr id="16" name="직선 연결선 15">
          <a:extLst>
            <a:ext uri="{FF2B5EF4-FFF2-40B4-BE49-F238E27FC236}">
              <a16:creationId xmlns:a16="http://schemas.microsoft.com/office/drawing/2014/main" id="{C998DBD1-8916-4705-B906-B1489170D588}"/>
            </a:ext>
          </a:extLst>
        </xdr:cNvPr>
        <xdr:cNvCxnSpPr/>
      </xdr:nvCxnSpPr>
      <xdr:spPr>
        <a:xfrm>
          <a:off x="7439025" y="2157015"/>
          <a:ext cx="851037" cy="0"/>
        </a:xfrm>
        <a:prstGeom prst="line">
          <a:avLst/>
        </a:prstGeom>
        <a:ln w="508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5224;&#51061;&#51652;USER\C\My%20Documents\&#46041;&#54644;&#44368;&#45824;\&#46041;&#54644;P(PILE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8120;&#44221;\&#48120;&#44221;\&#49900;&#48373;&#54788;\&#54620;&#51204;\&#44305;&#54217;\&#49688;&#47049;\&#51204;&#47141;&#44396;\DAEPO-4\GUJO\&#49688;&#47049;&#49328;&#52636;\END\ANIMAL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ject2001\&#45236;&#49552;&#51648;&#44396;\&#49688;&#47049;\&#44032;&#49884;&#49444;&#44277;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urim09\D\KIM\ILWIDAGA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5224;&#51008;&#55148;\D\&#44277;&#50976;\&#51228;&#52636;\&#48512;&#46973;&#49328;&#51312;&#44033;&#44277;&#50896;&#51020;&#50501;&#48148;&#45797;&#48516;&#49688;(&#54217;&#53469;&#49884;)\&#48512;&#46973;&#49328;&#45236;&#50669;(&#53664;&#47785;)22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urim09\D\LJK-EX\&#53664;&#47785;&#51068;&#50948;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888;&#49849;&#48276;\MY%20DOCUMENTS\&#54596;&#49345;&#54532;&#47196;&#51229;&#53944;\&#51060;&#52380;\&#49800;&#54169;&#49828;&#54848;\&#49800;&#54169;&#49828;&#54848;&#51204;&#47732;&#48512;\&#49444;&#44228;&#48708;0509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u\backup%20(e)\&#45236;&#50669;&#51089;&#50629;\&#51221;&#51088;&#51648;&#44396;\&#45236;&#50669;&#49436;\&#51221;&#51088;&#51648;&#44396;\&#45236;&#50669;(~2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KIM1\&#48393;&#49440;&#45800;&#44032;&#48708;&#44368;\&#44284;&#51109;&#45784;d&#48169;\&#51473;&#50521;&#49440;&#51228;&#52380;&#50669;&#44396;&#45236;\&#45236;&#50669;(&#52572;&#51333;&#48156;&#51452;)\&#45800;&#44032;&#49328;&#52636;&#49436;\&#51088;&#47308;&#49892;\&#48149;&#54805;&#49688;\&#45236;&#50669;&#51105;&#50629;&#49892;\&#51473;&#50521;&#49440;(&#52397;&#47049;&#47532;-&#45909;&#49548;)\&#51473;&#50521;&#49440;&#45236;&#50669;&#49436;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01\DTABANK\DATA\DOWHA\STRUCTUR\REVISED\IGI-SU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urim09\D\LJK-LAST\TOWER\&#48169;&#50500;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4305;&#49688;\MY%20DOCUMENTS\UNIWIN98\DOWN\WORK\&#45224;&#50577;&#51452;&#52629;&#49328;\PRE\&#49884;&#55141;\XLS\&#50672;&#44592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urim09\D\LJK-LAST\TR-R222.XLW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51064;&#44148;&#48708;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428;&#54785;&#54889;\D\&#49464;&#44221;&#50644;&#51648;&#45768;&#50612;&#47553;\&#49340;&#52377;&#49884;&#49688;&#54644;&#48373;&#44396;\rahmen&#49688;&#47049;\&#45212;&#44053;&#44368;-&#49688;&#47049;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5148;&#52285;\MR.LEE&#9756;&#9758;\My%20Documents\dacom\&#50896;&#51452;~&#51228;&#52380;\&#50896;&#51452;&#52572;&#51333;\&#50696;&#49328;&#45236;~1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YKANG\&#51221;&#49440;&#54616;&#49688;&#52376;&#47532;\Pjt-2001\&#54620;&#44053;&#49884;&#48124;&#44277;&#50896;\&#44228;&#49328;&#49436;\&#51312;&#46020;&#44228;&#49328;&#49436;(&#50672;&#49437;&#54924;&#51032;&#54980;&#51104;&#49892;)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lee\project\MSOFFICE\HEXCEL\&#51204;&#52384;\&#51613;&#49328;&#48320;&#44221;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5432;&#53944;&#48513;\C\Windows\&#48148;&#53461;%20&#54868;&#47732;\&#44148;&#49444;&#44277;&#47924;\&#45800;&#44592;&#44277;&#49324;&#45236;&#50669;&#51089;&#49457;.xls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51076;&#49884;\1\&#44592;&#48376;&#53664;&#49324;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5224;&#51061;&#51652;USER\C\7&#54924;&#44592;&#49457;\7&#52264;&#48320;&#44221;\q-data\&#49340;&#54840;&#44148;&#49444;\1&#44277;&#44396;\98NAEYUK\98&#51204;&#52404;ny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37329;&#21608;&#26144;\&#54217;&#54868;&#51032;&#45840;2&#45800;\NEWPROJECT\&#54217;&#54868;&#51032;&#45840;2&#45800;&#44228;(&#49340;&#50504;)\&#52280;&#44256;&#50857;\&#44228;&#49328;&#49436;\&#48512;&#54616;&#44228;&#49328;&#49436;\&#48372;&#50504;&#46321;&#51312;&#46020;&#44228;&#49328;.xls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452;&#50689;\&#51076;&#44257;-&#54788;&#46041;&#44036;(\mr.lee&#9756;&#9758;\&#53552;&#45328;\&#49457;&#45224;&#51109;&#54840;&#50896;\&#45236;&#50669;&#49436;\&#49368;&#54540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7924;&#51652;2\&#47196;&#52972;%20&#46356;&#49828;&#53356;%20(d)\%23%23&#54532;&#47196;&#51229;&#53944;-2003\01&#54616;&#49688;,&#52629;&#49328;\&#50857;&#51064;&#52629;&#49328;&#51312;&#44221;-&#49688;&#47049;&#49328;&#52636;.xls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04;&#50864;&#49457;\C\7&#54924;&#44592;&#49457;\7&#52264;&#48320;&#44221;\q-data\&#49340;&#54840;&#44148;&#49444;\1&#44277;&#44396;\98NAEYUK\98&#51204;&#52404;ny.xls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My%20Documents\MIYOUNG\&#44204;&#51201;&#49436;&#54632;\&#44592;&#53440;&#54924;&#49324;&#44204;&#51201;.xls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1&#52397;&#49328;&#47732;\&#49688;&#47049;\CIVIL\EXCLE\DAT\&#44256;&#50577;&#44288;&#51116;.XLS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48177;&#50629;&#50857;\&#46041;&#54644;&#54620;&#54805;&#49345;\&#54620;&#54805;&#49345;\&#53468;&#50577;&#44305;%20&#48156;&#51204;\&#49444;&#44228;&#49436;\&#52572;&#51333;&#49688;&#51221;%20&#49444;&#44228;\SMPPRT\&#52384;&#46020;&#52397;\&#48373;&#54633;&#51229;&#53944;\ETC\&#50672;&#49688;-&#50724;&#52492;&#44036;(&#52572;&#51665;&#49457;)\&#45236;&#50669;&#49436;\&#51076;&#49884;&#46041;&#47141;.xls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A\china.xls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urim09\D\LJK-LAST\OBJECT\OBJECT.XLW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6160;&#54788;\%23%23&#54532;&#47196;&#51229;&#53944;-2003\My%20Documents\fmi&#51088;&#47308;\2013\&#51088;&#47308;.xls" TargetMode="External"/></Relationships>
</file>

<file path=xl/externalLinks/_rels/externalLink1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3468;&#54840;\D\&#54532;&#47196;&#51229;&#53944;\&#48624;&#54532;&#47196;&#51229;&#53944;\&#48512;&#46973;&#49328;&#48516;&#49688;&#44277;&#49324;\&#48512;&#46973;&#49328;&#45236;&#50669;.xls" TargetMode="External"/></Relationships>
</file>

<file path=xl/externalLinks/_rels/externalLink1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48177;&#50629;&#50857;\&#46041;&#54644;&#54620;&#54805;&#49345;\&#54620;&#54805;&#49345;\&#53468;&#50577;&#44305;%20&#48156;&#51204;\&#49444;&#44228;&#49436;\&#52572;&#51333;&#49688;&#51221;%20&#49444;&#44228;\&#46041;&#54644;&#54620;&#54805;&#49345;\&#54620;&#54805;&#49345;\&#53468;&#50577;&#44305;%20&#48156;&#51204;\&#49444;&#44228;&#49436;\&#51204;&#44592;\&#45236;&#50669;\&#46041;&#54644;&#54868;&#47141;%20&#53468;&#50577;&#44305;&#48156;&#51204;&#49548;%20&#51204;&#44592;%20&#48143;%20&#49884;&#49828;&#53596;(&#54924;&#52376;&#47532;&#51109;&#48708;&#44368;).xls" TargetMode="External"/></Relationships>
</file>

<file path=xl/externalLinks/_rels/externalLink1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31\DATA\DONGA4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2832;&#49436;\&#49548;&#51109;&#45800;%20&#54924;&#51032;\&#50689;&#49328;&#44053;\&#45824;&#47548;\2000&#44228;&#54925;&#48372;&#50756;&#50836;&#50557;.XLS" TargetMode="External"/></Relationships>
</file>

<file path=xl/externalLinks/_rels/externalLink1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ROJECT\1-team\&#51109;&#49457;&#48143;&#50976;&#53461;\&#50976;&#53461;&#53552;&#45328;\&#45236;&#50669;&#49436;\&#45236;&#50669;&#49436;.xls" TargetMode="External"/></Relationships>
</file>

<file path=xl/externalLinks/_rels/externalLink1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3468;&#54840;\D\&#52572;&#55148;&#50689;\project\&#50976;&#47548;\&#50577;&#52380;&#44396;\sample\&#46749;&#49452;&#51312;&#44221;&#49885;&#51116;.xls" TargetMode="External"/></Relationships>
</file>

<file path=xl/externalLinks/_rels/externalLink1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80;&#49888;&#49688;\D\&#54028;&#51452;&#50668;&#51473;\&#54028;&#51452;&#50668;&#51473;&#44228;&#49328;&#49436;.xls" TargetMode="External"/></Relationships>
</file>

<file path=xl/externalLinks/_rels/externalLink1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&#48148;&#53461;%20&#54868;&#47732;\Book1.xls" TargetMode="External"/></Relationships>
</file>

<file path=xl/externalLinks/_rels/externalLink1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03&#51204;&#44592;&#51089;&#50629;\&#45236;&#50669;&#51089;&#50629;\&#49549;&#52488;&#50668;&#51088;&#44256;&#46321;&#54617;&#44368;\&#49549;&#52488;&#50668;&#44256;&#49548;&#54868;&#45236;&#50669;&#49436;-1.XLS" TargetMode="External"/></Relationships>
</file>

<file path=xl/externalLinks/_rels/externalLink1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park\projec~1\HLOTUS\9801J\IL-3.XLS" TargetMode="External"/></Relationships>
</file>

<file path=xl/externalLinks/_rels/externalLink1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%20Documents\&#47928;&#47561;&#51473;(&#44368;&#50977;&#52397;&#51089;&#49457;).xls" TargetMode="External"/></Relationships>
</file>

<file path=xl/externalLinks/_rels/externalLink1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KOR2\2&#52264;&#48320;&#44221;\2&#52264;1&#52264;.XLS" TargetMode="External"/></Relationships>
</file>

<file path=xl/externalLinks/_rels/externalLink1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76;&#51008;&#51452;\C\2001&#54532;&#47196;&#51229;&#53944;\&#53468;&#48177;&#49884;\&#54616;&#52380;&#51221;&#48708;&#44277;&#49324;\3&#44277;&#44396;\&#53664;&#44277;(3&#44277;&#44396;).xls" TargetMode="External"/></Relationships>
</file>

<file path=xl/externalLinks/_rels/externalLink1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5224;&#51061;&#51652;USER\C\My%20Documents\&#46041;&#54644;&#44368;&#44033;\&#44368;&#44033;\&#46041;&#54644;sam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2832;&#49436;\&#49548;&#51109;&#45800;%20&#54924;&#51032;\&#44160;&#52769;&#50836;&#52397;&#49436;.xls" TargetMode="External"/></Relationships>
</file>

<file path=xl/externalLinks/_rels/externalLink1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04;&#50864;&#49457;\C\My%20Documents\123\&#51204;&#52404;10&#54924;&#49444;&#44228;&#49436;.XLS" TargetMode="External"/></Relationships>
</file>

<file path=xl/externalLinks/_rels/externalLink1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428;&#54785;&#54889;\C\My%20Documents\123\&#51204;&#52404;10&#54924;&#49444;&#44228;&#49436;.XLS" TargetMode="External"/></Relationships>
</file>

<file path=xl/externalLinks/_rels/externalLink1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8120;&#44221;\&#48120;&#44221;\&#49900;&#48373;&#54788;\&#54620;&#51204;\&#44305;&#54217;\&#49688;&#47049;\&#51204;&#47141;&#44396;\DAEPO-4\GUJO\&#49688;&#47049;&#49328;&#52636;\END\4-BOQ.XLS" TargetMode="External"/></Relationships>
</file>

<file path=xl/externalLinks/_rels/externalLink1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u\backup%20(e)\&#50517;&#47197;&#44368;\&#49688;&#47049;&#49328;&#52636;&#49436;\&#48513;&#52380;&#44368;-&#44368;&#44033;-&#54616;&#45208;&#54616;&#45208;.xls" TargetMode="External"/></Relationships>
</file>

<file path=xl/externalLinks/_rels/externalLink1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50517;&#47197;&#44368;\&#49688;&#47049;&#49328;&#52636;&#49436;\&#48513;&#52380;&#44368;-&#44368;&#44033;-&#54616;&#45208;&#54616;&#45208;.xls" TargetMode="External"/></Relationships>
</file>

<file path=xl/externalLinks/_rels/externalLink1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008;&#51088;\C\&#44608;&#51008;&#51088;\&#49688;&#46020;&#49324;&#50629;\xls\&#44592;&#53440;\&#51109;&#48708;&#44277;&#49324;.XLS" TargetMode="External"/></Relationships>
</file>

<file path=xl/externalLinks/_rels/externalLink1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888;&#49849;&#48276;\MY%20DOCUMENTS\AWORK\Old_d\&#50641;&#49472;\KYOUNGGI\SUNGNAM\&#50577;&#51648;&#44540;&#47536;&#44277;&#50896;\&#44228;&#50557;&#45236;&#50669;-.xls" TargetMode="External"/></Relationships>
</file>

<file path=xl/externalLinks/_rels/externalLink1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900;&#48373;&#54788;\C\My%20Documents\&#50857;&#49328;3&#49688;&#47049;.xls" TargetMode="External"/></Relationships>
</file>

<file path=xl/externalLinks/_rels/externalLink1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&#48148;&#53461;%20&#54868;&#47732;\&#51064;&#51228;&#51473;&#44256;\&#44148;&#52629;\ExcelData\&#49444;&#48708;&#45236;&#50669;\&#53468;&#50896;&#44148;&#52629;\&#49340;&#52377;&#51204;&#51088;&#44277;&#44256;%20&#44592;&#49689;&#49324;%20&#44148;&#52629;&#44277;&#49324;.xls" TargetMode="External"/></Relationships>
</file>

<file path=xl/externalLinks/_rels/externalLink1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48177;&#50629;\'07&#45380;&#49324;&#50629;&#52628;&#51652;\&#54861;&#52380;&#50668;&#44256;&#54868;&#51109;&#49892;&#48372;&#49688;\&#48372;&#49688;&#45236;&#50669;&#49436;\ExcelData\&#49444;&#48708;&#45236;&#50669;\&#53468;&#50896;&#44148;&#52629;\&#49340;&#52377;&#51204;&#51088;&#44277;&#44256;%20&#44592;&#49689;&#49324;%20&#44148;&#52629;&#44277;&#49324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5148;&#52285;\MR.LEE&#9756;&#9758;\My%20Documents\dacom\&#50896;&#51452;~&#51228;&#52380;\&#50896;&#51452;&#52572;&#51333;\&#44277;&#53685;&#51088;&#47308;.xls" TargetMode="External"/></Relationships>
</file>

<file path=xl/externalLinks/_rels/externalLink1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ject\2005&#45380;&#45236;&#50669;\7&#50900;\&#44053;&#50896;&#52404;&#50977;&#44256;\ExcelData\&#49444;&#48708;&#45236;&#50669;\&#53468;&#50896;&#44148;&#52629;\&#49340;&#52377;&#51204;&#51088;&#44277;&#44256;%20&#44592;&#49689;&#49324;%20&#44148;&#52629;&#44277;&#49324;.xls" TargetMode="External"/></Relationships>
</file>

<file path=xl/externalLinks/_rels/externalLink1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HNCDOC\J-DORO\0619\&#45824;&#44396;&#50504;&#46041;.xls" TargetMode="External"/></Relationships>
</file>

<file path=xl/externalLinks/_rels/externalLink1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urim09\D\ARCH\&#49444;&#48708;.XLS" TargetMode="External"/></Relationships>
</file>

<file path=xl/externalLinks/_rels/externalLink1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689;&#51452;\C\Office\&#48149;&#44592;&#49324;%20&#51089;&#50629;&#50857;\DATA\MR-BAB\&#50641;&#49472;DATA\4.&#44396;&#51312;&#47932;&#44277;\&#48149;&#44592;&#49324;-3.&#44396;&#51312;&#47932;&#44277;(&#49437;&#52629;).xls" TargetMode="External"/></Relationships>
</file>

<file path=xl/externalLinks/_rels/externalLink1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3468;&#54840;\D\PROJECT\2001pro\&#45824;&#54840;&#49373;&#53468;\KBS\&#51076;&#50984;&#52492;.XLS" TargetMode="External"/></Relationships>
</file>

<file path=xl/externalLinks/_rels/externalLink1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urim09\D\LJK-LAST\TOWER\&#44592;&#45392;&#53457;.XLS" TargetMode="External"/></Relationships>
</file>

<file path=xl/externalLinks/_rels/externalLink1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4305;&#49688;\MY%20DOCUMENTS\UNIWIN98\DOWN\WORK\&#45224;&#50577;&#51452;&#52629;&#49328;\PRE\&#49884;&#55141;\XLS\&#45224;&#49324;&#44060;&#47029;&#44277;&#49324;&#48708;&#49328;&#52636;&#44592;&#51456;.xls" TargetMode="External"/></Relationships>
</file>

<file path=xl/externalLinks/_rels/externalLink1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\e\&#52572;&#55148;&#50689;\project\&#50976;&#47548;\&#50577;&#52380;&#44396;\sample\&#46749;&#49452;&#51312;&#44221;&#49885;&#51116;.xls" TargetMode="External"/></Relationships>
</file>

<file path=xl/externalLinks/_rels/externalLink1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OKYUNG\&#52628;&#51221;&#50725;\&#50577;&#49885;\&#44032;&#49328;\&#45236;&#50669;&#49436;.xls" TargetMode="External"/></Relationships>
</file>

<file path=xl/externalLinks/_rels/externalLink1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3468;&#54840;\D\PROJECT\2001pro\&#45824;&#54840;&#49373;&#53468;\&#49437;&#48372;&#47928;&#54868;(&#49892;&#49884;-0011)\&#51076;&#50984;&#52492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48177;&#50629;&#50857;\&#46041;&#54644;&#54620;&#54805;&#49345;\&#54620;&#54805;&#49345;\&#53468;&#50577;&#44305;%20&#48156;&#51204;\&#49444;&#44228;&#49436;\&#52572;&#51333;&#49688;&#51221;%20&#49444;&#44228;\&#51089;&#50629;&#46020;&#47732;\&#45796;&#47000;&#44148;&#52629;\&#44221;&#49688;&#51473;&#54617;&#44368;\&#51204;&#44592;\&#48512;&#54616;&#44228;&#49328;&#49436;.XLS" TargetMode="External"/></Relationships>
</file>

<file path=xl/externalLinks/_rels/externalLink1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428;&#54785;&#54889;\D\&#51089;&#50629;&#49892;\&#50689;&#50900;&#44400;\&#50689;&#50900;&#49688;&#54644;&#48373;&#44396;\&#49688;&#47049;\&#49340;&#50725;&#44368;\&#48512;&#45824;&#44277;.xls" TargetMode="External"/></Relationships>
</file>

<file path=xl/externalLinks/_rels/externalLink1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48177;&#50629;\'07&#45380;&#49324;&#50629;&#52628;&#51652;\&#54861;&#52380;&#50668;&#44256;&#54868;&#51109;&#49892;&#48372;&#49688;\&#48372;&#49688;&#45236;&#50669;&#49436;\windows\&#49444;&#48708;&#45236;&#50669;\&#54805;&#51228;&#44148;&#52629;\&#45224;&#52632;&#52380;&#50668;&#51473;%20&#44368;&#49892;%20&#51613;&#52629;&#44277;&#49324;.xls" TargetMode="External"/></Relationships>
</file>

<file path=xl/externalLinks/_rels/externalLink1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ject\2005&#45380;&#45236;&#50669;\7&#50900;\&#44053;&#50896;&#52404;&#50977;&#44256;\windows\&#49444;&#48708;&#45236;&#50669;\&#54805;&#51228;&#44148;&#52629;\&#45224;&#52632;&#52380;&#50668;&#51473;%20&#44368;&#49892;%20&#51613;&#52629;&#44277;&#49324;.xls" TargetMode="External"/></Relationships>
</file>

<file path=xl/externalLinks/_rels/externalLink1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80;&#49457;&#54788;\C\post\&#49688;&#47049;(new)\YOUNGDOC\CIVIL\EXCLE\DAT\&#44288;&#51116;&#47308;.XLS" TargetMode="External"/></Relationships>
</file>

<file path=xl/externalLinks/_rels/externalLink1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900;&#48373;&#54788;\C\My%20Documents\HB\&#45824;&#52285;&#49688;&#47049;.xls" TargetMode="External"/></Relationships>
</file>

<file path=xl/externalLinks/_rels/externalLink1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1452;&#55148;\DATA\&#45236;&#50669;&#51089;&#50629;\&#51221;&#51088;&#51648;&#44396;\&#45236;&#50669;&#49436;\&#51221;&#51088;&#51648;&#44396;\&#45236;&#50669;(~2.XLS" TargetMode="External"/></Relationships>
</file>

<file path=xl/externalLinks/_rels/externalLink1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&#44400;&#54252;\DATA\XLS\DONGA3.XLS" TargetMode="External"/></Relationships>
</file>

<file path=xl/externalLinks/_rels/externalLink1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889;&#50980;&#51221;\MY%20DOCUMENTS\My%20Documents\&#50980;&#51221;\&#44204;&#51201;&#49436;&#54632;\&#51221;&#46972;&#51312;&#44221;\&#51221;&#46972;&#44592;&#49457;.xls" TargetMode="External"/></Relationships>
</file>

<file path=xl/externalLinks/_rels/externalLink1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&#48148;&#53461;%20&#54868;&#47732;\&#51064;&#51228;&#51473;&#44256;\&#44148;&#52629;\ExcelData\&#49444;&#48708;&#45236;&#50669;\&#50500;&#53412;&#53664;&#54588;&#50500;\&#53664;&#49457;&#52488;&#46321;&#54617;&#44368;%20&#44553;&#49885;&#49548;%20&#51613;&#52629;&#44277;&#49324;.xls" TargetMode="External"/></Relationships>
</file>

<file path=xl/externalLinks/_rels/externalLink1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ject\2005&#45380;&#45236;&#50669;\7&#50900;\&#44053;&#50896;&#52404;&#50977;&#44256;\ExcelData\&#49444;&#48708;&#45236;&#50669;\&#50500;&#53412;&#53664;&#54588;&#50500;\&#53664;&#49457;&#52488;&#46321;&#54617;&#44368;%20&#44553;&#49885;&#49548;%20&#51613;&#52629;&#44277;&#49324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48177;&#50629;&#50857;\&#46041;&#54644;&#54620;&#54805;&#49345;\&#54620;&#54805;&#49345;\&#53468;&#50577;&#44305;%20&#48156;&#51204;\&#49444;&#44228;&#49436;\&#52572;&#51333;&#49688;&#51221;%20&#49444;&#44228;\DWG\ILOT-MI\SUNGNAM\TAL\SUNGNAM1.XLS" TargetMode="External"/></Relationships>
</file>

<file path=xl/externalLinks/_rels/externalLink1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320;&#49440;&#50864;\C\XLS\&#54644;&#50868;&#45824;\B.xls" TargetMode="External"/></Relationships>
</file>

<file path=xl/externalLinks/_rels/externalLink1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52852;&#45768;\C\WINDOWS\&#48148;&#53461;%20&#54868;&#47732;\Book1.xls" TargetMode="External"/></Relationships>
</file>

<file path=xl/externalLinks/_rels/externalLink1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ARK\&#51312;&#44221;&#50976;&#51648;&#44288;&#47532;\&#51116;&#52384;&#51060;&#48169;\&#49444;&#44228;&#51088;&#47308;&#49892;\&#49444;&#44228;&#45236;&#50669;.xls" TargetMode="External"/></Relationships>
</file>

<file path=xl/externalLinks/_rels/externalLink1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76;&#49849;&#45909;\AWORK\AWORK\Old_d\&#50641;&#49472;\KYONGNAM\ULSAN\BIG\&#48372;&#50756;&#44277;&#49324;\&#51077;&#52272;1.xls" TargetMode="External"/></Relationships>
</file>

<file path=xl/externalLinks/_rels/externalLink1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urim09\D\LJK-SI\&#51652;&#51077;&#46020;&#47196;.XLS" TargetMode="External"/></Relationships>
</file>

<file path=xl/externalLinks/_rels/externalLink1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46041;&#54644;&#54620;&#54805;&#49345;\&#54620;&#54805;&#49345;\&#44277;&#49324;&#44288;&#47532;\&#51068;&#48152;&#44277;&#49324;\'08&#44277;&#49324;\&#49884;&#49444;&#47932;%20&#50976;&#51648;&#48372;&#49688;&#44277;&#49324;\&#46041;&#54644;&#54868;&#47141;%20&#44148;&#52629;&#47932;%20&#51068;&#48512;%20&#48372;&#49688;&#44277;&#49324;\&#51228;&#44288;&#51109;&#44060;&#49688;&#44277;&#49324;.xls" TargetMode="External"/></Relationships>
</file>

<file path=xl/externalLinks/_rels/externalLink1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IKSAN\&#51061;&#49328;&#49444;&#44228;.XLS" TargetMode="External"/></Relationships>
</file>

<file path=xl/externalLinks/_rels/externalLink1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park\projec~1\1-team\T1-003\esco.xls" TargetMode="External"/></Relationships>
</file>

<file path=xl/externalLinks/_rels/externalLink1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3468;&#54840;\D\PROJECT\2001pro\&#45824;&#54840;&#49373;&#53468;\KCS\JEPSAN1\&#51076;&#50984;&#52492;.XLS" TargetMode="External"/></Relationships>
</file>

<file path=xl/externalLinks/_rels/externalLink1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672;&#51221;&#54840;\D\BANDAL\EXCEL\RAHMEN\RAHMEN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&#49444;&#48708;&#45236;&#50669;\&#54805;&#51228;&#44148;&#52629;\&#45224;&#52632;&#52380;&#50668;&#51473;%20&#44368;&#49892;%20&#51613;&#52629;&#44277;&#49324;.xls" TargetMode="External"/></Relationships>
</file>

<file path=xl/externalLinks/_rels/externalLink1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urim09\D\&#46041;&#46160;&#52380;\&#45236;&#50669;\BYN\JUNKIDAN.XLS" TargetMode="External"/></Relationships>
</file>

<file path=xl/externalLinks/_rels/externalLink1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slykim\&#52380;&#50504;&#48513;&#48512;&#45824;&#47196;\YGBAST\END%20PJ\&#48128;&#50577;&#49884;&#44288;&#45236;&#50864;&#54924;&#46020;&#47196;\&#51204;&#44592;\&#45236;&#50669;&#49436;\&#44160;&#53664;&#54980;&#49444;&#44228;&#48320;&#44221;(2&#45800;&#44228;)\&#50696;&#49328;&#49436;\R-&#54633;&#51221;&#47196;\&#44228;&#49328;&#49436;\&#44228;&#49328;&#49436;4.xls" TargetMode="External"/></Relationships>
</file>

<file path=xl/externalLinks/_rels/externalLink1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888;&#49849;&#48276;\MY%20DOCUMENTS\AWORK\Old_d\&#50641;&#49472;\KYONGNAM\ULSAN\BIG\&#49444;&#44228;&#51077;&#52272;&#46020;&#44553;\&#46020;&#44553;(&#51228;&#52636;)\&#45800;&#44032;&#49328;&#52636;(00d).XLS" TargetMode="External"/></Relationships>
</file>

<file path=xl/externalLinks/_rels/externalLink1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urim09\D\LJK-LAST\BANG-A\&#48169;&#50500;&#47672;&#47532;.XLS" TargetMode="External"/></Relationships>
</file>

<file path=xl/externalLinks/_rels/externalLink1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672;&#51221;&#54840;\D\&#50672;&#51221;&#54840;\&#45909;&#54252;&#52380;&#44368;\FINAL\&#49688;&#47049;\&#49688;&#47049;&#52572;&#51333;&#48516;0727.XLS" TargetMode="External"/></Relationships>
</file>

<file path=xl/externalLinks/_rels/externalLink18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52509;&#44292;&#54364;" TargetMode="External"/></Relationships>
</file>

<file path=xl/externalLinks/_rels/externalLink1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04;&#51116;&#47564;\&#47196;&#52972;%20&#46356;&#49828;&#53356;%20(e)\zr97\water\97rc.xls" TargetMode="External"/></Relationships>
</file>

<file path=xl/externalLinks/_rels/externalLink1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u\backup%20(e)\WAL-SAN\PIER\P4567-5.xls" TargetMode="External"/></Relationships>
</file>

<file path=xl/externalLinks/_rels/externalLink1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5224;&#51221;&#50864;\C\&#48177;&#44221;ENG\&#52397;&#50577;&#51221;&#51452;&#44428;\&#48376;&#51032;1\&#47924;&#49696;&#48316;&#44221;.xls" TargetMode="External"/></Relationships>
</file>

<file path=xl/externalLinks/_rels/externalLink1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urim09\D\KIM\TR-R222.XLW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5224;&#51061;&#51652;USER\C\USER\Janghang\PC-PIER\14P\CALC\14P-PI.XLS" TargetMode="External"/></Relationships>
</file>

<file path=xl/externalLinks/_rels/externalLink1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724;&#54785;&#51652;\DISKET\&#53664;&#47785;(1079).xls" TargetMode="External"/></Relationships>
</file>

<file path=xl/externalLinks/_rels/externalLink1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28;&#44508;\&#54728;&#44508;\XX\&#45236;&#50669;&#49436;\&#44277;&#51452;\&#44277;&#51452;&#44288;&#47144;\&#48324;&#54364;&#45236;&#50669;.XLS" TargetMode="External"/></Relationships>
</file>

<file path=xl/externalLinks/_rels/externalLink1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5224;&#51008;&#55148;\D\&#44277;&#50976;\&#54532;&#47196;&#51229;&#53944;\&#45796;&#49328;&#50612;&#47536;&#51060;&#44277;&#50896;\&#45236;&#50669;&#49436;\&#45796;&#49328;&#54252;&#51109;&#49688;&#47049;.xls" TargetMode="External"/></Relationships>
</file>

<file path=xl/externalLinks/_rels/externalLink1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MW\12&#50900;27&#51068;CDWR\old-com\GA-DUK\XLS\RAMP-1\&#44221;&#48512;&#52509;&#44292;.XLS" TargetMode="External"/></Relationships>
</file>

<file path=xl/externalLinks/_rels/externalLink1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ngjin-tp\data2\&#48156;)&#44592;&#44228;&#48512;\&#44228;&#54925;&#50696;&#48169;&#51221;&#48708;&#44277;&#49324;\2000%231OH\&#49444;&#44228;&#49436;\&#54620;&#51204;&#44592;&#44277;\&#54616;&#46041;&#53552;_&#44592;&#52488;&#49444;&#44228;.xls" TargetMode="External"/></Relationships>
</file>

<file path=xl/externalLinks/_rels/externalLink1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889;&#49457;&#49688;\E\&#51088;&#47308;&#51665;\&#51068;&#48152;&#51088;&#47308;\&#44032;&#47196;&#46321;\&#53552;&#45328;&#45236;&#50669;&#52509;&#44292;.xls" TargetMode="External"/></Relationships>
</file>

<file path=xl/externalLinks/_rels/externalLink1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48149;&#51333;&#49457;\&#50629;&#52404;&#44288;&#47532;\&#44592;&#51456;\&#54364;&#51456;&#49436;\&#49440;&#51221;&#50836;&#47161;.xls" TargetMode="External"/></Relationships>
</file>

<file path=xl/externalLinks/_rels/externalLink197.xml.rels><?xml version="1.0" encoding="UTF-8" standalone="yes"?>
<Relationships xmlns="http://schemas.openxmlformats.org/package/2006/relationships"><Relationship Id="rId1" Type="http://schemas.openxmlformats.org/officeDocument/2006/relationships/externalLinkPath" Target="/2001&#45380;&#44221;&#50896;/7,&#44221;&#50896;(&#44288;&#47532;&#48512;)/WIN95/&#48148;&#53461;%20&#54868;&#47732;/My%20Documents/&#50672;&#49845;.xls" TargetMode="External"/></Relationships>
</file>

<file path=xl/externalLinks/_rels/externalLink1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3.3.14.%20&#51088;&#47308;&#48177;&#50629;(&#48148;&#53461;&#54868;&#47732;)\&#50629;&#47924;&#52628;&#51652;\2023&#45380;&#46020;\3.%20&#44277;&#49324;\7.%20&#44053;&#50896;&#53945;&#48324;&#51088;&#52824;&#46020;&#44368;&#50977;&#52397;&#44368;&#50977;&#50672;&#49688;&#50896;%20&#49548;&#44053;&#45817;%20&#54872;&#44221;&#44060;&#49440;&#44277;&#49324;%20-%2011&#50900;%2019&#51068;%20&#51456;&#44277;\1.%20&#44277;&#49324;&#48156;&#51452;\01.&#44368;&#50977;&#50672;&#49688;&#50896;\2.&#45236;&#50669;\(&#50896;&#44032;+&#45236;&#50669;&#49436;)&#44053;&#50896;&#46020;%20&#44368;&#50977;&#50672;&#49688;&#50896;%20&#49548;&#44053;&#45817;%20&#48372;&#49688;&#44277;&#4932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5224;&#51061;&#51652;USER\C\9713090\&#51109;&#54637;&#49440;\EXCEL\BYP60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&#48148;&#53461;%20&#54868;&#47732;\Book3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569;&#44592;&#50857;\C\&#48177;&#44221;ENG\&#45224;&#46164;&#49440;&#45453;&#50612;&#52492;&#46020;&#47196;\&#44648;&#44592;&#49688;&#47049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5224;&#51061;&#51652;USER\C\&#54532;&#47196;&#51229;&#53944;\&#51109;&#54637;&#49440;\&#44396;&#51312;\&#44368;&#45824;\ABU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5224;&#51061;&#51652;USER\C\&#49457;&#54788;&#51116;\&#49352;%20&#54260;&#45908;\&#46041;&#54644;&#51649;&#51217;5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1228;&#54788;\C\&#51060;&#51228;&#54788;\&#50984;&#44257;&#44368;\&#50984;&#44257;&#44368;&#49688;&#51221;&#52572;&#51333;&#51665;&#44228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689;&#51452;\C\Office\&#48149;&#44592;&#49324;%20&#51089;&#50629;&#50857;\DATA\MR-BAB\&#50641;&#49472;DATA\3.&#48176;&#49688;&#44277;\&#48149;&#44592;&#49324;-&#47732;&#48317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3945;&#49688;&#49324;&#50629;\&#50672;&#44396;-DATA\&#50672;&#44396;-Data\&#45236;&#50669;\&#44032;&#47196;&#44277;&#50896;\Book2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689;&#51452;\C\my%20document\EXCEL\BUDAE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672;&#51221;&#54840;\D\project\&#46041;&#47749;\&#51109;&#54637;&#49440;\&#44396;&#51312;&#44228;&#49328;\BO1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q-data\&#49340;&#54840;&#44148;&#49444;\1&#44277;&#44396;\98NAEYUK\98&#51204;&#52404;ny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672;&#51221;&#54840;\D\DOOSAN\RAHMEN\R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slykim\&#52380;&#50504;&#48513;&#48512;&#45824;&#47196;\YGBAST\END%20PJ\&#48128;&#50577;&#49884;&#44288;&#45236;&#50864;&#54924;&#46020;&#47196;\&#51204;&#44592;\&#45236;&#50669;&#49436;\&#44160;&#53664;&#54980;&#49444;&#44228;&#48320;&#44221;(2&#45800;&#44228;)\&#50696;&#49328;&#49436;\R-&#54633;&#51221;&#47196;\&#44228;&#49328;&#49436;\&#51312;&#46020;&#44228;&#49328;&#49436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TEAM-5\Office\Excel\9609F\&#44608;&#52380;&#51068;&#50948;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47749;&#54984;\C\NETWORK\&#44221;&#48512;&#49440;-&#44368;&#44033;\&#49688;&#47049;&#51692;&#48981;\PIER44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%20Documents\&#51228;&#51452;&#50724;&#46972;\&#49345;&#49688;\PHASE1-1&#49688;&#47049;&#49328;&#52636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5224;&#51061;&#51652;USER\C\My%20Documents\&#46041;&#54644;&#44368;&#45824;\&#50745;&#48317;\&#49888;&#44600;(h-pile400)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428;&#54785;&#54889;\D\&#44608;&#48124;&#49688;\2000\12\&#50616;&#46041;&#52488;&#44368;\&#49688;&#47049;&#49328;&#52636;&#49436;\&#48176;&#49688;&#44277;\&#50864;&#49688;&#44277;\&#44592;&#53440;\projct\ANSAN\EXL\GONG1818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HNCDOC\&#50504;&#46041;-&#50689;&#51452;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8120;&#54868;\C\&#51089;&#50629;\xls\&#44053;&#48513;%20&#44032;&#47196;\&#53945;&#49353;&#51080;&#45716;%20&#45433;&#54868;&#44144;&#47532;%20&#51312;&#49457;&#44277;&#49324;(2&#50900;%2010&#51068;)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51068;&#48152;&#44277;&#49324;\&#51221;&#47928;%20&#47532;&#47784;&#45944;&#47553;&#44277;&#49324;\&#51456;&#44277;&#44288;&#47144;\&#52572;&#51333;&#48516;\Documents%20and%20Settings\user\&#48148;&#53461;%20&#54868;&#47732;\&#44277;&#49324;\04&#45380;%20&#51060;&#51204;%20&#44277;&#49324;\&#54408;&#4948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nd-pc2\&#51088;&#47308;(&#54788;&#51116;)\&#45236;&#51089;&#50629;&#54868;&#51068;\&#44592;&#53440;&#46321;&#46321;\&#50977;&#47161;&#50724;&#49373;\&#49892;&#51221;&#48372;&#44256;\&#49888;&#45817;1&#44396;\&#49892;&#51221;&#48372;&#44256;\9901&#45800;&#44032;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504;&#49457;&#54984;\MY%20DOCUMENTS\OCEAN15\REPORT\&#50504;&#50577;&#54217;&#52492;.OCR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lps\&#45236;&#44032;&#54620;&#44144;\&#50577;&#51452;&#45224;&#47732;&#54616;&#49688;\&#45224;&#47732;&#44592;&#44228;\&#45236;&#50669;&#49436;\YANGGU\douc\YG-NEWNY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TEAM-5\Office\Excel\9609F\&#44221;&#48513;&#51204;&#44592;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5224;&#51061;&#51652;USER\C\My%20Documents\DDC5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slykim\&#52380;&#50504;&#48513;&#48512;&#45824;&#47196;\2003\&#44537;&#46041;&#50644;&#51648;&#45768;&#50612;&#47553;(&#54872;&#44221;&#48512;)\&#51473;&#44257;&#48727;&#47932;&#54156;&#54532;&#51109;\&#49368;&#54540;\&#49368;&#54540;\&#44228;&#49328;&#49436;\&#49888;&#44396;&#47196;&#45800;&#46973;&#50857;&#47049;(&#52572;&#51333;)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861;&#47928;&#51221;\&#54945;&#49457;&#54224;&#44592;&#47932;&#52376;&#47532;&#54788;&#51109;\project\&#44305;&#47749;&#48516;&#45544;&#49892;&#49884;\&#49892;&#49884;&#49444;&#44228;\&#50696;&#49328;&#49436;\&#44592;&#44228;\&#44592;&#44228;&#45236;&#50669;&#49436;1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428;&#54785;&#54889;\D\&#44608;&#48124;&#49688;\2000\12\&#50616;&#46041;&#52488;&#44368;\&#49688;&#47049;&#49328;&#52636;&#49436;\&#48176;&#49688;&#44277;\&#50864;&#49688;&#44277;\&#44592;&#53440;\projct\ANSAN\EXL\gongsu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5-csm\c\P-Iso\Calc-St2\ILLU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44053;&#50896;&#45824;&#54617;&#44368;%20&#54693;&#53664;&#54617;&#49324;-99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765KV.MUL\TOTAL\&#45817;1&#54788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47749;&#54984;\C\NETWORK\&#44221;&#48512;&#49440;-&#44368;&#44033;\&#49688;&#47049;&#51692;&#48981;\PIER42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urim09\D\LJK-LAST\ILWIDAGA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221;&#54812;_PC\1WORKSHOP\1Kdm\&#53685;&#49888;\send\&#49457;&#48372;&#44060;&#48156;6&#52264;\&#48512;&#49328;&#52397;\&#51064;&#52380;&#54617;&#51061;&#46041;%20&#46041;&#50500;&#54413;&#47548;&#50500;&#54028;&#53944;&#54788;&#51109;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1999&#45380;\&#50696;&#49328;-&#45236;&#50669;&#49436;\&#50696;&#49328;&#44288;&#47144;&#49436;&#47448;\99-05-&#49436;&#50872;&#45824;&#45236;&#50669;&#49436;\&#52572;&#51333;&#54028;&#51068;\99-05-10-&#49436;&#50872;&#45824;&#44288;&#47144;(&#45236;&#50669;&#49436;-1&#49688;&#51221;&#51473;)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1652;&#49437;\C\WINDOWS\9605G\DS-LOAD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577;&#50865;\D\PJT-99\W-POHANG\&#51204;&#44592;&#44277;&#49324;\REP\CALC\final\ELE\&#45800;&#46973;22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KIM1\&#48393;&#49440;&#45800;&#44032;&#48708;&#44368;\PJT-2000\R-&#44305;&#51452;&#50948;&#49373;%20&#51652;&#51077;&#47196;\&#50696;&#49328;&#49436;\&#50696;&#49328;\&#44032;&#47196;&#46321;&#44277;&#49324;\YES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5224;&#51221;&#50864;2\C\&#54861;&#49328;&#52380;\&#45224;&#52492;&#51648;&#44396;\&#49688;&#47049;(&#45224;&#52492;)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1999&#45380;\&#50696;&#49328;-&#45236;&#50669;&#49436;\&#50696;&#49328;&#44288;&#47144;&#49436;&#47448;\99-04-19-&#49436;&#50872;&#45824;&#44288;&#47144;\99-04-19-&#49436;&#50872;&#45824;&#44288;&#47144;(&#49688;&#51221;&#51473;)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1999&#45380;\&#50696;&#49328;-&#45236;&#50669;&#49436;\&#50696;&#49328;&#44288;&#47144;&#49436;&#47448;\99-05-&#49436;&#50872;&#45824;&#45236;&#50669;&#49436;\&#52572;&#51333;&#54028;&#51068;\1.&#47609;&#50516;&#44144;&#44288;&#47144;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5224;&#51061;&#51652;USER\C\PROJECT\&#51109;&#54637;&#49440;\&#44396;&#51312;\&#44368;&#45824;\IM\dh-a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900;&#48373;&#54788;\C\My%20Documents\&#51452;&#54788;&#49688;&#47049;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04;&#51116;&#47564;\&#47196;&#52972;%20&#46356;&#49828;&#53356;%20(e)\&#44396;&#51032;&#46041;34-4&#54840;&#50808;2&#44060;&#49548;&#51208;&#44060;&#51648;&#51221;&#48708;&#44277;&#49324;\&#45236;&#50669;&#49436;\&#51088;&#51116;&#51665;&#44228;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0976;&#49688;&#51648;\Q-NEW\PIER2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08023\&#44277;&#50976;\PJT-98\W-POHANG\REP\CALC\FINAL\ELE\CAL_POH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689;&#51452;\C\Office\&#48149;&#44592;&#49324;%20&#51089;&#50629;&#50857;\DATA\MR-BAB\&#50641;&#49472;DATA\1.&#51452;&#50836;&#51088;&#51116;&#44264;&#51116;\3.&#48176;&#49688;&#44277;\&#48149;&#44592;&#49324;-&#51665;&#49688;&#51221;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KIM1\&#48393;&#49440;&#45800;&#44032;&#48708;&#44368;\PJT-2000\R-6&#54840;&#49440;&#46020;&#47196;\Fin-5-4\&#50696;&#49328;&#49436;\&#45800;&#50948;&#49688;&#47049;\R-&#44305;&#51452;&#50948;&#49373;%20&#51652;&#51077;&#47196;\&#50696;&#49328;&#49436;\&#45800;&#50948;&#49688;&#47049;\UNIT-QT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701A\OUT\YES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2572;&#44221;&#54872;\C\SINGLE\OFFICE40\temp\My%20Documents\&#45432;&#50689;&#48124;\Midtap\&#44592;&#44228;&#44204;&#51201;\Piping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MW\12&#50900;27&#51068;CDWR\AS\kyungbu\XLS\GOOMI\APO-1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u\backup%20(e)\2009project\&#46020;&#50896;\&#50689;&#50900;\&#50689;&#50900;&#51032;&#47308;&#50896;%20&#55092;&#44172;&#44277;&#44036;%20&#51312;&#49457;&#44277;&#49324;(&#52384;&#44144;&#44277;&#49324;)%20&#50896;&#44032;&#44228;&#49328;&#49436;%20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KIM1\&#48393;&#49440;&#45800;&#44032;&#48708;&#44368;\PJT-97\R-SUWONJ\REP\P7-5-31\LX-CA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724;&#54868;&#49437;\&#44277;&#51676;&#48169;\NETWORK\BOX-E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5224;&#51061;&#51652;USER\C\My%20Documents\&#46041;&#54644;&#44368;&#45824;\&#50745;&#48317;\&#48512;&#48317;&#49885;(h=6.50m)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45824;&#44148;&#49444;11\&#44608;&#47452;&#44288;&#45824;&#47532;&#45784;\&#49444;&#44228;&#54408;&#49480;\&#44592;&#51316;&#49444;&#44228;\34CC03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1008;&#49892;\&#54788;&#51109;&#48324;\E\Romee\program\&#44368;&#45824;&#44228;&#49328;(Excel)\abutxls\djdg_A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u\backup%20(e)\2009project\&#46041;&#54868;&#44148;&#52629;&#49324;&#49324;&#47924;&#49548;\&#49340;&#52377;&#47928;&#54868;&#50896;&#44148;&#47549;\&#46020;%20&#49900;&#51032;\&#49340;&#52377;&#47928;&#54868;&#50896;%20&#44148;&#47549;%20&#49444;&#44228;&#50857;&#50669;-&#46020;&#49900;&#51032;%20&#54924;&#49888;12.16\&#49340;&#52377;&#47928;&#54868;&#50896;%20&#44148;&#47549;%20&#49444;&#44228;&#50857;&#50669;%20&#50896;&#44032;&#44228;&#49328;&#49436;-&#46020;&#49900;&#51032;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7924;&#51652;1\data%20(E)\&#48513;&#54620;&#49328;&#49884;&#54000;\&#49444;&#44228;&#48320;&#44221;1\&#45236;&#50669;\&#49885;&#51116;&#48320;&#44221;&#51089;&#50629;321\&#45800;&#44032;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5224;&#51061;&#51652;USER\C\My%20Documents\&#46041;&#54644;&#44368;&#45824;\&#50745;&#48317;\&#48376;&#49440;&#48149;~1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yooku\4&#44277;&#44396;\2&#52264;&#48516;\4-BOQ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900;&#48373;&#54788;\C\My%20Documents\&#50857;&#49328;1&#49688;&#47049;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c\pe\My%20Documents\TAIWAN\C4\&#44208;&#51116;&#49436;&#47448;\C4MECH1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2572;&#44592;&#50676;\C\&#44032;&#54217;&#49888;&#54036;\&#49688;&#47049;&#49328;&#52636;\&#48176;&#49688;&#44277;\&#48512;&#45824;&#44277;EXCEL\&#49688;&#47049;-&#47589;\&#54840;&#45224;\&#48512;&#45824;&#44277;&#51088;&#47308;\excel\&#54788;&#51109;&#48143;&#54872;&#44221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5224;&#51061;&#51652;USER\C\Y-9909\&#44228;&#49328;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689;&#51452;\C\Office\&#48149;&#44592;&#49324;%20&#51089;&#50629;&#50857;\DATA\MR-BAB\&#50641;&#49472;DATA\3.&#48176;&#49688;&#44277;\2.&#53664;&#44277;\&#48149;&#44592;&#49324;-&#45800;&#50948;&#49688;&#47049;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urim09\D\LJK-SI\4GONGGU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689;&#51452;\C\Office\&#48149;&#44592;&#49324;%20&#51089;&#50629;&#50857;\DATA\MR-BAB\&#50641;&#49472;DATA\1.&#51452;&#50836;&#51088;&#51116;&#44264;&#51116;\3.&#48176;&#49688;&#44277;\&#48149;&#44592;&#49324;-&#47732;&#48317;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672;&#51221;&#54840;\D\BUSAN\303\SAP\YD\T-DREP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CIVIL\EXCLE\DAT\&#44256;&#50577;&#44288;&#51116;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KIM1\&#48393;&#49440;&#45800;&#44032;&#48708;&#44368;\P-Iso\Calc-St2\LX-JU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ND03\2004&#49688;&#54665;&#54532;&#47196;\&#49688;&#54665;project\&#50900;&#49457;&#50896;&#51088;&#47141;\&#47004;&#45936;&#53076;\&#45236;&#50669;\&#50900;&#49457;&#51312;&#44221;&#45236;&#50669;20030821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W_1\SYS\My%20Documents\&#48376;&#49324;&#49324;&#50725;\4&#49444;&#48320;\&#49444;&#48320;&#45236;&#50669;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1652;&#49437;\D\&#50504;&#51221;\&#49444;&#44228;&#48143;&#49884;&#44277;&#48320;&#44221;\&#50504;&#51221;&#51221;&#49328;\&#51221;&#49328;\&#48372;&#49688;&#51221;&#49328;12.19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urim09\D\&#46041;&#46160;&#52380;\&#45236;&#50669;\&#54644;&#44400;5APT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u\backup%20(e)\&#50732;&#46300;&#54532;&#47196;&#51229;&#53944;\2007&#45380;project\&#49328;%20&#44148;&#52629;\&#44053;&#50896;&#46020;%20&#50896;&#51452;&#49884;%20&#51333;&#47785;&#48324;&#44221;&#44592;&#51109;%20&#49888;&#52629;&#44277;&#49324;-0723\&#45236;&#50669;&#49436;\&#44053;&#50896;&#46020;%20&#50896;&#51452;&#49884;%20&#51333;&#47785;&#48324;&#44221;&#44592;&#51109;%20&#49888;&#52629;&#44277;&#49324;%20&#50896;&#44032;&#44228;&#49328;&#49436;(0904)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SLYKIM\&#49688;&#54665;PROJECT\DATAXLS\&#47568;&#44256;&#44060;\&#53552;&#45328;&#51312;&#46020;&#44228;&#49328;&#49436;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urim09\D\&#46041;&#46160;&#52380;\&#45236;&#50669;\&#54644;&#44400;APT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%20Documents\&#50577;&#49436;&#48516;&#47448;&#44288;&#44277;&#49324;\&#44288;&#47196;&#44277;\&#50724;&#49688;&#44288;&#47196;&#44277;&#49688;&#47049;&#49328;&#52636;-&#50857;&#45812;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04;&#51116;&#47564;\data%20(D)\My%20Documents\2003pro\&#50857;&#49328;&#44396;\&#48317;&#47732;&#45433;&#54868;\&#45236;&#50669;\&#50857;&#49328;&#44396;&#54224;&#44592;&#47932;&#45236;&#50669;-&#49688;&#51221;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urim09\D\down\LJK-EX~1\&#48152;&#50900;&#51312;&#44221;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urim09\D\&#47560;&#51012;&#47560;&#45817;\excel(&#52572;&#51333;)\&#51312;&#44221;\&#44053;&#49436;&#44396;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2272;&#47532;&#51456;\C\exceldata\P-H\SURYANG\2\&#51340;&#50504;&#46020;&#47196;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%20Documents\&#51453;&#51204;&#51648;&#44396;\&#44032;&#50517;&#51109;\&#44032;&#50517;&#51109;%20&#49688;&#47049;&#49328;&#52636;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49457;&#44508;\WXY\&#48156;&#51452;&#52376;\&#44397;&#53664;&#44288;&#47532;&#52397;\&#44592;&#49457;\4&#52264;3&#54924;\&#49688;&#47049;&#45236;&#50669;\&#44592;&#49457;&#45236;&#50669;(4&#52264;3&#54924;)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2272;&#47532;&#51456;\C\&#51060;&#46020;&#49437;\exdata\&#49436;&#54840;&#44368;&#54616;&#47448;&#51340;&#50504;\&#49436;&#54840;&#44368;&#54616;&#47448;&#51340;&#50504;&#51228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 data"/>
      <sheetName val="통합"/>
      <sheetName val="철근단면적"/>
      <sheetName val="내민받침"/>
      <sheetName val="말뚝지지력산정"/>
      <sheetName val="안정검토"/>
      <sheetName val="단면 (2)"/>
      <sheetName val="guard(mac)"/>
      <sheetName val="H-pile(298x299)"/>
      <sheetName val="H-pile(250x250)"/>
      <sheetName val="단가비교표"/>
      <sheetName val="기둥(원형)"/>
      <sheetName val="DATE"/>
      <sheetName val="6PILE  (돌출)"/>
      <sheetName val="중기사용료산출근거"/>
      <sheetName val="단가 및 재료비"/>
      <sheetName val="총괄표"/>
      <sheetName val="표지"/>
      <sheetName val="단중표"/>
      <sheetName val="3BL공동구 수량"/>
    </sheetNames>
    <sheetDataSet>
      <sheetData sheetId="0" refreshError="1"/>
      <sheetData sheetId="1" refreshError="1"/>
      <sheetData sheetId="2" refreshError="1">
        <row r="2">
          <cell r="C2">
            <v>0.71330000000000005</v>
          </cell>
        </row>
        <row r="8">
          <cell r="C8">
            <v>6.4240000000000004</v>
          </cell>
        </row>
        <row r="9">
          <cell r="C9">
            <v>7.9420000000000002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기둥(원형)"/>
      <sheetName val="노임단가"/>
      <sheetName val="자재단가"/>
      <sheetName val="노임,재료비"/>
      <sheetName val="재료값"/>
      <sheetName val="간선계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버팀보"/>
      <sheetName val="수량산출"/>
      <sheetName val="수량집계"/>
      <sheetName val="SK판넬"/>
      <sheetName val="H-PILE"/>
      <sheetName val="99노임기준"/>
      <sheetName val="단가대비표"/>
      <sheetName val="일위대가"/>
      <sheetName val="내역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산출서"/>
      <sheetName val="수목일위"/>
      <sheetName val="원가"/>
      <sheetName val="시설물일위"/>
      <sheetName val="단가"/>
      <sheetName val="노무비단가"/>
      <sheetName val="토적표"/>
      <sheetName val="PAC"/>
      <sheetName val="경산"/>
      <sheetName val="말뚝지지력산정"/>
      <sheetName val="H-PILE수량집계"/>
      <sheetName val="역T형교대(말뚝기초)"/>
      <sheetName val="99노임기준"/>
      <sheetName val="단가대비표"/>
      <sheetName val="일위대가"/>
      <sheetName val="수량산출"/>
      <sheetName val="내역서"/>
      <sheetName val="기본단가표"/>
      <sheetName val="전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계서"/>
      <sheetName val="설계설명서"/>
      <sheetName val="예정공정표"/>
      <sheetName val="내역서"/>
      <sheetName val="일위목록"/>
      <sheetName val="시설일위"/>
      <sheetName val="기초일위"/>
      <sheetName val="시설수량표"/>
      <sheetName val="자재단가"/>
      <sheetName val="노임단가"/>
      <sheetName val="조적공사"/>
      <sheetName val="식재기준"/>
      <sheetName val="유기질비료기준"/>
      <sheetName val="생명정사용량 (2)"/>
      <sheetName val="견적의뢰서"/>
      <sheetName val="견적"/>
      <sheetName val="기계경비개요"/>
      <sheetName val="산근목록"/>
      <sheetName val="중기비목록"/>
      <sheetName val="중기경비산출"/>
      <sheetName val="기계경비산출근거"/>
      <sheetName val="2002기계경비산출표"/>
      <sheetName val="해상장비조정원"/>
      <sheetName val="단가"/>
      <sheetName val="노무비단가"/>
      <sheetName val="단가대비표"/>
      <sheetName val="99노임기준"/>
      <sheetName val="일위대가"/>
      <sheetName val="건축명"/>
      <sheetName val="기계명"/>
      <sheetName val="전기명"/>
      <sheetName val="토목명"/>
      <sheetName val="건축일위"/>
      <sheetName val="그라우팅일위"/>
      <sheetName val="말뚝지지력산정"/>
      <sheetName val="설계기준"/>
      <sheetName val="내역1"/>
      <sheetName val="전기"/>
      <sheetName val="조명시설"/>
      <sheetName val="기본단가표"/>
      <sheetName val="관급자재대"/>
      <sheetName val="원가계산"/>
      <sheetName val="데이타"/>
      <sheetName val="식재인부"/>
      <sheetName val="토적표"/>
      <sheetName val="부락산내역(토목)22"/>
      <sheetName val="환경기계공정표 (3)"/>
      <sheetName val="H-PILE수량집계"/>
      <sheetName val="가시설수량"/>
      <sheetName val="AS포장복구 "/>
      <sheetName val="단가목록"/>
      <sheetName val="철거산출근거"/>
      <sheetName val="인력소운반"/>
      <sheetName val="중기사용료산출근거"/>
      <sheetName val="단가 및 재료비"/>
      <sheetName val="일위(시설)"/>
      <sheetName val="역T형교대(말뚝기초)"/>
      <sheetName val="Sheet1"/>
      <sheetName val="수량산출서"/>
      <sheetName val="단가(자재)"/>
      <sheetName val="단가(노임)"/>
      <sheetName val="기초목록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"/>
      <sheetName val="노임단가"/>
      <sheetName val="일위목록"/>
      <sheetName val="원가서"/>
      <sheetName val="건축명"/>
      <sheetName val="기계명"/>
      <sheetName val="전기명"/>
      <sheetName val="토목명"/>
      <sheetName val="공사비"/>
      <sheetName val="수목단가"/>
      <sheetName val="시설수량표"/>
      <sheetName val="식재수량표"/>
      <sheetName val="자재단가"/>
      <sheetName val="건축일위"/>
      <sheetName val="그라우팅일위"/>
      <sheetName val="단가목록"/>
      <sheetName val="노무비단가"/>
      <sheetName val="기본단가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설계예산서"/>
      <sheetName val="기초목록"/>
      <sheetName val="일위대가(시설물)"/>
      <sheetName val="단가(자재)"/>
      <sheetName val="단가(노임)"/>
      <sheetName val="산근"/>
      <sheetName val="목록"/>
      <sheetName val="기준"/>
      <sheetName val="중기"/>
      <sheetName val="시간"/>
      <sheetName val="단가"/>
      <sheetName val="노임단가"/>
      <sheetName val="일위목록"/>
      <sheetName val="시설물일위"/>
      <sheetName val="우수받이"/>
      <sheetName val="조명율표"/>
      <sheetName val="소방"/>
      <sheetName val="#REF"/>
      <sheetName val="설계비0509"/>
      <sheetName val="9-1차이내역"/>
      <sheetName val="철거산출근거"/>
      <sheetName val="데이타"/>
      <sheetName val="식재인부"/>
      <sheetName val="대가목록"/>
      <sheetName val="조명시설"/>
      <sheetName val="실행대비"/>
      <sheetName val="I一般比"/>
      <sheetName val="원가계산"/>
      <sheetName val="1단계"/>
      <sheetName val="산출내역서"/>
      <sheetName val="단가대비표"/>
      <sheetName val="1차 내역서"/>
      <sheetName val="노임,재료비"/>
      <sheetName val="공사비"/>
      <sheetName val="2.토목공사"/>
      <sheetName val="전기"/>
      <sheetName val="단가_자재_"/>
      <sheetName val="단가_노임_"/>
      <sheetName val="Sheet5"/>
      <sheetName val="수량산출서"/>
      <sheetName val="지질조사"/>
      <sheetName val="거래내역"/>
      <sheetName val="전기설계변경"/>
      <sheetName val="Sheet4"/>
      <sheetName val="골조시행"/>
      <sheetName val="집계표"/>
      <sheetName val="HVAC"/>
      <sheetName val="노무비단가"/>
      <sheetName val="단가산출2"/>
      <sheetName val="중기사용료산출근거"/>
      <sheetName val="단가산출1"/>
      <sheetName val="일위대가"/>
      <sheetName val="공사개요"/>
      <sheetName val="DATA"/>
      <sheetName val="견적단가"/>
      <sheetName val="전선 및 전선관"/>
      <sheetName val="수목단가"/>
      <sheetName val="시설수량표"/>
      <sheetName val="식재수량표"/>
      <sheetName val="자재단가"/>
      <sheetName val="역T형교대(말뚝기초)"/>
      <sheetName val="토적표"/>
      <sheetName val="2공구산출내역"/>
      <sheetName val="H-PILE수량집계"/>
      <sheetName val="구체"/>
      <sheetName val="좌측날개벽"/>
      <sheetName val="우측날개벽"/>
    </sheetNames>
    <sheetDataSet>
      <sheetData sheetId="0"/>
      <sheetData sheetId="1"/>
      <sheetData sheetId="2" refreshError="1"/>
      <sheetData sheetId="3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표"/>
      <sheetName val="일위대가표 (2)"/>
      <sheetName val="총괄내역"/>
      <sheetName val="내역서"/>
      <sheetName val="공종별 집계표"/>
      <sheetName val="사급,관급자재대"/>
      <sheetName val="원가계산서"/>
      <sheetName val="도급내역서 표지"/>
      <sheetName val="공사구성비"/>
      <sheetName val="목차"/>
      <sheetName val="간지"/>
      <sheetName val="단가(자재)"/>
      <sheetName val="단가(노임)"/>
      <sheetName val="기초목록"/>
      <sheetName val="단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재료단가비교표 "/>
      <sheetName val="기초일위대가"/>
      <sheetName val="기본신설"/>
      <sheetName val="신설산출근거"/>
      <sheetName val="신설개소별"/>
      <sheetName val="신설개소합계"/>
      <sheetName val="도급예산(신설)"/>
      <sheetName val="장래신설"/>
      <sheetName val="장래분산출"/>
      <sheetName val="장래개소별"/>
      <sheetName val="장래용도급내역"/>
      <sheetName val="특수신설"/>
      <sheetName val="특수산출"/>
      <sheetName val="특수개소별"/>
      <sheetName val="특수내역"/>
      <sheetName val="최종철거"/>
      <sheetName val="철거산출근거"/>
      <sheetName val="단가"/>
      <sheetName val="대비내역(총괄)"/>
      <sheetName val="전기"/>
      <sheetName val="노임단가"/>
      <sheetName val="일위목록"/>
      <sheetName val="말뚝지지력산정"/>
      <sheetName val="수량산출"/>
      <sheetName val="건축명"/>
      <sheetName val="기계명"/>
      <sheetName val="전기명"/>
      <sheetName val="토목명"/>
      <sheetName val="내역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교각1"/>
      <sheetName val="일위대가표"/>
      <sheetName val="단가(자재)"/>
      <sheetName val="단가(노임)"/>
      <sheetName val="기초목록"/>
      <sheetName val="건축명"/>
      <sheetName val="기계명"/>
      <sheetName val="전기명"/>
      <sheetName val="토목명"/>
      <sheetName val="단가"/>
      <sheetName val="토적표"/>
      <sheetName val="BID"/>
      <sheetName val="기본일위"/>
      <sheetName val="VXXXXX"/>
      <sheetName val="관급자재"/>
      <sheetName val="사급자재"/>
      <sheetName val="포장총괄집계(1~4)"/>
      <sheetName val="포장집계(1)"/>
      <sheetName val="포장단위(1)"/>
      <sheetName val="진입로현황(1)"/>
      <sheetName val="진입로단위(1)"/>
      <sheetName val="포장집계 (2)"/>
      <sheetName val="포장단위(2)"/>
      <sheetName val="포장집계 (3)"/>
      <sheetName val="포장단위(3)"/>
      <sheetName val="진입로현황(3)"/>
      <sheetName val="진입로단위(3)"/>
      <sheetName val="포장집계 (4)"/>
      <sheetName val="포장단위(4)"/>
      <sheetName val="진입로현황(4)"/>
      <sheetName val="진입로단위(4)"/>
      <sheetName val="화해(함평)"/>
      <sheetName val="화해(장성)"/>
      <sheetName val="위치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계수시트"/>
      <sheetName val="데이타"/>
      <sheetName val="일위대가표"/>
      <sheetName val="공구원가계산"/>
      <sheetName val="사통"/>
      <sheetName val="일위대가"/>
      <sheetName val="계산서(곡선부)"/>
      <sheetName val="포장재료집계표"/>
      <sheetName val="DATE"/>
      <sheetName val="토사(PE)"/>
      <sheetName val="참조"/>
      <sheetName val="FOOTING단면력"/>
      <sheetName val="구천"/>
      <sheetName val="파일의이용"/>
      <sheetName val="효성CB 1P기초"/>
      <sheetName val="조명시설"/>
      <sheetName val="CTEMCO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LD"/>
      <sheetName val="용역비내역-진짜"/>
      <sheetName val="기초단가"/>
      <sheetName val="장비집계"/>
      <sheetName val="설계내역"/>
      <sheetName val="단가목록"/>
      <sheetName val="노임단가"/>
      <sheetName val="일위대가 "/>
      <sheetName val="노무"/>
      <sheetName val="원가data"/>
      <sheetName val="단가(1)"/>
      <sheetName val="관련자료입력"/>
      <sheetName val="장비일위대가2002상"/>
      <sheetName val="투자비"/>
      <sheetName val="조성원가DATA"/>
      <sheetName val="사업비"/>
      <sheetName val="Sheet1"/>
      <sheetName val="Sheet1 (2)"/>
      <sheetName val="실행예산"/>
      <sheetName val="기본자료"/>
      <sheetName val="연기"/>
      <sheetName val="원가"/>
      <sheetName val="기계경비산출기준"/>
      <sheetName val="설계명세서"/>
      <sheetName val="11-2.아파트내역"/>
      <sheetName val="조명시설"/>
      <sheetName val="전등설비"/>
      <sheetName val="설계산출기초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단가대비표"/>
      <sheetName val="일위대가표"/>
      <sheetName val="종배수관면벽신"/>
      <sheetName val="적용단위길이"/>
      <sheetName val="일위산출"/>
      <sheetName val="토목검측서"/>
      <sheetName val="밸브설치"/>
      <sheetName val="1-4-2.관(약)"/>
      <sheetName val="토사(PE)"/>
      <sheetName val="일위대가"/>
      <sheetName val="약품설비"/>
      <sheetName val="내역서"/>
      <sheetName val="Y-WORK"/>
      <sheetName val="계정"/>
      <sheetName val="설계총괄표"/>
      <sheetName val="공사설명서"/>
      <sheetName val="내역"/>
      <sheetName val="101동"/>
      <sheetName val="공정표"/>
      <sheetName val="회계코드"/>
      <sheetName val="총무부"/>
      <sheetName val="정산"/>
      <sheetName val="청구분"/>
      <sheetName val="경리부"/>
      <sheetName val="공사코드"/>
      <sheetName val="관리부"/>
      <sheetName val="총괄내역서"/>
      <sheetName val="제잡비"/>
      <sheetName val="99노임단가"/>
      <sheetName val="#REF"/>
      <sheetName val="2003상반기노임기준"/>
      <sheetName val="공사비"/>
      <sheetName val="지급자재"/>
      <sheetName val="VST재료산출"/>
      <sheetName val="직접인건비"/>
      <sheetName val="내역서(총괄)"/>
      <sheetName val="요약&amp;결과"/>
      <sheetName val="예산서"/>
      <sheetName val="일위-1"/>
      <sheetName val="일위-2"/>
      <sheetName val="일위-3"/>
      <sheetName val="일위-4"/>
      <sheetName val="일위-5"/>
      <sheetName val="금액내역서"/>
      <sheetName val="을지"/>
      <sheetName val="원가계산하도"/>
      <sheetName val="조건"/>
      <sheetName val="수량산출"/>
      <sheetName val="데이타"/>
      <sheetName val="식재인부"/>
      <sheetName val="쌍송교"/>
      <sheetName val="재집"/>
      <sheetName val="직재"/>
      <sheetName val="빙장비사양"/>
      <sheetName val="장비사양"/>
      <sheetName val="개별직종노임단가(2005.1)"/>
      <sheetName val="약품공급2"/>
      <sheetName val="2F 회의실견적(5_14 일대)"/>
      <sheetName val="노임"/>
      <sheetName val="2-1. 경관조명 내역총괄표"/>
      <sheetName val="환경기계공정표 (3)"/>
      <sheetName val="전기"/>
      <sheetName val="중기조종사 단위단가"/>
      <sheetName val="일위대가목차"/>
      <sheetName val="철거산출근거"/>
      <sheetName val="군남내역서"/>
      <sheetName val="상호참고자료"/>
      <sheetName val="공사기본내용입력"/>
      <sheetName val="하자보증자료"/>
      <sheetName val="기술자자료입력"/>
      <sheetName val="내역(원안-대안)"/>
      <sheetName val="표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주현(해보)"/>
      <sheetName val="주현(영광)"/>
      <sheetName val="기둥(원형)"/>
      <sheetName val="대가목록"/>
      <sheetName val="PA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인건비"/>
      <sheetName val="용역비내역-진짜"/>
      <sheetName val="일위대가표"/>
      <sheetName val="DATE"/>
      <sheetName val="단가(자재)"/>
      <sheetName val="단가(노임)"/>
      <sheetName val="기초목록"/>
      <sheetName val="기초입력 DATA"/>
      <sheetName val="2공구산출내역"/>
      <sheetName val="조건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수량A"/>
      <sheetName val="슬래브"/>
      <sheetName val="수량B"/>
      <sheetName val="교대"/>
      <sheetName val="토공B"/>
      <sheetName val="수량C"/>
      <sheetName val="교각"/>
      <sheetName val="토공c"/>
      <sheetName val="ho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수량총괄표"/>
      <sheetName val="수량집계표"/>
      <sheetName val="철근집계표"/>
      <sheetName val="계수시트"/>
      <sheetName val="데이타"/>
      <sheetName val="사통"/>
      <sheetName val="장비집계"/>
      <sheetName val="난강교-수량"/>
      <sheetName val="인건비 "/>
      <sheetName val="원가계산서"/>
      <sheetName val="토공"/>
      <sheetName val="토공(우물통,기타) "/>
      <sheetName val="토사(PE)"/>
      <sheetName val="파일의이용"/>
      <sheetName val="평가데이터"/>
      <sheetName val="2. 공원조도"/>
      <sheetName val="맨홀수량산출(A-LINE)"/>
      <sheetName val="석축설면"/>
      <sheetName val="법면단"/>
      <sheetName val="내역서"/>
      <sheetName val="잡비계산"/>
      <sheetName val="자재"/>
      <sheetName val="노임"/>
      <sheetName val="중기"/>
      <sheetName val="경산"/>
      <sheetName val="관급자재"/>
      <sheetName val="변경관급자재"/>
      <sheetName val="내역서01"/>
      <sheetName val="내역"/>
      <sheetName val="설비"/>
      <sheetName val="TOTAL_BOQ"/>
      <sheetName val="횡배수관설치현황"/>
      <sheetName val="실행간접비용"/>
      <sheetName val="연습"/>
      <sheetName val="2호맨홀공제수량"/>
      <sheetName val="기계경비(시간당)"/>
      <sheetName val="램머"/>
      <sheetName val="DATE"/>
      <sheetName val="1차 내역서"/>
      <sheetName val="계양가시설"/>
      <sheetName val="청천내"/>
      <sheetName val="토적표"/>
      <sheetName val="EP0618"/>
      <sheetName val="용산1(해보)"/>
      <sheetName val="산출내역"/>
      <sheetName val="CTEMCOST"/>
      <sheetName val="공구원가계산"/>
      <sheetName val="1호인버트수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기계경비(시간당)"/>
      <sheetName val="램머"/>
      <sheetName val="도급예산내역서봉투"/>
      <sheetName val="공사원가계산서"/>
      <sheetName val="설계산출기초"/>
      <sheetName val="설계산출표지"/>
      <sheetName val="도급예산내역서총괄표"/>
      <sheetName val="을부담운반비"/>
      <sheetName val="운반비산출"/>
      <sheetName val="사통"/>
      <sheetName val="경산"/>
      <sheetName val="일위대가"/>
      <sheetName val="DATE"/>
      <sheetName val="효성CB 1P기초"/>
      <sheetName val="공사관리대장"/>
      <sheetName val="약전설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1. 한강조도"/>
      <sheetName val="2.2 잠실주차장 "/>
      <sheetName val="3.1.잠실전압강하(체감)"/>
      <sheetName val="조명율표"/>
      <sheetName val="DATA"/>
      <sheetName val="표준화공원조도"/>
      <sheetName val="Sheet2"/>
      <sheetName val="기계경비(시간당)"/>
      <sheetName val="램머"/>
      <sheetName val="도급예산내역서봉투"/>
      <sheetName val="공사원가계산서"/>
      <sheetName val="설계산출기초"/>
      <sheetName val="설계산출표지"/>
      <sheetName val="도급예산내역서총괄표"/>
      <sheetName val="을부담운반비"/>
      <sheetName val="운반비산출"/>
      <sheetName val="DATE"/>
      <sheetName val="구천"/>
      <sheetName val="요율"/>
      <sheetName val="2. 공원조도"/>
      <sheetName val="경산"/>
      <sheetName val="일위대가"/>
      <sheetName val="평가데이터"/>
      <sheetName val="연결임시"/>
      <sheetName val="일반공사"/>
      <sheetName val="사통"/>
      <sheetName val="공사관리대장"/>
      <sheetName val="약전설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철주철거8.8"/>
      <sheetName val="철주8.8M신설"/>
      <sheetName val="철주신11.3M용"/>
      <sheetName val="철주철11.3M용"/>
      <sheetName val="빔신5M하부용"/>
      <sheetName val="빔철거5M하부용"/>
      <sheetName val="빔신5M상부용"/>
      <sheetName val="빔철5M상부용"/>
      <sheetName val="DS가대철거"/>
      <sheetName val="주변압기"/>
      <sheetName val="단로기용기초"/>
      <sheetName val="O,PT,LA기초"/>
      <sheetName val="지지주용기초"/>
      <sheetName val="지지주신"/>
      <sheetName val="빔7M신"/>
      <sheetName val="OT용가대신"/>
      <sheetName val="모선신설"/>
      <sheetName val="모선철거"/>
      <sheetName val="LA용가대신"/>
      <sheetName val="PT가대신"/>
      <sheetName val="DS가대신"/>
      <sheetName val="철주기초"/>
      <sheetName val="닛신4P기초"/>
      <sheetName val="효성CB 1P기초"/>
      <sheetName val="산출금액내역"/>
      <sheetName val="기계경비(시간당)"/>
      <sheetName val="램머"/>
      <sheetName val="분전함신설"/>
      <sheetName val="접지1종"/>
      <sheetName val="설비"/>
      <sheetName val="조명율표"/>
      <sheetName val="조명시설"/>
      <sheetName val="계수시트"/>
      <sheetName val="공사관리대장"/>
      <sheetName val="증산변경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사내역작성"/>
      <sheetName val="기본자료입력"/>
      <sheetName val="기성실행현황"/>
      <sheetName val="설계예산서"/>
      <sheetName val="도급내역서"/>
      <sheetName val="실행내역서"/>
      <sheetName val="도급실행대비표"/>
      <sheetName val="견적대비표"/>
      <sheetName val="견적품의서"/>
      <sheetName val="내역서표지"/>
      <sheetName val="원가계산서"/>
      <sheetName val="공사예정공정표"/>
      <sheetName val="변경내역서"/>
      <sheetName val="변경실행내역서"/>
      <sheetName val="공사원가계산서"/>
      <sheetName val="원도급자변경설계서"/>
      <sheetName val="하도급비교내역서"/>
      <sheetName val="하도급비교내역서표지"/>
      <sheetName val="하도급비교변경내역서"/>
      <sheetName val="변경설명서"/>
      <sheetName val="변경설계서갑지"/>
      <sheetName val="변경증감(물량)대비표"/>
      <sheetName val="변경증감(금액)대비표"/>
      <sheetName val="변경설계서표지"/>
      <sheetName val="변경내역서간지"/>
      <sheetName val="기성내역서표지"/>
      <sheetName val="기성부분내역서1"/>
      <sheetName val="기성부분내역서2"/>
      <sheetName val="기성부분내역서3"/>
      <sheetName val="기성부분내역서4"/>
      <sheetName val="기성부분내역서5"/>
      <sheetName val="실행기성내역서1"/>
      <sheetName val="실행기성내역서2"/>
      <sheetName val="실행기성내역서3"/>
      <sheetName val="실행기성내역서4"/>
      <sheetName val="실행기성내역서5"/>
      <sheetName val="실행률기성내역서1"/>
      <sheetName val="실행률기성내역서2"/>
      <sheetName val="실행률기성내역서3"/>
      <sheetName val="실행률기성내역서4"/>
      <sheetName val="실행률기성내역서5"/>
      <sheetName val="파일의이용"/>
      <sheetName val="효성CB 1P기초"/>
      <sheetName val="내역서01"/>
      <sheetName val="조명율표"/>
      <sheetName val="용수량(생활용수)"/>
      <sheetName val="조명시설"/>
      <sheetName val="일위대가목록"/>
      <sheetName val="주차구획선수량"/>
      <sheetName val="제경비율"/>
      <sheetName val="시중노임단가"/>
      <sheetName val="설계내역서"/>
      <sheetName val="기초입력 DATA"/>
      <sheetName val="예가표"/>
      <sheetName val="평가데이터"/>
      <sheetName val="설계명세서"/>
      <sheetName val="자료입력"/>
      <sheetName val="DATE"/>
      <sheetName val="직접경비"/>
      <sheetName val="직접인건비"/>
      <sheetName val="접합 및 부설 "/>
      <sheetName val="설계명세서-2"/>
      <sheetName val="경산"/>
      <sheetName val="piping"/>
      <sheetName val="공사비내역서"/>
      <sheetName val="일위대가"/>
      <sheetName val="산3"/>
      <sheetName val="#REF"/>
      <sheetName val="세금자료"/>
      <sheetName val="b_gs"/>
      <sheetName val="예산명세서"/>
      <sheetName val="청천내"/>
      <sheetName val="6호기"/>
      <sheetName val="HVAC"/>
      <sheetName val="단기공사내역작성"/>
      <sheetName val="내역(확정)_A4"/>
      <sheetName val="철거산출근거"/>
      <sheetName val="연결관암거"/>
      <sheetName val="부표총괄"/>
      <sheetName val="정산서"/>
      <sheetName val="보호"/>
      <sheetName val="기계경비(시간당)"/>
      <sheetName val="램머"/>
      <sheetName val="명세서(소방전기)"/>
      <sheetName val="기초자료입력"/>
      <sheetName val="준공정산"/>
      <sheetName val="3.공통공사대비"/>
      <sheetName val="일위대가목차"/>
      <sheetName val="공리일"/>
      <sheetName val="200"/>
      <sheetName val="내역"/>
      <sheetName val="MOTOR"/>
      <sheetName val="조도계산서 (도서)"/>
      <sheetName val="가시설(TYPE-A)"/>
      <sheetName val="1-1평균터파기고(1)"/>
      <sheetName val="내역서"/>
      <sheetName val="설계서(본관)"/>
      <sheetName val="계수시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토사(PE)"/>
      <sheetName val="토사(PE-역사이펀)"/>
      <sheetName val="토사(PE-관보호공 0.3)"/>
      <sheetName val="토사(PE-관보호공 1.0)"/>
      <sheetName val="토사(PE-토류벽)"/>
      <sheetName val="토사(PE,CON B=)"/>
      <sheetName val="토사(흄관)"/>
      <sheetName val="토사(흄관-토류벽)"/>
      <sheetName val="토사(BOX-토류벽)"/>
      <sheetName val="토사(흄관,CON B=)"/>
      <sheetName val="토사(PE-관보호공)"/>
      <sheetName val="파일의이용"/>
      <sheetName val="교각계산"/>
      <sheetName val="토목"/>
      <sheetName val="공량산출서"/>
      <sheetName val="효성CB 1P기초"/>
      <sheetName val="DATE"/>
      <sheetName val="MOTOR"/>
      <sheetName val="플랜트 설치"/>
      <sheetName val="터파기및재료"/>
      <sheetName val="XXXXXX"/>
      <sheetName val="원가계산서"/>
      <sheetName val="집계표"/>
      <sheetName val="내역서"/>
      <sheetName val="투찰금액"/>
      <sheetName val="조명시설"/>
      <sheetName val="기계경비(시간당)"/>
      <sheetName val="램머"/>
      <sheetName val="CTEMCOST"/>
      <sheetName val="계수시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토공"/>
      <sheetName val="슬래브"/>
      <sheetName val="계수시트"/>
      <sheetName val="사통"/>
      <sheetName val="내역서1999.8최종"/>
      <sheetName val="98전체ny"/>
      <sheetName val="시설물"/>
      <sheetName val="식재출력용"/>
      <sheetName val="식재"/>
      <sheetName val="유지관리"/>
      <sheetName val="단가"/>
      <sheetName val="Macro(전기)"/>
      <sheetName val="인건비 "/>
      <sheetName val="노임단가"/>
      <sheetName val="설비"/>
      <sheetName val="설계예시"/>
      <sheetName val="토공(우물통,기타) "/>
      <sheetName val="2. 공원조도"/>
      <sheetName val="관급자재"/>
      <sheetName val="변경관급자재"/>
      <sheetName val="일위대가"/>
      <sheetName val="투찰금액"/>
      <sheetName val="교사기준면적(중)"/>
      <sheetName val="토사(PE)"/>
      <sheetName val="파일의이용"/>
      <sheetName val="평가데이터"/>
      <sheetName val="청천내"/>
      <sheetName val="DATE"/>
      <sheetName val="토적표"/>
      <sheetName val="내역서"/>
      <sheetName val="2@ BOX"/>
      <sheetName val="공구원가계산"/>
      <sheetName val="맨홀수량산출(A-LINE)"/>
      <sheetName val="석축설면"/>
      <sheetName val="법면단"/>
      <sheetName val="A1-DATA"/>
      <sheetName val="단면"/>
      <sheetName val="견적의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1. 가로등조도"/>
      <sheetName val="2. 공원조도"/>
      <sheetName val="4.정선하수처리장"/>
      <sheetName val="4.웅천택지(가로등2단계)"/>
      <sheetName val="4.웅천택지(가로등3단계)"/>
      <sheetName val="5.웅천택지(항만)"/>
      <sheetName val="조명율표"/>
      <sheetName val="DATA"/>
      <sheetName val="DATA (2)"/>
      <sheetName val="Sheet2"/>
      <sheetName val="토사(PE)"/>
      <sheetName val="TOTAL_BOQ"/>
      <sheetName val="보안등조도계산"/>
      <sheetName val="인건비 "/>
      <sheetName val="계수시트"/>
      <sheetName val="슬래브"/>
      <sheetName val="직재"/>
      <sheetName val="재집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간지"/>
      <sheetName val="갑지"/>
      <sheetName val="원가"/>
      <sheetName val="도급내역서"/>
      <sheetName val="사급내역서"/>
      <sheetName val="관급내역서"/>
      <sheetName val="관급적용단가"/>
      <sheetName val="일위대가"/>
      <sheetName val="산출집계표"/>
      <sheetName val="터널등산근"/>
      <sheetName val="터널조명산근"/>
      <sheetName val="전기실산근"/>
      <sheetName val="터널내산근"/>
      <sheetName val="관리동옥외등산근"/>
      <sheetName val="등열약산근"/>
      <sheetName val="방범산근"/>
      <sheetName val="동력산근"/>
      <sheetName val="가로등설치대가"/>
      <sheetName val="가로등기초대가"/>
      <sheetName val="맨홀대가"/>
      <sheetName val="기타경비산출근거"/>
      <sheetName val="한전외선공사비"/>
      <sheetName val="적용단가"/>
      <sheetName val="인건비 "/>
      <sheetName val="2. 공원조도"/>
      <sheetName val="토사(PE)"/>
      <sheetName val="계수시트"/>
      <sheetName val="맨홀수량산출(A-LINE)"/>
      <sheetName val="슬래브"/>
      <sheetName val="횡배수관설치현황"/>
      <sheetName val="DATE"/>
      <sheetName val="맨홀수량산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1"/>
      <sheetName val="표지2"/>
      <sheetName val="표지"/>
      <sheetName val="설계서"/>
      <sheetName val="설계설명서"/>
      <sheetName val="수목단가"/>
      <sheetName val="자재단가"/>
      <sheetName val="식재수량표"/>
      <sheetName val="###식재수량표-변경후"/>
      <sheetName val="시설수량표"/>
      <sheetName val="이식수목수량"/>
      <sheetName val="연못설비수량산출서"/>
      <sheetName val="별산자재집계표"/>
      <sheetName val="사급자재"/>
      <sheetName val="시멘모래"/>
      <sheetName val="관급사급"/>
      <sheetName val="조적공사"/>
      <sheetName val="식재기준"/>
      <sheetName val="유기질비료기준"/>
      <sheetName val="생명정사용량 (2)"/>
      <sheetName val="이식품적용"/>
      <sheetName val="비료량"/>
      <sheetName val="이식수목상하차비"/>
      <sheetName val="상하차비"/>
      <sheetName val="기계상하차비"/>
      <sheetName val="운반량및운반비"/>
      <sheetName val="수목운반비"/>
      <sheetName val="수목운반량"/>
      <sheetName val="수목중량"/>
      <sheetName val="자재소요량"/>
      <sheetName val="생명정사용량 (3)"/>
      <sheetName val="약제살포량"/>
      <sheetName val="수간보호자재"/>
      <sheetName val="새끼량"/>
      <sheetName val="가마니량"/>
      <sheetName val="철선량"/>
      <sheetName val="고무줄량"/>
      <sheetName val="동바리량 (2)"/>
      <sheetName val="비계목"/>
      <sheetName val="견적의뢰서"/>
      <sheetName val="견적"/>
      <sheetName val="기계경비개요"/>
      <sheetName val="경비목록"/>
      <sheetName val="경비"/>
      <sheetName val="2002기계경비산출표"/>
      <sheetName val="해상장비조정원"/>
      <sheetName val="수량산출"/>
      <sheetName val="지주목 및 부자재집계표"/>
      <sheetName val="Sheet2"/>
      <sheetName val="Sheet3"/>
      <sheetName val="금액내역서"/>
      <sheetName val="주현(해보)"/>
      <sheetName val="주현(영광)"/>
      <sheetName val="기초대가"/>
      <sheetName val="일위대가"/>
      <sheetName val="일위목록"/>
      <sheetName val="노임단가"/>
      <sheetName val="4차원가계산서"/>
      <sheetName val="INPUT"/>
      <sheetName val="목록"/>
      <sheetName val="생명정사용량_(2)"/>
      <sheetName val="생명정사용량_(3)"/>
      <sheetName val="동바리량_(2)"/>
      <sheetName val="지주목_및_부자재집계표"/>
      <sheetName val="중기"/>
      <sheetName val="생명정사용량_(2)1"/>
      <sheetName val="생명정사용량_(3)1"/>
      <sheetName val="동바리량_(2)1"/>
      <sheetName val="지주목_및_부자재집계표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 refreshError="1"/>
      <sheetData sheetId="9"/>
      <sheetData sheetId="10" refreshError="1"/>
      <sheetData sheetId="11" refreshError="1"/>
      <sheetData sheetId="12"/>
      <sheetData sheetId="13" refreshError="1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 refreshError="1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토공"/>
      <sheetName val="관급자재"/>
      <sheetName val="변경관급자재"/>
      <sheetName val="용역비내역-진짜"/>
      <sheetName val="토공(우물통,기타) "/>
      <sheetName val="설계예산서"/>
      <sheetName val="조명시설"/>
      <sheetName val="계양가시설"/>
      <sheetName val="슬래브"/>
      <sheetName val="내역서"/>
      <sheetName val="노임단가"/>
      <sheetName val="01"/>
      <sheetName val="내역서01"/>
      <sheetName val="인건비 "/>
      <sheetName val="참조자료"/>
      <sheetName val="계수시트"/>
      <sheetName val="투찰금액"/>
      <sheetName val="DATE"/>
      <sheetName val="평가데이터"/>
      <sheetName val="총괄내역서"/>
      <sheetName val="Front"/>
      <sheetName val="wall"/>
      <sheetName val="단가산출서"/>
      <sheetName val="단가산출서 (2)"/>
      <sheetName val="9902"/>
      <sheetName val="맨홀수량산출(A-LINE)"/>
      <sheetName val="내역서(삼호)"/>
      <sheetName val="토사(PE)"/>
      <sheetName val="용소리교"/>
      <sheetName val="JOIN(2span)"/>
      <sheetName val="바닥판"/>
      <sheetName val="주빔의 설계"/>
      <sheetName val="철근량산정및사용성검토"/>
      <sheetName val="입력DATA"/>
      <sheetName val="사통"/>
      <sheetName val="금액"/>
      <sheetName val="98전체ny"/>
      <sheetName val="단위수량"/>
      <sheetName val="2호맨홀공제수량"/>
      <sheetName val="정부노임단가"/>
      <sheetName val="1호인버트수량"/>
      <sheetName val="성단물량"/>
      <sheetName val="Sheet1"/>
      <sheetName val="구천"/>
      <sheetName val="가시설단위수량"/>
      <sheetName val="SORCE1"/>
      <sheetName val="관로토공"/>
      <sheetName val="3절_CheckList_구분"/>
      <sheetName val="TOTAL_BOQ"/>
      <sheetName val="청천내"/>
      <sheetName val="구조물공집계"/>
      <sheetName val="석축설면"/>
      <sheetName val="일위대가목록"/>
      <sheetName val="원가계산서"/>
      <sheetName val="설계내역서"/>
      <sheetName val="계약내역"/>
      <sheetName val="Sheet1 (2)"/>
      <sheetName val="단가목록"/>
      <sheetName val="관급_File"/>
      <sheetName val="일위대가"/>
      <sheetName val="설계내역"/>
      <sheetName val="을지총괄"/>
      <sheetName val="관접합및부설"/>
      <sheetName val="단가"/>
      <sheetName val="공종목록표"/>
      <sheetName val="설계기준"/>
      <sheetName val="내역1"/>
      <sheetName val="도급내역서"/>
      <sheetName val="골막이(야매)"/>
      <sheetName val="공사기본내용입력"/>
      <sheetName val="물집"/>
      <sheetName val="흥양2교토공집계표"/>
      <sheetName val="총사업비명세"/>
      <sheetName val="총투자비산정"/>
      <sheetName val="약전설비"/>
      <sheetName val="조건"/>
      <sheetName val="갑지"/>
      <sheetName val="공사원가계산서 "/>
      <sheetName val="1,2공구원가계산서"/>
      <sheetName val="2공구산출내역"/>
      <sheetName val="1공구산출내역서"/>
      <sheetName val="표지및목차"/>
      <sheetName val="빌딩 안내"/>
      <sheetName val="토목공사"/>
      <sheetName val="단중표"/>
      <sheetName val="Total"/>
      <sheetName val="현장경비"/>
      <sheetName val="연결임시"/>
      <sheetName val="1차 내역서"/>
    </sheetNames>
    <sheetDataSet>
      <sheetData sheetId="0" refreshError="1">
        <row r="1">
          <cell r="A1" t="str">
            <v xml:space="preserve"> 명       칭</v>
          </cell>
          <cell r="B1" t="str">
            <v>규  격</v>
          </cell>
          <cell r="C1" t="str">
            <v>수   량</v>
          </cell>
          <cell r="D1" t="str">
            <v>단위</v>
          </cell>
          <cell r="E1" t="str">
            <v>총        액</v>
          </cell>
          <cell r="G1" t="str">
            <v>노   무   비</v>
          </cell>
          <cell r="I1" t="str">
            <v>재   료   비</v>
          </cell>
          <cell r="K1" t="str">
            <v>경        비</v>
          </cell>
          <cell r="M1" t="str">
            <v>비고</v>
          </cell>
        </row>
        <row r="2">
          <cell r="E2" t="str">
            <v>단  가</v>
          </cell>
          <cell r="F2" t="str">
            <v>금     액</v>
          </cell>
          <cell r="G2" t="str">
            <v>단  가</v>
          </cell>
          <cell r="H2" t="str">
            <v>금     액</v>
          </cell>
          <cell r="I2" t="str">
            <v>단  가</v>
          </cell>
          <cell r="J2" t="str">
            <v>금     액</v>
          </cell>
          <cell r="K2" t="str">
            <v>단   가</v>
          </cell>
          <cell r="L2" t="str">
            <v>금     액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아름마을(선경APT)"/>
      <sheetName val="견적서(양식DN-S-01) (2)"/>
      <sheetName val="내역서(양식DN-S-02)"/>
      <sheetName val="일위대가(양식DN-S-03)"/>
      <sheetName val="사각파고라"/>
      <sheetName val="내역서"/>
      <sheetName val="기초일위대가 (2)"/>
      <sheetName val="비교"/>
      <sheetName val="공사원가"/>
      <sheetName val="견적서"/>
      <sheetName val="기초일위대가"/>
      <sheetName val="산출근거서(장미터널)"/>
      <sheetName val="산출근거서(그늘시렁A) "/>
      <sheetName val="산출근거서(그늘시렁B)"/>
      <sheetName val="산출근거서(그늘시렁C)"/>
      <sheetName val="산출근거서(사각파고라)"/>
      <sheetName val="산출근거서(등의자)"/>
      <sheetName val="단가비교"/>
      <sheetName val="노임단가"/>
      <sheetName val="VXXXXX"/>
      <sheetName val="일위대가"/>
      <sheetName val="일위대가(내역)"/>
      <sheetName val="내࣭서"/>
      <sheetName val="소일위대가코드표"/>
      <sheetName val="토공"/>
      <sheetName val="기초일위"/>
      <sheetName val="시설일위"/>
      <sheetName val="식재일위"/>
      <sheetName val="일위목록"/>
      <sheetName val="총괄내역서"/>
      <sheetName val="기초목"/>
      <sheetName val="조명일위"/>
      <sheetName val="9509"/>
      <sheetName val="단가"/>
      <sheetName val="대로근거"/>
      <sheetName val="견적서(양식DN-S-01)_(2)"/>
      <sheetName val="기초일위대가_(2)"/>
      <sheetName val="산출근거서(그늘시렁A)_"/>
      <sheetName val="단위중량"/>
      <sheetName val="노임이"/>
      <sheetName val="00노임기준"/>
      <sheetName val="SORCE1"/>
      <sheetName val="중기조종사 단위단가"/>
      <sheetName val="모래기초"/>
      <sheetName val="1공구산출내역서"/>
      <sheetName val="2000년1차"/>
      <sheetName val="2.대외공문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  <sheetName val="표지"/>
      <sheetName val="1.토총"/>
      <sheetName val="토적"/>
      <sheetName val="가정오수"/>
      <sheetName val="2.관로집"/>
      <sheetName val="관부설"/>
      <sheetName val="가정연결"/>
      <sheetName val="3.구조물집계"/>
      <sheetName val="맨홀높이"/>
      <sheetName val="맨홀2"/>
      <sheetName val="4.포장공"/>
      <sheetName val="관로"/>
      <sheetName val="가정연결관"/>
      <sheetName val="5.부대공"/>
      <sheetName val="(1)가시설공"/>
      <sheetName val="(2)경고"/>
      <sheetName val="(3)기타"/>
      <sheetName val="6.주요자재대"/>
      <sheetName val="7.폐기물"/>
      <sheetName val="토실"/>
      <sheetName val="안전시설(수집)"/>
      <sheetName val="안전시설"/>
      <sheetName val="터파기및재료"/>
      <sheetName val="신당동집계표"/>
      <sheetName val="내역"/>
      <sheetName val="구조물"/>
      <sheetName val="조건표"/>
      <sheetName val="기계경비(시간당)"/>
      <sheetName val="램머"/>
      <sheetName val="Sheet1"/>
      <sheetName val="토사(PE)"/>
      <sheetName val="남평내역"/>
      <sheetName val="토공"/>
      <sheetName val="2호맨홀공제수량"/>
      <sheetName val="토목"/>
      <sheetName val="교량하부공"/>
      <sheetName val="구분표"/>
      <sheetName val="코드표"/>
      <sheetName val="자재코드"/>
      <sheetName val="WORK"/>
      <sheetName val="공종"/>
      <sheetName val="관로토공"/>
      <sheetName val="이토변실(A3-LINE)"/>
      <sheetName val="설비"/>
      <sheetName val="수로BOX"/>
      <sheetName val="부대tu"/>
      <sheetName val="설계명세서"/>
      <sheetName val="고양관재"/>
      <sheetName val="배수공"/>
      <sheetName val="측구공"/>
      <sheetName val="1호인버트수량"/>
      <sheetName val="토사(PE "/>
      <sheetName val="요율"/>
      <sheetName val="자재대"/>
      <sheetName val="토사(PE_x0009_"/>
      <sheetName val="데이터"/>
      <sheetName val="초기화면"/>
      <sheetName val="청천내"/>
      <sheetName val="일위대가표"/>
      <sheetName val="교각별철근수량집계표"/>
      <sheetName val="파이프류"/>
      <sheetName val="1-1합"/>
      <sheetName val="1-1오"/>
      <sheetName val="1-1우"/>
      <sheetName val="ygd1-2"/>
      <sheetName val="ygr1-3"/>
      <sheetName val="ygr1-2"/>
      <sheetName val="ygr1-4"/>
      <sheetName val="A1"/>
      <sheetName val="01.10월"/>
      <sheetName val="G.R300경비"/>
      <sheetName val="이름정의"/>
      <sheetName val="내역서(교량)전체"/>
      <sheetName val="계산서(곡선부)"/>
      <sheetName val="포장재료집계표"/>
      <sheetName val="경산"/>
      <sheetName val="내역서01"/>
      <sheetName val="수량산출"/>
      <sheetName val="단위수량"/>
      <sheetName val="가시설수량"/>
      <sheetName val="분석투자 내역(광명)"/>
      <sheetName val="토공(우물통,기타) "/>
      <sheetName val="구간별"/>
      <sheetName val="구역화물"/>
      <sheetName val="2@ BOX"/>
      <sheetName val="지구단위계획내역서"/>
      <sheetName val="연결임시"/>
      <sheetName val="구조물공"/>
      <sheetName val="부대공"/>
      <sheetName val="포장공"/>
      <sheetName val="평가내역"/>
      <sheetName val="맨홀수량산출"/>
      <sheetName val="맨홀수량산출(A-LINE)"/>
      <sheetName val="경율산정.XLS"/>
      <sheetName val="Sheet5"/>
      <sheetName val="가시설단위수량"/>
      <sheetName val="SORCE1"/>
      <sheetName val="조명시설"/>
      <sheetName val="인건비 "/>
      <sheetName val="우수받이"/>
      <sheetName val="일위대가 1"/>
      <sheetName val="설계내역서"/>
      <sheetName val="산거 1(인력투입)"/>
      <sheetName val="일위대가 2"/>
      <sheetName val="일위대가 3"/>
      <sheetName val="산출근거"/>
      <sheetName val="기본단가표"/>
      <sheetName val="APT"/>
      <sheetName val="TOTAL_BOQ"/>
      <sheetName val="석축설면"/>
      <sheetName val="법면단"/>
      <sheetName val="간지"/>
      <sheetName val="자재총괄"/>
      <sheetName val="시멘트레미콘구입량"/>
      <sheetName val="골재구입량"/>
      <sheetName val="3구조물공간지"/>
      <sheetName val="1집계표간지"/>
      <sheetName val="구조물공집계표"/>
      <sheetName val="토공집계표"/>
      <sheetName val="2여과지"/>
      <sheetName val="여과지집계표"/>
      <sheetName val="여과지"/>
      <sheetName val="여과지토적표"/>
      <sheetName val="3배수지"/>
      <sheetName val="배수지집계표"/>
      <sheetName val="배수지"/>
      <sheetName val="배수지토적표"/>
      <sheetName val="4염소투입실"/>
      <sheetName val="염소투입실집계표"/>
      <sheetName val="염소투입실공사"/>
      <sheetName val="지장물보호(수집)"/>
      <sheetName val="지장물산근"/>
      <sheetName val="지장물보호공단위수량"/>
      <sheetName val="자재집계표"/>
      <sheetName val="주요자재집계표"/>
      <sheetName val="총괄토공집계"/>
      <sheetName val="시점부토공"/>
      <sheetName val="종점부토공"/>
      <sheetName val="교각토공"/>
      <sheetName val="총괄집계 "/>
      <sheetName val="총괄철근집계(1)"/>
      <sheetName val="총괄철근집계(2)"/>
      <sheetName val="본체집계"/>
      <sheetName val="본체철근집계"/>
      <sheetName val="날개벽철근집계 "/>
      <sheetName val="본체그림"/>
      <sheetName val="본체수량"/>
      <sheetName val="접속슬래브집계"/>
      <sheetName val="접속(시점)"/>
      <sheetName val="접속(종점)"/>
      <sheetName val="1.토공집계"/>
      <sheetName val="2.관대집계표"/>
      <sheetName val="접합"/>
      <sheetName val="3.구조물공"/>
      <sheetName val="7.폐기물집계"/>
      <sheetName val="VXXXXX"/>
      <sheetName val="방음벽수량"/>
      <sheetName val="방음벽기초수량"/>
      <sheetName val="방음벽설치현황"/>
      <sheetName val="가설방음판넬"/>
      <sheetName val="가설방진망"/>
      <sheetName val="세륜세차시설"/>
      <sheetName val="가도수량집계"/>
      <sheetName val="가도토공"/>
      <sheetName val="가도포장수량집계표"/>
      <sheetName val="가포장조서"/>
      <sheetName val="가도단위수량"/>
      <sheetName val="가배수관"/>
      <sheetName val="골재덮개시설"/>
      <sheetName val="준공표지판집계"/>
      <sheetName val="경계표주집계(X)"/>
      <sheetName val="경계수량(X)"/>
      <sheetName val="경계표주단위수량(X)"/>
      <sheetName val="기존도로유지관리비"/>
      <sheetName val="식재공"/>
      <sheetName val="산림복구비"/>
      <sheetName val="가설건물"/>
      <sheetName val="가옥철거조서"/>
      <sheetName val="자재집계산출"/>
      <sheetName val="Sheet1 (2)"/>
      <sheetName val="총괄집계표"/>
      <sheetName val="재료집계표"/>
      <sheetName val="몰탈집계표"/>
      <sheetName val="포장집계표"/>
      <sheetName val="본선부집계"/>
      <sheetName val="TYPE별조서"/>
      <sheetName val="본선부산출"/>
      <sheetName val="진입부보도집계"/>
      <sheetName val="진입보도산출"/>
      <sheetName val="접속도로집계"/>
      <sheetName val="진입로집계"/>
      <sheetName val="진입로"/>
      <sheetName val="점자블럭집계"/>
      <sheetName val="점자블럭산출"/>
      <sheetName val="공제량집계"/>
      <sheetName val="공제량"/>
      <sheetName val="경계석총집계"/>
      <sheetName val="보차도수량집계"/>
      <sheetName val="보차도경계조서"/>
      <sheetName val="보차도산출"/>
      <sheetName val="도로경계석집계"/>
      <sheetName val="도로경계조서"/>
      <sheetName val="도로경계산출"/>
      <sheetName val="VXXX"/>
      <sheetName val="Recovered_Sheet1"/>
      <sheetName val="관로공집계"/>
      <sheetName val="수밀검사조서"/>
      <sheetName val="본관조서(PVC)"/>
      <sheetName val="PVC접합개소 산출서"/>
      <sheetName val="PVC이중벽관D300집계"/>
      <sheetName val="PVC이중벽관D300집계-OPEN"/>
      <sheetName val="PVCDC300단위집계-OPEN"/>
      <sheetName val="PVCDC300단위수량-OPEN"/>
      <sheetName val="PVC이중벽관D300집계-가설흙막이"/>
      <sheetName val="PVCDC300단위집계-가설흙막이"/>
      <sheetName val="PVCDC300단위수량-가설흙막이"/>
      <sheetName val="전체맨홀집계"/>
      <sheetName val="원형1호맨홀집계표"/>
      <sheetName val="오수맨홀조서"/>
      <sheetName val="원형1맨홀(무근)집계표"/>
      <sheetName val="원형1호맨홀(철근)집계표"/>
      <sheetName val="오수원형1호맨홀단위집계"/>
      <sheetName val="오수원형맨홀1호"/>
      <sheetName val="원형1호맨홀(철근)단위수량집계"/>
      <sheetName val="원형1호맨홀(철근)단위수량"/>
      <sheetName val="식재"/>
      <sheetName val="시설물"/>
      <sheetName val="식재출력용"/>
      <sheetName val="유지관리"/>
      <sheetName val="단가"/>
      <sheetName val="배수공총괄 집계표(횡)"/>
      <sheetName val="보차도경계석집계표(종)"/>
      <sheetName val="보차도경계석 조서"/>
      <sheetName val="보차도경계석단위량"/>
      <sheetName val="경계석집계표(종)"/>
      <sheetName val="경계석"/>
      <sheetName val="경계석단위량"/>
      <sheetName val="배수집계표(종)"/>
      <sheetName val="종배수관"/>
      <sheetName val="빗물받이집계"/>
      <sheetName val="빗물받이조서"/>
      <sheetName val="빗물받이단위량"/>
      <sheetName val="맨홀집계표 "/>
      <sheetName val="맨홀조서"/>
      <sheetName val="맨홀단위량"/>
      <sheetName val="세부내역"/>
      <sheetName val="일위대가"/>
      <sheetName val="조견표"/>
      <sheetName val="기계경비(일반)"/>
      <sheetName val="산출근거(마산, 만천, 가례)"/>
      <sheetName val="산출근거(남강)"/>
      <sheetName val="산출근거(가설도로 조성)"/>
      <sheetName val="산출근거(가설도로 성토다짐)"/>
      <sheetName val="산출근거(가설도로 살수)"/>
      <sheetName val="산출근거(가설도로 유지보수)"/>
      <sheetName val="데이타"/>
      <sheetName val="bearing"/>
      <sheetName val="연동내역"/>
      <sheetName val="지장물보호공"/>
      <sheetName val="사다리-C"/>
      <sheetName val="상수가스보호"/>
      <sheetName val="통신보호"/>
      <sheetName val="전주지지대"/>
      <sheetName val="L형측구(화강석)"/>
      <sheetName val="L형측구(콘크리트)"/>
      <sheetName val="관보호공단위수량표"/>
      <sheetName val="오수받이뚜껑단위수량"/>
      <sheetName val="석축"/>
      <sheetName val="관경고용테이프수집"/>
      <sheetName val="관경고용산근"/>
      <sheetName val="Control"/>
      <sheetName val="일위대가(교통성검토)"/>
      <sheetName val="일위총괄"/>
      <sheetName val="내역서"/>
      <sheetName val="노임단가"/>
      <sheetName val="일대가(도시계획시설결정)"/>
      <sheetName val="보정율산정근거"/>
      <sheetName val="환경성 산출근거"/>
      <sheetName val="일위대가(사전환경성)"/>
      <sheetName val="요율적용(건설)"/>
      <sheetName val="재해성 산출근거"/>
      <sheetName val="일위대가(재해성검토)"/>
      <sheetName val="적성평가 산출근거"/>
      <sheetName val="일위대가(토지적성평가)"/>
      <sheetName val="고유코드_설계"/>
      <sheetName val="기계가격"/>
      <sheetName val="배수관집계"/>
      <sheetName val="#REF"/>
      <sheetName val="설계조건"/>
      <sheetName val="안정계산"/>
      <sheetName val="단면검토"/>
      <sheetName val="기본일위"/>
      <sheetName val="공토공단위당"/>
      <sheetName val="정부노임단가"/>
      <sheetName val="옹벽기초자료"/>
      <sheetName val="현황산출서"/>
      <sheetName val="범례표"/>
      <sheetName val="DATA 입력란"/>
      <sheetName val="1. 설계조건 2.단면가정 3. 하중계산"/>
      <sheetName val="철거산출근거"/>
      <sheetName val="해외(원화)"/>
      <sheetName val="법면수집"/>
      <sheetName val="진천방향"/>
      <sheetName val="SLAB&quot;1&quot;"/>
      <sheetName val="직접경비"/>
      <sheetName val="직접인건비"/>
      <sheetName val="Sensitivity"/>
      <sheetName val="도수로현황"/>
      <sheetName val="내#일산설치"/>
      <sheetName val="1_토총"/>
      <sheetName val="2_관로집"/>
      <sheetName val="3_구조물집계"/>
      <sheetName val="4_포장공"/>
      <sheetName val="5_부대공"/>
      <sheetName val="6_주요자재대"/>
      <sheetName val="7_폐기물"/>
      <sheetName val="안정성검토"/>
      <sheetName val="하중계산"/>
      <sheetName val="설계기준"/>
      <sheetName val="날개벽수량표"/>
      <sheetName val="측량수수료"/>
      <sheetName val="계수시트"/>
      <sheetName val="6PILE  (돌출)"/>
      <sheetName val="방음벽기초"/>
      <sheetName val="3연box"/>
      <sheetName val="단 box"/>
      <sheetName val="9902"/>
      <sheetName val="합천내역"/>
      <sheetName val="을지"/>
      <sheetName val="식재인부"/>
      <sheetName val="횡배수관설치현황"/>
      <sheetName val="수량BOQ"/>
      <sheetName val="슬래브"/>
      <sheetName val="단가산출서(기계)"/>
      <sheetName val="3련 BOX"/>
      <sheetName val="중부"/>
      <sheetName val="북부"/>
      <sheetName val="남부"/>
      <sheetName val="이월도표"/>
      <sheetName val="추적+궁합"/>
      <sheetName val="로또정석"/>
      <sheetName val="최근21회정석"/>
      <sheetName val="당첨금"/>
      <sheetName val="로또그림"/>
      <sheetName val="로또용어"/>
      <sheetName val="로또abc"/>
      <sheetName val="로또10계명"/>
      <sheetName val="Sheet7"/>
      <sheetName val="Sheet6"/>
      <sheetName val="Sheet4"/>
      <sheetName val="Sheet3 (2)"/>
      <sheetName val="summary"/>
      <sheetName val="chart"/>
      <sheetName val="chart update"/>
      <sheetName val="남평1"/>
      <sheetName val="남평2"/>
      <sheetName val="남평3"/>
      <sheetName val="회동1"/>
      <sheetName val="회동2"/>
      <sheetName val="회동3"/>
      <sheetName val="회동4"/>
      <sheetName val="5.배수관로"/>
      <sheetName val="주요자재"/>
      <sheetName val="폐기물처리"/>
      <sheetName val="기기리스트"/>
      <sheetName val="3.2 3차처리시설"/>
      <sheetName val="자재집계"/>
      <sheetName val="설비동집계표-전체"/>
      <sheetName val="설비동집계"/>
      <sheetName val="설비동산근"/>
      <sheetName val="불인산저장조집계"/>
      <sheetName val="설비동-불인산저장조"/>
      <sheetName val="왕십리방향"/>
      <sheetName val="집수정(600-700)"/>
      <sheetName val="원형맨홀수량"/>
      <sheetName val="수목표준대가"/>
      <sheetName val="COVER"/>
      <sheetName val="지수"/>
      <sheetName val="자재단가(완)"/>
      <sheetName val="노임단가(완)"/>
      <sheetName val="일위대가_목록"/>
      <sheetName val="일위대가(노임수정(완), 자재 및 물린단산수정필요)"/>
      <sheetName val="2007기계경비산출표(완)"/>
      <sheetName val="단가산출_목록"/>
      <sheetName val="단가산출서"/>
      <sheetName val="시험비 단가"/>
      <sheetName val="일반화물자동차운임"/>
      <sheetName val="변수값"/>
      <sheetName val="중기상차"/>
      <sheetName val="AS복구"/>
      <sheetName val="중기터파기"/>
      <sheetName val="장비집계"/>
      <sheetName val="가도공"/>
      <sheetName val="진주방향"/>
      <sheetName val="증감내역서"/>
      <sheetName val="우배수"/>
      <sheetName val="계산식"/>
      <sheetName val="구조물철거타공정이월"/>
      <sheetName val="차수별내역서"/>
      <sheetName val="총괄내역서(설계)"/>
      <sheetName val="공사설명서"/>
      <sheetName val="nys"/>
      <sheetName val="상부집계표"/>
      <sheetName val="집계표"/>
      <sheetName val="관경별내역서"/>
      <sheetName val="1호맨홀자연토공"/>
      <sheetName val="투입집계표"/>
      <sheetName val="SG"/>
      <sheetName val="토공산근"/>
      <sheetName val="관접합및부설"/>
      <sheetName val="내역서(전기)"/>
      <sheetName val="부대내역"/>
      <sheetName val="해평견적"/>
      <sheetName val="수안보-MBR1"/>
      <sheetName val="관급자재대"/>
      <sheetName val="전차선로 물량표"/>
      <sheetName val="한강운반비"/>
      <sheetName val="자재"/>
      <sheetName val="공통(20-91)"/>
      <sheetName val="삭제및변경불가"/>
      <sheetName val="총괄내역서"/>
      <sheetName val="SLAB"/>
      <sheetName val="1-4-2.관(약)"/>
      <sheetName val="BD"/>
      <sheetName val="개산공사비"/>
      <sheetName val="골재집계"/>
      <sheetName val="-레미콘집계"/>
      <sheetName val="-몰탈콘크리트"/>
      <sheetName val="자갈,시멘트,모래산출"/>
      <sheetName val="-철근집계"/>
      <sheetName val="포장재료(1)"/>
      <sheetName val="-흄관집계"/>
      <sheetName val="증감대비표(전체변경)"/>
      <sheetName val="원가계산서(공동+분담)"/>
      <sheetName val="원가계산서(공동)"/>
      <sheetName val="원가계산서(분담-지열)"/>
      <sheetName val="공종별증감대비표"/>
      <sheetName val="건축"/>
      <sheetName val="조경"/>
      <sheetName val="기계"/>
      <sheetName val="지열"/>
      <sheetName val="부시수량"/>
      <sheetName val="guard(mac)"/>
      <sheetName val="용역비내역-진짜"/>
      <sheetName val="토공 total"/>
      <sheetName val="금액"/>
      <sheetName val="단가일람"/>
      <sheetName val="조경일람"/>
      <sheetName val="일위대가목차"/>
      <sheetName val="건축내역"/>
      <sheetName val="고압수량(철거)"/>
      <sheetName val="레미콘"/>
      <sheetName val="pe이중벽관"/>
      <sheetName val="pe이중벽관 (우수)"/>
      <sheetName val="D100관"/>
      <sheetName val="D16"/>
      <sheetName val="D20"/>
      <sheetName val="D25"/>
      <sheetName val="D50"/>
      <sheetName val="D75,D100"/>
      <sheetName val="교각1"/>
      <sheetName val="5.정산서"/>
      <sheetName val="Total"/>
      <sheetName val="D"/>
      <sheetName val="2003상반기노임기준"/>
      <sheetName val="가점"/>
      <sheetName val="index"/>
      <sheetName val="etc"/>
      <sheetName val="data"/>
      <sheetName val="슬래브(유곡)"/>
      <sheetName val="자료"/>
      <sheetName val="견적대비표"/>
      <sheetName val="개비온집계"/>
      <sheetName val="개비온 단위"/>
      <sheetName val="비탈면보호공수량산출"/>
      <sheetName val="SAMPLE!"/>
      <sheetName val="이티입력"/>
      <sheetName val="N賃率-職"/>
      <sheetName val="1.설계조건"/>
      <sheetName val="bm(CIcable)"/>
      <sheetName val="5.소재"/>
      <sheetName val="노무단가"/>
      <sheetName val="노무비"/>
      <sheetName val="노견단위수량"/>
      <sheetName val="지구단위계획"/>
      <sheetName val="연결관산출조서"/>
      <sheetName val="동해title"/>
      <sheetName val="음봉방향"/>
      <sheetName val="교대"/>
      <sheetName val="ABUT수량-A1"/>
      <sheetName val="대치판정"/>
      <sheetName val="건축내역서"/>
      <sheetName val="설비내역서"/>
      <sheetName val="전기내역서"/>
      <sheetName val="횡배수관재료-"/>
      <sheetName val="계산서(직선부)"/>
      <sheetName val="콘크리트측구연장"/>
      <sheetName val="-배수구조물공토공"/>
      <sheetName val="기둥"/>
      <sheetName val="저판(버림100)"/>
      <sheetName val="용량(1-2)"/>
      <sheetName val="견적서-을지"/>
      <sheetName val="COPING"/>
      <sheetName val="산근1,2"/>
      <sheetName val="약품공급2"/>
      <sheetName val="날개벽(시점좌측)"/>
      <sheetName val="경상비"/>
      <sheetName val="공사개요"/>
      <sheetName val="실행대비"/>
      <sheetName val="JUCK"/>
      <sheetName val="원가"/>
      <sheetName val="수지표"/>
      <sheetName val="셀명"/>
      <sheetName val="공사"/>
      <sheetName val="2000,9월 일위"/>
      <sheetName val="공통단가"/>
      <sheetName val="단가조사"/>
      <sheetName val="재료비"/>
      <sheetName val="운반비"/>
      <sheetName val="단가표"/>
      <sheetName val="보차도경계석"/>
      <sheetName val="데리네이타현황"/>
      <sheetName val="P-산#1-1(WOWA1)"/>
      <sheetName val="기초입력 DATA"/>
      <sheetName val="입찰"/>
      <sheetName val="현경"/>
      <sheetName val="L형 옹벽"/>
      <sheetName val="4차원가계산서"/>
      <sheetName val="-치수표(곡선부)"/>
      <sheetName val="설 계"/>
      <sheetName val="법면설면"/>
      <sheetName val="석축단"/>
      <sheetName val="인건비"/>
      <sheetName val="단면A-A(TR)"/>
      <sheetName val="도급"/>
      <sheetName val="POOM_MOTO"/>
      <sheetName val="지급자재"/>
      <sheetName val="토공연장"/>
      <sheetName val="일위대가(가설)"/>
      <sheetName val="설계예시"/>
      <sheetName val="일위산출"/>
      <sheetName val="노임"/>
      <sheetName val="용소리교"/>
      <sheetName val="국산화"/>
      <sheetName val="SULKEA"/>
      <sheetName val="편입용지조서"/>
      <sheetName val="wall"/>
      <sheetName val="금액내역서"/>
      <sheetName val="실행철강하도"/>
      <sheetName val="투입내역"/>
      <sheetName val="현장관리비"/>
      <sheetName val="일위대가(계측기설치)"/>
      <sheetName val="원가계산"/>
      <sheetName val="설계내역"/>
      <sheetName val="원가계산 (2)"/>
      <sheetName val="물가대비표"/>
      <sheetName val="FOB발"/>
      <sheetName val="8.석축단위(H=1.5M)"/>
      <sheetName val="공사비"/>
      <sheetName val="조작대(1연)"/>
      <sheetName val="차액보증"/>
      <sheetName val="값"/>
      <sheetName val="설계예산서"/>
      <sheetName val="예산내역서"/>
      <sheetName val="상부공"/>
      <sheetName val="CODE"/>
      <sheetName val="집수정단위수량600 "/>
    </sheetNames>
    <sheetDataSet>
      <sheetData sheetId="0" refreshError="1">
        <row r="61">
          <cell r="I61" t="str">
            <v>×</v>
          </cell>
        </row>
        <row r="62">
          <cell r="I62" t="str">
            <v>×</v>
          </cell>
        </row>
        <row r="63">
          <cell r="I63" t="str">
            <v>×</v>
          </cell>
        </row>
        <row r="64">
          <cell r="I64" t="str">
            <v>×</v>
          </cell>
        </row>
        <row r="65">
          <cell r="I65" t="str">
            <v>×</v>
          </cell>
        </row>
        <row r="66">
          <cell r="I66" t="str">
            <v>×</v>
          </cell>
        </row>
        <row r="67">
          <cell r="I67" t="str">
            <v>×</v>
          </cell>
        </row>
        <row r="68">
          <cell r="I68" t="str">
            <v>×</v>
          </cell>
        </row>
        <row r="69">
          <cell r="I69" t="str">
            <v>×</v>
          </cell>
        </row>
        <row r="70">
          <cell r="I70" t="str">
            <v>×</v>
          </cell>
        </row>
        <row r="71">
          <cell r="I71" t="str">
            <v>×</v>
          </cell>
        </row>
        <row r="72">
          <cell r="I72" t="str">
            <v>×</v>
          </cell>
        </row>
        <row r="73">
          <cell r="I73" t="str">
            <v>×</v>
          </cell>
        </row>
        <row r="74">
          <cell r="I74" t="str">
            <v>×</v>
          </cell>
        </row>
        <row r="75">
          <cell r="I75" t="str">
            <v>×</v>
          </cell>
        </row>
        <row r="76">
          <cell r="I76" t="str">
            <v>×</v>
          </cell>
        </row>
        <row r="77">
          <cell r="I77" t="str">
            <v>×</v>
          </cell>
        </row>
        <row r="78">
          <cell r="I78" t="str">
            <v>×</v>
          </cell>
        </row>
        <row r="79">
          <cell r="I79" t="str">
            <v>×</v>
          </cell>
        </row>
        <row r="80">
          <cell r="I80" t="str">
            <v>×</v>
          </cell>
        </row>
        <row r="81">
          <cell r="I81" t="str">
            <v>×</v>
          </cell>
        </row>
        <row r="82">
          <cell r="I82" t="str">
            <v>×</v>
          </cell>
        </row>
        <row r="83">
          <cell r="I83" t="str">
            <v>×</v>
          </cell>
        </row>
        <row r="84">
          <cell r="I84" t="str">
            <v>×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/>
      <sheetData sheetId="488" refreshError="1"/>
      <sheetData sheetId="489" refreshError="1"/>
      <sheetData sheetId="490" refreshError="1"/>
      <sheetData sheetId="49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/>
      <sheetData sheetId="563" refreshError="1"/>
      <sheetData sheetId="564" refreshError="1"/>
      <sheetData sheetId="565" refreshError="1"/>
      <sheetData sheetId="566" refreshError="1"/>
      <sheetData sheetId="567" refreshError="1"/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표"/>
      <sheetName val="임시전기공사설계서"/>
      <sheetName val="단가조사서"/>
      <sheetName val="기계경비"/>
      <sheetName val="한전인입공사비"/>
      <sheetName val="전력요금"/>
      <sheetName val="DATE"/>
      <sheetName val="노임단가"/>
      <sheetName val="토사(PE)"/>
      <sheetName val="계수시트"/>
      <sheetName val="터파기및재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목데이타 "/>
      <sheetName val="노무비단가"/>
      <sheetName val="식재노임목록"/>
      <sheetName val="#단가조사표1"/>
      <sheetName val="1.식재공사"/>
      <sheetName val="2.시설물공사"/>
      <sheetName val="#수목일위대가"/>
      <sheetName val="수고일위"/>
      <sheetName val="근원일위"/>
      <sheetName val="흉고일위"/>
      <sheetName val="관목일위"/>
      <sheetName val="초화일위"/>
      <sheetName val="지주목일위"/>
      <sheetName val="시설일위"/>
      <sheetName val="대일위대가코드표"/>
      <sheetName val="기초일위대가"/>
      <sheetName val="기초일위대가코드표"/>
      <sheetName val="표지"/>
      <sheetName val="공사원가계산서"/>
      <sheetName val="총괄내역서"/>
      <sheetName val="3.포장공사"/>
      <sheetName val="수목일위대가"/>
      <sheetName val="대일위대가"/>
      <sheetName val="소일위대가"/>
      <sheetName val="산출근거"/>
      <sheetName val="수목"/>
      <sheetName val="노무비(수목)"/>
      <sheetName val="단가조사표(수목)"/>
      <sheetName val="단가조사표(시설물)"/>
      <sheetName val="97노임단가"/>
      <sheetName val="식재품셈"/>
      <sheetName val="소일위대가코드표"/>
      <sheetName val="1"/>
      <sheetName val="2"/>
      <sheetName val="3"/>
      <sheetName val="4"/>
      <sheetName val="5"/>
      <sheetName val="6"/>
      <sheetName val="일위대가목록(기계)"/>
      <sheetName val="내역"/>
      <sheetName val="금광1터널"/>
      <sheetName val="G.R300경비"/>
      <sheetName val="소요자재명세서"/>
      <sheetName val="빌딩 안내"/>
      <sheetName val="원가계산(설비)"/>
      <sheetName val="연결임시"/>
      <sheetName val="별표 "/>
      <sheetName val="2000년1차"/>
      <sheetName val="중기조종사 단위단가"/>
      <sheetName val="경비"/>
      <sheetName val="일위대가"/>
      <sheetName val="중기가격"/>
      <sheetName val="임시전기공사설계서"/>
      <sheetName val="D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</sheetDataSet>
  </externalBook>
</externalLink>
</file>

<file path=xl/externalLinks/externalLink1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내역서"/>
      <sheetName val="미관광장분수"/>
      <sheetName val="중앙광장분수A"/>
      <sheetName val="중앙광장분수B"/>
      <sheetName val="조형물공사"/>
      <sheetName val="전기설비공사"/>
      <sheetName val="기초일위대가"/>
      <sheetName val="단가산출서"/>
      <sheetName val="96노임기준"/>
      <sheetName val="비탈면보호공수량산출"/>
      <sheetName val="횡배수관"/>
      <sheetName val="교대시점"/>
      <sheetName val="인건비 "/>
      <sheetName val="OBJECT"/>
      <sheetName val="DATE"/>
      <sheetName val="소일위대가코드표"/>
      <sheetName val="노임단가"/>
      <sheetName val="수목데이타 "/>
      <sheetName val="연습"/>
      <sheetName val="노임"/>
      <sheetName val="일위대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참고"/>
      <sheetName val="일위대가"/>
      <sheetName val="자재"/>
      <sheetName val="96노임기준"/>
      <sheetName val="비탈면보호공수량산출"/>
      <sheetName val="산출내역서집계표"/>
      <sheetName val="터파기및재료"/>
      <sheetName val="수자재단위당"/>
      <sheetName val="4차원가계산서"/>
      <sheetName val="단가"/>
      <sheetName val="일위대가표"/>
      <sheetName val="저"/>
      <sheetName val="교대시점"/>
      <sheetName val="수목데이타 "/>
      <sheetName val="상하차비용(기계상차)"/>
      <sheetName val="수간보호"/>
      <sheetName val="운반비"/>
      <sheetName val="2공구산출내역"/>
      <sheetName val="자료"/>
      <sheetName val="단가산출서"/>
      <sheetName val="공사요율"/>
      <sheetName val="관급자재대"/>
      <sheetName val="직노"/>
      <sheetName val="실행내역 "/>
      <sheetName val="내역서"/>
      <sheetName val="내역(설계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계서"/>
      <sheetName val="설계설명서"/>
      <sheetName val="예정공정표"/>
      <sheetName val="내역서"/>
      <sheetName val="일위목록"/>
      <sheetName val="시설일위"/>
      <sheetName val="기초일위"/>
      <sheetName val="시설수량표"/>
      <sheetName val="자재단가"/>
      <sheetName val="노임단가"/>
      <sheetName val="조적공사"/>
      <sheetName val="식재기준"/>
      <sheetName val="유기질비료기준"/>
      <sheetName val="생명정사용량 (2)"/>
      <sheetName val="견적의뢰서"/>
      <sheetName val="견적"/>
      <sheetName val="기계경비개요"/>
      <sheetName val="산근목록"/>
      <sheetName val="중기비목록"/>
      <sheetName val="중기경비산출"/>
      <sheetName val="기계경비산출근거"/>
      <sheetName val="2002기계경비산출표"/>
      <sheetName val="해상장비조정원"/>
      <sheetName val="코드표"/>
      <sheetName val="96노임기준"/>
      <sheetName val="PAC"/>
      <sheetName val="횡배수관"/>
      <sheetName val="수목표준대가"/>
      <sheetName val="적용단가"/>
      <sheetName val="노임"/>
      <sheetName val="목록1"/>
      <sheetName val="목록2"/>
      <sheetName val="자재"/>
      <sheetName val="중기"/>
      <sheetName val="데이타"/>
      <sheetName val="인건비 "/>
      <sheetName val="단위수량"/>
      <sheetName val="비탈면보호공수량산출"/>
      <sheetName val="건축내역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1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표지"/>
      <sheetName val="원가"/>
      <sheetName val="도급내역서 "/>
      <sheetName val="산출집계"/>
      <sheetName val="인건비(과년도)"/>
      <sheetName val="한전(가로등)"/>
      <sheetName val="산출근거"/>
      <sheetName val="일위대가"/>
      <sheetName val="맨홀대가"/>
      <sheetName val="적용단가 (가로등)"/>
      <sheetName val="내역서(가로등)"/>
      <sheetName val="적용단가"/>
      <sheetName val="간지(가로)"/>
      <sheetName val="노임단가"/>
      <sheetName val="96노임기준"/>
      <sheetName val="인건비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코드표"/>
      <sheetName val="설계예산내역서(전체분)"/>
      <sheetName val="Sheet1"/>
      <sheetName val="본선"/>
      <sheetName val="교차로개선"/>
      <sheetName val="적용단가"/>
      <sheetName val="단위수량"/>
      <sheetName val="총 괄 표"/>
      <sheetName val="내역서"/>
      <sheetName val="노무비단가"/>
      <sheetName val="96노임기준"/>
      <sheetName val="노임단가"/>
      <sheetName val="자재단가"/>
      <sheetName val="노무단가"/>
      <sheetName val="노임"/>
      <sheetName val="변화치수"/>
      <sheetName val="wall"/>
      <sheetName val="Front"/>
      <sheetName val="산근목록"/>
      <sheetName val="비탈면보호공수량산출"/>
      <sheetName val="수량산출"/>
      <sheetName val="지급자재"/>
      <sheetName val="데리네이타현황"/>
      <sheetName val="시중노임(공사)"/>
      <sheetName val="ⴭⴭⴭⴭⴭ"/>
      <sheetName val="노무비"/>
      <sheetName val="점수계산1-2"/>
      <sheetName val="DONGA4"/>
      <sheetName val="관급"/>
      <sheetName val="실행대비"/>
      <sheetName val="백호우계수"/>
      <sheetName val="데이타"/>
      <sheetName val="내역서(기계)"/>
      <sheetName val="DAN"/>
      <sheetName val="집계표"/>
      <sheetName val="CT"/>
      <sheetName val="PAC"/>
      <sheetName val="기계상세"/>
      <sheetName val="70%"/>
      <sheetName val="토사(PE)"/>
      <sheetName val="노무비 "/>
      <sheetName val="터파기및재료"/>
      <sheetName val="가압장구체수량산출서"/>
      <sheetName val="9811"/>
      <sheetName val="금액결정"/>
      <sheetName val="일위목록"/>
      <sheetName val="요율"/>
      <sheetName val="건축내역"/>
      <sheetName val="토목"/>
      <sheetName val="수목데이타 "/>
      <sheetName val="소일위대가코드표"/>
      <sheetName val="총괄표"/>
      <sheetName val="#REF"/>
      <sheetName val="횡배수관"/>
      <sheetName val="날개벽(시점좌측)"/>
      <sheetName val="인부노임"/>
      <sheetName val="시설물일위"/>
      <sheetName val="일위대가표"/>
      <sheetName val="냉천부속동"/>
      <sheetName val="몰탈재료산출"/>
      <sheetName val="대비"/>
      <sheetName val="기초일위"/>
      <sheetName val="시설일위"/>
      <sheetName val="조명일위"/>
      <sheetName val="총괄내역서"/>
      <sheetName val="경산"/>
      <sheetName val="교각1"/>
      <sheetName val="단면 (2)"/>
      <sheetName val="기둥(원형)"/>
      <sheetName val="COPING"/>
      <sheetName val="6공구(당초)"/>
      <sheetName val="남양주부대"/>
      <sheetName val="아이콘"/>
      <sheetName val="설계내역일위"/>
      <sheetName val="을"/>
      <sheetName val="내역"/>
      <sheetName val="설비"/>
      <sheetName val="단가조사"/>
      <sheetName val="날개벽"/>
      <sheetName val="현장관리비"/>
      <sheetName val="노견단위수량"/>
      <sheetName val="단가"/>
      <sheetName val="수목표준대가"/>
      <sheetName val="마산방향"/>
      <sheetName val="진주방향"/>
      <sheetName val="내역서01"/>
      <sheetName val="입력"/>
      <sheetName val="내역서(총)"/>
      <sheetName val="우,오수"/>
      <sheetName val="일위대가"/>
      <sheetName val="돈암사업"/>
      <sheetName val="조명시설"/>
      <sheetName val="기계경비(시간당)"/>
      <sheetName val="램머"/>
      <sheetName val="토공유동표"/>
      <sheetName val="남대문빌딩"/>
      <sheetName val="토공사"/>
      <sheetName val="견적서"/>
      <sheetName val="Sheet15"/>
      <sheetName val="제경비율"/>
      <sheetName val="실행철강하도"/>
      <sheetName val="일위대가(가설)"/>
      <sheetName val="골조시행"/>
      <sheetName val="산출기준자료"/>
      <sheetName val="인건비"/>
      <sheetName val="제출내역 (2)"/>
      <sheetName val="설계명세서"/>
      <sheetName val="품셈표"/>
      <sheetName val="상반기손익차2총괄"/>
      <sheetName val="암거단위"/>
      <sheetName val="남원(내)"/>
      <sheetName val="전차선로 물량표"/>
      <sheetName val="한강운반비"/>
      <sheetName val="자재"/>
      <sheetName val="공통(20-91)"/>
      <sheetName val="9509"/>
      <sheetName val="SORCE1"/>
      <sheetName val="노임목록"/>
      <sheetName val="노무비목록"/>
      <sheetName val="자재목록"/>
    </sheet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0계획보완요약"/>
      <sheetName val="Macro3"/>
      <sheetName val="#REF"/>
      <sheetName val="일일투입집계표"/>
      <sheetName val="일반공사"/>
      <sheetName val="평가데이터"/>
      <sheetName val="내역서"/>
      <sheetName val="집계표"/>
      <sheetName val="내역"/>
      <sheetName val="현장관리비 산출내역"/>
      <sheetName val="전기"/>
      <sheetName val="연결임시"/>
      <sheetName val="3.공통공사대비"/>
      <sheetName val="실행예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원가계산서"/>
      <sheetName val="집계표"/>
      <sheetName val="유탕내역서"/>
      <sheetName val="장성터널내역서 "/>
      <sheetName val="노임단가"/>
      <sheetName val="코드표"/>
      <sheetName val="총 괄 표"/>
      <sheetName val="교대시점"/>
      <sheetName val="비탈면보호공수량산출"/>
      <sheetName val="공조기"/>
    </sheet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간지"/>
      <sheetName val="원가"/>
      <sheetName val="총괄"/>
      <sheetName val="내역"/>
      <sheetName val="일목"/>
      <sheetName val="일위"/>
      <sheetName val="단가"/>
      <sheetName val="단목"/>
      <sheetName val="단산"/>
      <sheetName val="장목"/>
      <sheetName val="장비"/>
      <sheetName val="요율"/>
      <sheetName val="손료"/>
      <sheetName val="참고"/>
      <sheetName val="거리"/>
      <sheetName val="단위수량"/>
      <sheetName val="수량"/>
      <sheetName val="인력터파기품"/>
      <sheetName val="BH"/>
      <sheetName val="로더"/>
      <sheetName val="DT"/>
      <sheetName val="BD"/>
      <sheetName val="BD운반거리"/>
      <sheetName val="그레이더"/>
      <sheetName val="롤러"/>
      <sheetName val="디젤파일해머"/>
      <sheetName val="GI-un"/>
      <sheetName val="Sheet1"/>
      <sheetName val="단가비교표"/>
      <sheetName val="노임단가"/>
      <sheetName val="단가산출"/>
      <sheetName val="기초"/>
      <sheetName val="DATE"/>
      <sheetName val="단"/>
      <sheetName val="일위대가(가설)"/>
      <sheetName val="조경유지관리"/>
      <sheetName val="조경식재굴취"/>
      <sheetName val="식재단가"/>
      <sheetName val="2005년임금"/>
      <sheetName val="컨테이너"/>
      <sheetName val="펌프차타설"/>
      <sheetName val="한강운반비"/>
      <sheetName val="인원계획-미화"/>
      <sheetName val="웅진교-S2"/>
      <sheetName val="48일위"/>
      <sheetName val="48수량"/>
      <sheetName val="22수량"/>
      <sheetName val="49일위"/>
      <sheetName val="22일위"/>
      <sheetName val="49수량"/>
      <sheetName val="자재단가"/>
      <sheetName val="일위대가목차"/>
      <sheetName val="7단가"/>
      <sheetName val="코드표"/>
      <sheetName val="변압기 및 발전기 용량"/>
      <sheetName val="입찰안"/>
      <sheetName val="인건비 "/>
      <sheetName val="99총공사내역서"/>
      <sheetName val="1.설계기준"/>
      <sheetName val="터파기및재료"/>
      <sheetName val="ABUT수량-A1"/>
      <sheetName val="이토변실(A3-LINE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1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변압기 및 발전기 용량"/>
      <sheetName val="간선계산"/>
      <sheetName val="MCC부하"/>
      <sheetName val="전등부하"/>
      <sheetName val="조도계산서"/>
      <sheetName val="SHEET10"/>
      <sheetName val="파주여중계산서"/>
      <sheetName val="DATA"/>
      <sheetName val="데이타"/>
      <sheetName val="일위대가"/>
      <sheetName val="인건비 "/>
      <sheetName val="노임"/>
      <sheetName val="내역서"/>
      <sheetName val="단가"/>
      <sheetName val="일위목록"/>
      <sheetName val="수량산출"/>
      <sheetName val="토목"/>
      <sheetName val="수량산출근거(본선)"/>
      <sheetName val="노무비"/>
      <sheetName val="내역서(기계)"/>
      <sheetName val="N賃率-職"/>
      <sheetName val="코드표"/>
      <sheetName val="횡배수관재료-"/>
      <sheetName val="계산서(직선부)"/>
      <sheetName val="포장재료집계표"/>
      <sheetName val="콘크리트측구연장"/>
      <sheetName val="포장공"/>
      <sheetName val="-몰탈콘크리트"/>
      <sheetName val="-배수구조물공토공"/>
      <sheetName val="인건비"/>
      <sheetName val="기계경비(시간당)"/>
      <sheetName val="램머"/>
      <sheetName val="횡배수관"/>
      <sheetName val="7단가"/>
      <sheetName val="노임단가"/>
      <sheetName val="단가산출"/>
      <sheetName val="단가비교표"/>
      <sheetName val="하부철근수량"/>
      <sheetName val="각종장비전압강하계산"/>
      <sheetName val="접지수량"/>
      <sheetName val="Sheet1"/>
      <sheetName val="터파기및재료"/>
      <sheetName val="MATERIAL"/>
      <sheetName val="노견단위수량"/>
      <sheetName val="건축내역"/>
      <sheetName val="배선DATA"/>
      <sheetName val="단가조사"/>
      <sheetName val="적용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1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내역서"/>
      <sheetName val="집계표"/>
      <sheetName val="입찰안"/>
      <sheetName val="내역"/>
      <sheetName val="#REF"/>
      <sheetName val="차액보증"/>
      <sheetName val="Macro3"/>
      <sheetName val="보할공정표"/>
      <sheetName val="Book1"/>
      <sheetName val="자재"/>
      <sheetName val="노무"/>
      <sheetName val="장비"/>
      <sheetName val="외주"/>
      <sheetName val="총괄표"/>
      <sheetName val="결재"/>
      <sheetName val="Sheet5"/>
      <sheetName val="변압기 및 발전기 용량"/>
      <sheetName val="인건비 "/>
      <sheetName val="코드표"/>
      <sheetName val="횡배수관"/>
      <sheetName val="횡배수관집현황(2공구)"/>
      <sheetName val="노임단가"/>
      <sheetName val="설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내역갑지"/>
      <sheetName val="내역서"/>
      <sheetName val="물량산출"/>
      <sheetName val="인공산출"/>
      <sheetName val="단가비교표"/>
      <sheetName val="일위대가목록"/>
      <sheetName val="일위-강관슬리브"/>
      <sheetName val="일위-강관용접"/>
      <sheetName val="일위-행거"/>
      <sheetName val="일위-강관후렌지"/>
      <sheetName val="일위-보온"/>
      <sheetName val="일위-옥내소화전"/>
      <sheetName val="일위-터파기되메우기"/>
      <sheetName val="인건비"/>
      <sheetName val="입찰안"/>
      <sheetName val="노임단가"/>
      <sheetName val="적용단가"/>
      <sheetName val="변압기 및 발전기 용량"/>
      <sheetName val="노임"/>
      <sheetName val="단가표"/>
      <sheetName val="공사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"/>
      <sheetName val="단가비교표"/>
      <sheetName val="#REF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관단"/>
      <sheetName val="관대"/>
      <sheetName val="갑"/>
      <sheetName val="자단"/>
      <sheetName val="일"/>
      <sheetName val="일목"/>
      <sheetName val="단산목"/>
      <sheetName val="을"/>
      <sheetName val="을 (1년차)"/>
      <sheetName val="수량"/>
      <sheetName val="토공계산"/>
      <sheetName val="단가산"/>
      <sheetName val="중기목"/>
      <sheetName val="중기사용"/>
      <sheetName val="환,노임"/>
      <sheetName val="중기운"/>
      <sheetName val="Mc1"/>
      <sheetName val="Mc2"/>
      <sheetName val="Module1"/>
      <sheetName val="Mc3"/>
      <sheetName val="Macro1"/>
      <sheetName val="Macro2"/>
      <sheetName val="물가대비표"/>
      <sheetName val="요율"/>
      <sheetName val="DATE"/>
      <sheetName val="wal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공구원가계산"/>
      <sheetName val="2공구산출내역"/>
      <sheetName val="2______"/>
      <sheetName val="내역"/>
      <sheetName val="일위대가"/>
      <sheetName val="2차1차"/>
      <sheetName val="일위대가표"/>
      <sheetName val="대목"/>
      <sheetName val="104동"/>
      <sheetName val="데이타"/>
      <sheetName val="식재일위대가"/>
      <sheetName val="기초일위대가"/>
      <sheetName val="단가대비표"/>
      <sheetName val="단가표"/>
      <sheetName val="골조시행"/>
      <sheetName val="기자재비"/>
      <sheetName val="예산내역"/>
      <sheetName val="총괄수지표"/>
      <sheetName val="1차설계변경내역"/>
      <sheetName val="내역서2안"/>
      <sheetName val="을"/>
      <sheetName val="b_balju"/>
      <sheetName val="공통가설"/>
      <sheetName val="10월"/>
      <sheetName val="덤프트럭계수"/>
      <sheetName val="자료"/>
      <sheetName val="견적서"/>
      <sheetName val="내역서"/>
      <sheetName val="Mc1"/>
      <sheetName val="토공사"/>
      <sheetName val="70%"/>
      <sheetName val="식재인부"/>
      <sheetName val="담장산출"/>
      <sheetName val="직노"/>
      <sheetName val="일위대가목차"/>
      <sheetName val="단가비교표"/>
      <sheetName val="DT"/>
      <sheetName val="롤러"/>
      <sheetName val="BH"/>
      <sheetName val="펌프차타설"/>
      <sheetName val="적격점수&lt;300억미만&gt;"/>
      <sheetName val="Macro1"/>
      <sheetName val="견적시담(송포2공구)"/>
      <sheetName val="b_balju-단가단가단가"/>
      <sheetName val="개요"/>
      <sheetName val="설비2차"/>
      <sheetName val="sheet1"/>
      <sheetName val="표지"/>
      <sheetName val="공문"/>
      <sheetName val="대비"/>
      <sheetName val="1"/>
      <sheetName val="2"/>
      <sheetName val="기성"/>
      <sheetName val="변경"/>
      <sheetName val="사진설명"/>
      <sheetName val="범례 (2)"/>
      <sheetName val="목차"/>
      <sheetName val="Sheet2"/>
      <sheetName val="사진대지"/>
      <sheetName val="일위대가(건축)"/>
      <sheetName val="건축내역"/>
      <sheetName val="수목표준대가"/>
      <sheetName val="백암비스타내역"/>
      <sheetName val="FB25JN"/>
      <sheetName val="기성내역"/>
      <sheetName val="내역5"/>
      <sheetName val="Y-WORK"/>
      <sheetName val="일용노임단가"/>
      <sheetName val="중기사용료산출근거"/>
      <sheetName val="단가 및 재료비"/>
      <sheetName val="QandAJunior"/>
      <sheetName val="단가"/>
      <sheetName val="b_balju_cho"/>
      <sheetName val="Data&amp;Result"/>
      <sheetName val="노임단가"/>
      <sheetName val="공통가설공사"/>
      <sheetName val="관리자"/>
      <sheetName val="일위목록"/>
      <sheetName val="조경유지관리"/>
      <sheetName val="조경식재굴취"/>
      <sheetName val="식재단가"/>
      <sheetName val="인력터파기품"/>
      <sheetName val="2005년임금"/>
      <sheetName val="컨테이너"/>
      <sheetName val="자재단가"/>
      <sheetName val="data2"/>
      <sheetName val="회사정보"/>
      <sheetName val=" 갑지"/>
      <sheetName val="건축공사실행"/>
      <sheetName val="단가(1)"/>
      <sheetName val="노원열병합  건축공사기성내역서"/>
      <sheetName val="EACT10"/>
      <sheetName val="Sheet5"/>
      <sheetName val="BID"/>
      <sheetName val="★도급내역"/>
      <sheetName val="노임"/>
      <sheetName val="집계표"/>
      <sheetName val="단가일람"/>
      <sheetName val="단위량당중기"/>
      <sheetName val="COVER"/>
      <sheetName val="소비자가"/>
      <sheetName val="시설물기초"/>
      <sheetName val="건축"/>
      <sheetName val="공종목록표"/>
      <sheetName val="환율"/>
      <sheetName val="제직재"/>
      <sheetName val="설직재-1"/>
      <sheetName val="입력"/>
      <sheetName val="일 위 대 가 표"/>
      <sheetName val="투찰추정"/>
      <sheetName val="unit 4"/>
      <sheetName val="기초단가"/>
      <sheetName val="CON'C"/>
      <sheetName val="단가표 (2)"/>
      <sheetName val="경비"/>
      <sheetName val="#REF"/>
      <sheetName val="선금급신청서"/>
      <sheetName val="작업금지"/>
      <sheetName val="기본단가"/>
      <sheetName val="인건비단가"/>
      <sheetName val="일위대가목록"/>
      <sheetName val="대가10%"/>
      <sheetName val="수량산출"/>
      <sheetName val="Sheet10"/>
      <sheetName val="원가계산서"/>
      <sheetName val="물가대비표"/>
      <sheetName val="요율"/>
      <sheetName val="1,2공구원가계산서"/>
      <sheetName val="1공구산출내역서"/>
      <sheetName val="Total"/>
      <sheetName val="결재판"/>
      <sheetName val="월간관리비"/>
      <sheetName val="산출근거"/>
      <sheetName val="재료단가"/>
      <sheetName val="임금단가"/>
      <sheetName val="장비목록표"/>
      <sheetName val="장비운전경비"/>
      <sheetName val="장비손료"/>
      <sheetName val="터파기및재료"/>
      <sheetName val="실행철강하도"/>
      <sheetName val="출력은 금물"/>
      <sheetName val="중기사용료"/>
      <sheetName val="증감대비"/>
      <sheetName val="제출내역"/>
      <sheetName val="보할공정"/>
      <sheetName val="중기조종사 단위단가"/>
      <sheetName val="DATA1"/>
      <sheetName val="코드목록(시스템담당용)"/>
      <sheetName val="설계"/>
      <sheetName val="국별인원"/>
      <sheetName val="회사기초자료"/>
      <sheetName val="단가조사서"/>
      <sheetName val="기계경비(시간당)"/>
      <sheetName val="공사비대비표B(토공)"/>
      <sheetName val="기초내역"/>
      <sheetName val="할증 "/>
      <sheetName val="연결임시"/>
      <sheetName val="공통단가"/>
      <sheetName val="운반비"/>
      <sheetName val="2000양배"/>
      <sheetName val="장비"/>
      <sheetName val="산근1"/>
      <sheetName val="노무"/>
      <sheetName val="자재"/>
      <sheetName val="일위_파일"/>
      <sheetName val="실행(1)"/>
      <sheetName val="몰탈재료산출"/>
      <sheetName val="대가"/>
      <sheetName val="단산목록"/>
      <sheetName val="금액"/>
      <sheetName val="을지"/>
      <sheetName val="안양동교 1안"/>
      <sheetName val="도급"/>
      <sheetName val="단가조사"/>
      <sheetName val="변수값"/>
      <sheetName val="중기상차"/>
      <sheetName val="AS복구"/>
      <sheetName val="중기터파기"/>
      <sheetName val="9811"/>
      <sheetName val="일위대가(출입)"/>
      <sheetName val="수목데이타 "/>
      <sheetName val="기초입력 DATA"/>
      <sheetName val="전기품산출"/>
      <sheetName val="단가산출"/>
      <sheetName val="코드표"/>
      <sheetName val="식재가격"/>
      <sheetName val="식재총괄"/>
      <sheetName val="FAX"/>
      <sheetName val="광양 3기 유입수"/>
      <sheetName val="요약&amp;결과"/>
      <sheetName val="교사기준면적(초등)"/>
      <sheetName val="물가시세표"/>
      <sheetName val="에너지요금"/>
      <sheetName val="DATE"/>
      <sheetName val="현장경비"/>
      <sheetName val="BSD _2_"/>
      <sheetName val="관로내역원"/>
      <sheetName val="sheet1 (2)"/>
      <sheetName val="노임단가표"/>
      <sheetName val="전체"/>
      <sheetName val="BS"/>
      <sheetName val="실행내역"/>
      <sheetName val="내부마감"/>
      <sheetName val="수지예산"/>
      <sheetName val="등록업체(031124)"/>
      <sheetName val="A-4"/>
      <sheetName val="기계경비일람"/>
      <sheetName val="대한주택보증(수보)"/>
      <sheetName val="대한주택보증(입보)"/>
      <sheetName val="DANGA"/>
      <sheetName val="장비사양"/>
      <sheetName val="저수조"/>
      <sheetName val="단가비교"/>
      <sheetName val="단청공사"/>
      <sheetName val="냉천부속동"/>
      <sheetName val="급여대장"/>
      <sheetName val="직원 인적급여 카드"/>
      <sheetName val="01"/>
      <sheetName val="위치조서"/>
      <sheetName val="4.일위대가목차"/>
      <sheetName val="일위대가(가설)"/>
      <sheetName val="제2호단위수량"/>
      <sheetName val="공사개요"/>
      <sheetName val="원하대비"/>
      <sheetName val="원도급"/>
      <sheetName val="하도급"/>
      <sheetName val="대비2"/>
      <sheetName val="건축공사"/>
      <sheetName val="96노임기준"/>
      <sheetName val="집계표_식재"/>
      <sheetName val="장비종합부표"/>
      <sheetName val="부표"/>
      <sheetName val="설계예산서"/>
      <sheetName val="예산내역서"/>
      <sheetName val="EJ"/>
      <sheetName val="인건비"/>
      <sheetName val="일위대가 "/>
      <sheetName val="Macro2"/>
      <sheetName val="2.냉난방설비공사"/>
      <sheetName val="7.자동제어공사"/>
      <sheetName val="화재 탐지 설비"/>
      <sheetName val="하부철근수량"/>
      <sheetName val="여과지동"/>
      <sheetName val="DATA"/>
      <sheetName val="조명율표"/>
      <sheetName val="경산"/>
      <sheetName val="000000"/>
      <sheetName val="준검 내역서"/>
      <sheetName val="광주전남"/>
      <sheetName val="범례_(2)"/>
      <sheetName val="노원열병합__건축공사기성내역서"/>
      <sheetName val="단가_및_재료비"/>
      <sheetName val="일_위_대_가_표"/>
      <sheetName val="unit_4"/>
      <sheetName val="_갑지"/>
      <sheetName val="출력은_금물"/>
      <sheetName val="안양동교_1안"/>
      <sheetName val="단가표_(2)"/>
      <sheetName val="할증_"/>
      <sheetName val="광양_3기_유입수"/>
      <sheetName val="수목데이타_"/>
      <sheetName val="중기조종사_단위단가"/>
      <sheetName val="공장동 지하1층"/>
      <sheetName val="용역동 및 154KV"/>
      <sheetName val="공장동 3층"/>
      <sheetName val="공장동 1층"/>
      <sheetName val="강병규"/>
      <sheetName val="공정집계_국별"/>
      <sheetName val="AV시스템"/>
      <sheetName val="별제권_정리담보권"/>
      <sheetName val="기본입력"/>
      <sheetName val="ABUT수량-A1"/>
      <sheetName val="1안"/>
      <sheetName val="자단"/>
      <sheetName val="상각비"/>
      <sheetName val="계산서(곡선부)"/>
      <sheetName val="포장재료집계표"/>
      <sheetName val="2000년1차"/>
      <sheetName val="웅진교-S2"/>
      <sheetName val="설계내역서"/>
      <sheetName val="재료"/>
      <sheetName val="보도공제면적"/>
      <sheetName val="조명일위"/>
      <sheetName val="신규일위"/>
      <sheetName val="실행"/>
      <sheetName val="포장복구집계"/>
      <sheetName val="북방3터널"/>
      <sheetName val="기본단가표"/>
      <sheetName val="수목데이타"/>
      <sheetName val="3련 BOX"/>
      <sheetName val="총괄내역서"/>
      <sheetName val="견적"/>
      <sheetName val="4.공사별"/>
      <sheetName val="갑지"/>
      <sheetName val="계약내역(2)"/>
      <sheetName val="재노경"/>
      <sheetName val="도급내역5+800"/>
      <sheetName val="도급내역"/>
      <sheetName val="물가시세"/>
      <sheetName val="기계경비"/>
      <sheetName val="전력"/>
      <sheetName val="내역-2"/>
      <sheetName val="통장출금액"/>
      <sheetName val="1공구원가계산서"/>
      <sheetName val="대,유,램"/>
      <sheetName val="품셈TABLE"/>
      <sheetName val="내 역 서(총괄)"/>
      <sheetName val="도급FORM"/>
      <sheetName val="중기집계"/>
      <sheetName val="철콘공사"/>
      <sheetName val="이토변실(A3-LINE)"/>
      <sheetName val="부대공"/>
      <sheetName val="배수공"/>
      <sheetName val="토공"/>
      <sheetName val="포장공"/>
      <sheetName val="단가기준"/>
      <sheetName val="I一般比"/>
      <sheetName val="N賃率-職"/>
      <sheetName val="J直材4"/>
      <sheetName val="(전남)시범지구 운영실적 및 결과분석(8월까지)"/>
      <sheetName val="비전경영계획"/>
      <sheetName val="일위대가 목록표"/>
      <sheetName val="기본1"/>
      <sheetName val="수정일위대가"/>
      <sheetName val="const."/>
      <sheetName val="우석문틀"/>
      <sheetName val="구의33고"/>
      <sheetName val="Sheet4"/>
      <sheetName val="입찰안"/>
      <sheetName val="재료집계표빽업"/>
      <sheetName val="암거수리계산서"/>
      <sheetName val="◀암거수리계산조서"/>
      <sheetName val="◀암거위치"/>
      <sheetName val="최종단면▶"/>
      <sheetName val="◀평균높이▶"/>
      <sheetName val="6-1. 관개량조서"/>
      <sheetName val="공구"/>
      <sheetName val="굴화내역"/>
      <sheetName val="주소록"/>
      <sheetName val="금액내역서"/>
      <sheetName val="총공사비집계표"/>
      <sheetName val="기준액"/>
      <sheetName val="기초입력_DATA"/>
      <sheetName val="식재"/>
      <sheetName val="시설물"/>
      <sheetName val="식재출력용"/>
      <sheetName val="유지관리"/>
      <sheetName val="수량집계표(舊)"/>
      <sheetName val="노견단위수량"/>
      <sheetName val="CABLE SIZE-1"/>
      <sheetName val="자료입력"/>
      <sheetName val="당사실시1"/>
      <sheetName val="변압기 및 발전기 용량"/>
      <sheetName val="관련자료입력"/>
      <sheetName val="22단가"/>
      <sheetName val="22인공"/>
      <sheetName val="설비내역서"/>
      <sheetName val="건축내역서"/>
      <sheetName val="전기내역서"/>
      <sheetName val="단가산출2"/>
      <sheetName val="단가산출서"/>
      <sheetName val="사업성"/>
      <sheetName val="노무비 근거"/>
      <sheetName val="청천내"/>
      <sheetName val="수량산출서"/>
      <sheetName val="투찰내역"/>
      <sheetName val="일위대가집계"/>
      <sheetName val="덤프운반거리산출(토)"/>
      <sheetName val="덤프운반거리산출(풍)"/>
      <sheetName val="덤프운반거리산출(연)"/>
      <sheetName val="종배수관면벽신"/>
      <sheetName val="피벗테이블데이터분석"/>
      <sheetName val="조경일람"/>
      <sheetName val="중기단가"/>
      <sheetName val="단가및재료비"/>
      <sheetName val="노무비"/>
      <sheetName val="단가산출-기,교"/>
      <sheetName val="일위목록-기"/>
      <sheetName val="-치수표(곡선부)"/>
      <sheetName val="설명서 "/>
      <sheetName val="토목"/>
      <sheetName val="단가산출(총괄)"/>
      <sheetName val="일위총괄"/>
      <sheetName val="토량1-1"/>
      <sheetName val="10"/>
      <sheetName val="11"/>
      <sheetName val="12"/>
      <sheetName val="13"/>
      <sheetName val="14"/>
      <sheetName val="15"/>
      <sheetName val="16"/>
      <sheetName val="3"/>
      <sheetName val="4"/>
      <sheetName val="5"/>
      <sheetName val="6"/>
      <sheetName val="7"/>
      <sheetName val="8"/>
      <sheetName val="9"/>
      <sheetName val="유원장"/>
      <sheetName val="놀이광장"/>
      <sheetName val="다목적광장"/>
      <sheetName val="조건"/>
      <sheetName val="10월 (2)"/>
      <sheetName val="종합-임현"/>
      <sheetName val="단"/>
      <sheetName val="현장관리비"/>
      <sheetName val="기초자료"/>
      <sheetName val="1.우편집중내역서"/>
      <sheetName val="한강운반비"/>
      <sheetName val="일위대가표(DEEP)"/>
      <sheetName val="장비경비"/>
      <sheetName val="빗물받이(910-510-410)"/>
      <sheetName val="의왕내역"/>
      <sheetName val="원가"/>
      <sheetName val="내역표지"/>
      <sheetName val="가정조건"/>
      <sheetName val="공통"/>
      <sheetName val="반포2차"/>
      <sheetName val="기준FACTOR"/>
      <sheetName val=" 견적서"/>
      <sheetName val="예산명세서"/>
      <sheetName val="설계명세서"/>
      <sheetName val="내역서(전기)"/>
      <sheetName val="원가계산서(남측)"/>
      <sheetName val="실행내역 "/>
      <sheetName val="금융비용"/>
      <sheetName val="2000,9월 일위"/>
      <sheetName val="시멘트"/>
      <sheetName val="토사(PE)"/>
      <sheetName val="재료비"/>
      <sheetName val="DATA 입력란"/>
      <sheetName val="견적단가"/>
      <sheetName val="비탈면보호공수량산출"/>
      <sheetName val="단위수량"/>
      <sheetName val="계약서"/>
      <sheetName val="간접비 총괄표"/>
      <sheetName val="2.1  노무비 평균단가산출"/>
      <sheetName val="기초일위"/>
      <sheetName val="시설일위"/>
      <sheetName val="보고"/>
      <sheetName val="표준항목"/>
      <sheetName val="교각1"/>
      <sheetName val="자동제어"/>
      <sheetName val="식재일위"/>
      <sheetName val="말뚝지지력산정"/>
      <sheetName val="L_RPTB~1"/>
      <sheetName val="시작4"/>
      <sheetName val="pier(각형)"/>
      <sheetName val="(A)내역서"/>
      <sheetName val="단중표"/>
      <sheetName val="가동비율"/>
      <sheetName val="납부서"/>
      <sheetName val="을 1"/>
      <sheetName val="을 2"/>
      <sheetName val="기능공인적사항"/>
      <sheetName val="유림골조"/>
      <sheetName val="조견표"/>
      <sheetName val="조도계산서 (도서)"/>
      <sheetName val="3.하중산정4.지지력"/>
      <sheetName val="단  가  대  비  표"/>
      <sheetName val="일  위  대  가  목  록"/>
      <sheetName val="2.대외공문"/>
      <sheetName val="대가단최종"/>
      <sheetName val="전차선로 물량표"/>
      <sheetName val="공통(20-91)"/>
      <sheetName val="잡비"/>
      <sheetName val="개인명세서"/>
      <sheetName val="토적단위"/>
      <sheetName val="공내역"/>
      <sheetName val="ⴭⴭⴭⴭⴭ"/>
      <sheetName val="중기작업량"/>
      <sheetName val="교통대책내역"/>
      <sheetName val="일위대가(4층원격)"/>
      <sheetName val="변경내역"/>
      <sheetName val="단가견적조사표"/>
      <sheetName val="계정code"/>
      <sheetName val="정의"/>
      <sheetName val="투입비"/>
      <sheetName val="1. 설계조건 2.단면가정 3. 하중계산"/>
      <sheetName val="세부내역서(소방)"/>
      <sheetName val="DAN"/>
      <sheetName val="백호우계수"/>
      <sheetName val="기타 정보통신공사"/>
      <sheetName val="출력용"/>
      <sheetName val="램머"/>
      <sheetName val="작업일보"/>
      <sheetName val="조명시설"/>
      <sheetName val="노임 단가"/>
      <sheetName val="심사물량"/>
      <sheetName val="도로정위치부표"/>
      <sheetName val="심사계산"/>
      <sheetName val="DB구축"/>
      <sheetName val="도로조사부표"/>
      <sheetName val="재정비내역"/>
      <sheetName val="입력변수"/>
      <sheetName val="지적고시내역"/>
      <sheetName val="골막이(야매)"/>
      <sheetName val="원가data"/>
      <sheetName val="자재목록"/>
      <sheetName val="단가목록"/>
      <sheetName val="중기목록"/>
      <sheetName val="Baby일위대가"/>
      <sheetName val="남대문빌딩"/>
      <sheetName val="설계산출기초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06 일위대가목록"/>
      <sheetName val="정산명세서"/>
      <sheetName val="JUCKEYK"/>
      <sheetName val="16-1"/>
      <sheetName val="9-1차이내역"/>
      <sheetName val="예총"/>
      <sheetName val="비용"/>
      <sheetName val="공사비산출내역"/>
      <sheetName val="부대공Ⅱ"/>
      <sheetName val="분당임차변경"/>
      <sheetName val="형틀공사"/>
      <sheetName val="공정표"/>
      <sheetName val="개요입력"/>
      <sheetName val="수량기준"/>
      <sheetName val="APT내역"/>
      <sheetName val="부대시설"/>
      <sheetName val="내역1"/>
      <sheetName val="제경비"/>
      <sheetName val="기계"/>
      <sheetName val="정화조"/>
      <sheetName val="조경"/>
      <sheetName val="교량하부공"/>
      <sheetName val="공조기"/>
      <sheetName val="시설물일위"/>
      <sheetName val="공내역서"/>
      <sheetName val="일용노임단가2001상"/>
      <sheetName val="참조자료"/>
      <sheetName val="A갑지"/>
      <sheetName val="옥외외등집계표"/>
      <sheetName val="장비가동"/>
      <sheetName val="노임이"/>
      <sheetName val="토건"/>
      <sheetName val="공사비증감"/>
      <sheetName val="단가_1_"/>
      <sheetName val="일위대가(1)"/>
      <sheetName val="단가 (2)"/>
      <sheetName val="1월"/>
      <sheetName val="파일의이용"/>
      <sheetName val="설계예산서(흙막이)"/>
      <sheetName val="중기손료"/>
      <sheetName val="국민연금표"/>
      <sheetName val="유역면적"/>
      <sheetName val="단위단가"/>
      <sheetName val="자재테이블"/>
      <sheetName val="※참고자료※"/>
      <sheetName val="대치판정"/>
      <sheetName val="VOR"/>
      <sheetName val="경율산정.XLS"/>
      <sheetName val="산출내역서집계표"/>
      <sheetName val="신고조서"/>
      <sheetName val="실행예산"/>
      <sheetName val="용역비내역-진짜"/>
      <sheetName val="배수내역"/>
      <sheetName val="부표총괄"/>
      <sheetName val="견적 (2)"/>
      <sheetName val="실행간접비"/>
      <sheetName val="1차 내역서"/>
      <sheetName val="손익계산서"/>
      <sheetName val="발주처담당자"/>
      <sheetName val="도급원가"/>
      <sheetName val="지급자재"/>
      <sheetName val="접속슬라브"/>
      <sheetName val="관접합및부설"/>
      <sheetName val="산출기초"/>
      <sheetName val="총 괄 표"/>
      <sheetName val="공사비산출서"/>
      <sheetName val="단 box"/>
      <sheetName val="수량집계"/>
      <sheetName val="동문건설"/>
      <sheetName val="달대"/>
      <sheetName val="철거산출근거"/>
      <sheetName val="원가서"/>
      <sheetName val="MCC제원"/>
      <sheetName val="제경비율"/>
      <sheetName val="실행대비"/>
      <sheetName val="토목공사"/>
      <sheetName val="범례_(2)1"/>
      <sheetName val="단가_및_재료비1"/>
      <sheetName val="노원열병합__건축공사기성내역서1"/>
      <sheetName val="일_위_대_가_표1"/>
      <sheetName val="출력은_금물1"/>
      <sheetName val="unit_41"/>
      <sheetName val="_갑지1"/>
      <sheetName val="단가표_(2)1"/>
      <sheetName val="광양_3기_유입수1"/>
      <sheetName val="BSD__2_"/>
      <sheetName val="안양동교_1안1"/>
      <sheetName val="할증_1"/>
      <sheetName val="중기조종사_단위단가1"/>
      <sheetName val="수목데이타_1"/>
      <sheetName val="직원_인적급여_카드"/>
      <sheetName val="sheet1_(2)"/>
      <sheetName val="4_일위대가목차"/>
      <sheetName val="일위대가_"/>
      <sheetName val="2_냉난방설비공사"/>
      <sheetName val="7_자동제어공사"/>
      <sheetName val="화재_탐지_설비"/>
      <sheetName val="4_공사별"/>
      <sheetName val="(전남)시범지구_운영실적_및_결과분석(8월까지)"/>
      <sheetName val="준검_내역서"/>
      <sheetName val="3련_BOX"/>
      <sheetName val="공장동_지하1층"/>
      <sheetName val="용역동_및_154KV"/>
      <sheetName val="공장동_3층"/>
      <sheetName val="공장동_1층"/>
      <sheetName val="일반부표"/>
      <sheetName val="sub"/>
      <sheetName val="근로자"/>
      <sheetName val="건설기계사용기준"/>
      <sheetName val="노무단가"/>
      <sheetName val="BOJUNGGM"/>
      <sheetName val="일위산출"/>
      <sheetName val="예가표"/>
      <sheetName val="자판실행"/>
      <sheetName val="주공 갑지"/>
      <sheetName val="소방"/>
      <sheetName val="간접비"/>
      <sheetName val="괴목육교"/>
      <sheetName val="옥외등신설"/>
      <sheetName val="저케CV22신설"/>
      <sheetName val="저케CV38신설"/>
      <sheetName val="저케CV8신설"/>
      <sheetName val="접지3종"/>
      <sheetName val="front"/>
      <sheetName val="날개벽수량표"/>
      <sheetName val="기초대가"/>
      <sheetName val="시설대가"/>
      <sheetName val="수목대가"/>
      <sheetName val="인공대가"/>
      <sheetName val="배수장토목공사비"/>
      <sheetName val="전선 및 전선관"/>
      <sheetName val="기본일위"/>
      <sheetName val="패널"/>
      <sheetName val="내역_FILE"/>
      <sheetName val="목록"/>
      <sheetName val="갑지(추정)"/>
      <sheetName val="본사인상전"/>
      <sheetName val="사업수지"/>
      <sheetName val="구간재료"/>
      <sheetName val="CODE"/>
      <sheetName val="철근콘크리트 (5)"/>
      <sheetName val="안전장치"/>
      <sheetName val="일반공사"/>
      <sheetName val="적용단위길이"/>
      <sheetName val="특수기호강도거푸집"/>
      <sheetName val="종배수관(신)"/>
      <sheetName val="포스코실행"/>
      <sheetName val="적산산출"/>
      <sheetName val="자재비산출"/>
      <sheetName val="운용비산출"/>
      <sheetName val="NEW DB"/>
      <sheetName val="2003상반기노임기준"/>
      <sheetName val="도곡동APT"/>
      <sheetName val="신대방교수"/>
      <sheetName val="단가 "/>
      <sheetName val="개화1교"/>
      <sheetName val="TYPE-1"/>
      <sheetName val="수목단가"/>
      <sheetName val="시설수량표"/>
      <sheetName val="식재수량표"/>
      <sheetName val="1.설계기준 "/>
      <sheetName val="버스운행안내"/>
      <sheetName val="G.R300경비"/>
      <sheetName val="1단계총괄내역서"/>
      <sheetName val="단가일람 (2)"/>
      <sheetName val="청주(철골발주의뢰서)"/>
      <sheetName val="사각1,특1호"/>
      <sheetName val="건축공사 집계표"/>
      <sheetName val="골조"/>
      <sheetName val="간공설계서"/>
      <sheetName val="구간별현황"/>
      <sheetName val="기본계획"/>
      <sheetName val="광주운남을"/>
      <sheetName val="TRE TABLE"/>
      <sheetName val="수입"/>
      <sheetName val="3단계"/>
      <sheetName val="대구경북"/>
      <sheetName val="월별손익현황"/>
      <sheetName val="서울서부"/>
      <sheetName val="부산경남"/>
      <sheetName val="서울동부"/>
      <sheetName val="인천경기"/>
      <sheetName val="중부본부"/>
      <sheetName val="호남본부"/>
      <sheetName val="이식운반"/>
      <sheetName val="실행기초"/>
      <sheetName val="배수량"/>
      <sheetName val="WORK"/>
      <sheetName val="총괄표"/>
      <sheetName val="인공산출"/>
      <sheetName val="세금자료"/>
      <sheetName val="규준틀"/>
      <sheetName val="일 위 목 록 표"/>
      <sheetName val="횡배수관"/>
      <sheetName val="값"/>
      <sheetName val="기초목"/>
      <sheetName val="11-2.아파트내역"/>
      <sheetName val="아파트"/>
      <sheetName val="S&amp;R"/>
      <sheetName val="인원계획-미화"/>
      <sheetName val="Quality"/>
      <sheetName val="People"/>
      <sheetName val="Risk"/>
      <sheetName val="Training"/>
      <sheetName val="General"/>
      <sheetName val="Instructions"/>
      <sheetName val="진주방향"/>
      <sheetName val="이름교환"/>
      <sheetName val="전기일위목록"/>
      <sheetName val="직접비"/>
      <sheetName val="바닥판"/>
      <sheetName val="입력DATA"/>
      <sheetName val="판"/>
      <sheetName val="대덕토공총"/>
      <sheetName val="문학간접"/>
      <sheetName val="자  재"/>
      <sheetName val="건축외주"/>
      <sheetName val="5직접"/>
      <sheetName val="장비단가"/>
      <sheetName val="4.2.1 마루높이 검토"/>
      <sheetName val="품셈표"/>
      <sheetName val="설비"/>
      <sheetName val="archi(본사)"/>
      <sheetName val="Ekog10"/>
      <sheetName val="간접1"/>
      <sheetName val="하조서"/>
      <sheetName val="실행내역서 "/>
      <sheetName val="교각별철근수량집계표"/>
      <sheetName val="원내역"/>
      <sheetName val="단위중량"/>
      <sheetName val="소일위대가코드표"/>
      <sheetName val="원가계산서(변경)"/>
      <sheetName val="장비집계"/>
      <sheetName val="예산편성"/>
      <sheetName val="맨홀_공사비"/>
      <sheetName val="부대내역"/>
      <sheetName val="COST"/>
      <sheetName val="지수"/>
      <sheetName val="cable-data"/>
      <sheetName val="집계"/>
      <sheetName val="단가대비표 (3)"/>
      <sheetName val="기계설비"/>
      <sheetName val="총괄"/>
      <sheetName val="일위대가-1"/>
      <sheetName val="서식"/>
      <sheetName val="재료표"/>
      <sheetName val="물량내역"/>
      <sheetName val="관급자재"/>
      <sheetName val="건축일위"/>
      <sheetName val="그라우팅일위"/>
      <sheetName val="일반건축물통신회선수"/>
      <sheetName val="안전난간대원가"/>
      <sheetName val="比較表"/>
      <sheetName val="편집1"/>
      <sheetName val="경남"/>
      <sheetName val="경북"/>
      <sheetName val="중부"/>
      <sheetName val="기"/>
      <sheetName val="전선(총)"/>
      <sheetName val="확약서"/>
      <sheetName val="BQ(실행)"/>
      <sheetName val="6호기"/>
      <sheetName val="96작생능"/>
      <sheetName val="설계명세서 (장비)"/>
      <sheetName val="구입단가"/>
      <sheetName val="PAINT"/>
      <sheetName val="약품공급2"/>
      <sheetName val="외주(기준)"/>
      <sheetName val="재.노.경(기준)"/>
      <sheetName val="선정요령"/>
      <sheetName val="Proposal"/>
      <sheetName val="실행내역서"/>
      <sheetName val="기초데이타"/>
      <sheetName val="36단가"/>
      <sheetName val="데리네이타현황"/>
      <sheetName val="유림총괄"/>
      <sheetName val="퍼스트"/>
      <sheetName val="출자한도"/>
      <sheetName val="구리토평1전기"/>
      <sheetName val="설계내역2"/>
      <sheetName val="설계예시"/>
      <sheetName val="양남(실시)"/>
      <sheetName val="건천(실시)"/>
      <sheetName val="외동(실시)"/>
      <sheetName val="안강(실시)"/>
      <sheetName val="안강(우선실시)"/>
      <sheetName val="도급기성"/>
      <sheetName val="6공구(당초)"/>
      <sheetName val="주요항목별"/>
      <sheetName val="실행(ALT1)"/>
      <sheetName val="wall"/>
      <sheetName val="코드"/>
      <sheetName val="원가계산"/>
      <sheetName val="전기"/>
      <sheetName val="미드수량"/>
      <sheetName val="적정심사"/>
      <sheetName val="일위대가내역"/>
      <sheetName val="파이프류"/>
      <sheetName val="원가계산서 "/>
      <sheetName val="고내분기~한림"/>
      <sheetName val="광령~경마장"/>
      <sheetName val="세기~광령"/>
      <sheetName val="물건개요"/>
      <sheetName val="빌딩경영보고서"/>
      <sheetName val="리스료"/>
      <sheetName val="단위량"/>
      <sheetName val="재료집계표2"/>
      <sheetName val="토적집계표"/>
      <sheetName val="우수받이"/>
      <sheetName val="가설공사"/>
      <sheetName val="4차원가계산서"/>
      <sheetName val="단가결정"/>
      <sheetName val="내역아"/>
      <sheetName val="울타리"/>
      <sheetName val="?????"/>
      <sheetName val="대로근거"/>
      <sheetName val="발주수량표"/>
      <sheetName val="전등설비"/>
      <sheetName val="우수공,맨홀,집수정"/>
      <sheetName val="단재적표"/>
      <sheetName val="001"/>
      <sheetName val="98태백"/>
      <sheetName val="관급"/>
      <sheetName val="몸체(460×600)"/>
      <sheetName val="적용기준"/>
      <sheetName val="도기류"/>
      <sheetName val="열린교실"/>
      <sheetName val="세골재  T2 변경 현황"/>
      <sheetName val="주beam"/>
      <sheetName val="참고자료"/>
      <sheetName val="ITEM"/>
      <sheetName val="저"/>
      <sheetName val="가격조사서"/>
      <sheetName val="재집"/>
      <sheetName val="기초공"/>
      <sheetName val="기둥(원형)"/>
      <sheetName val="실행예산서"/>
      <sheetName val="#2_Paint"/>
      <sheetName val="Sheet3"/>
      <sheetName val="규격"/>
      <sheetName val="대여현황"/>
      <sheetName val="내역분기"/>
      <sheetName val="기초자료입력"/>
      <sheetName val="소화실적"/>
      <sheetName val="단가대비"/>
      <sheetName val="익산"/>
      <sheetName val="정부노임단가"/>
      <sheetName val="갑지1"/>
      <sheetName val="중기경유지급대장"/>
      <sheetName val="중기잡유공제"/>
      <sheetName val="중기잡유지급대장"/>
      <sheetName val="중기임차료"/>
      <sheetName val="중기경유공제"/>
      <sheetName val="안전시설"/>
      <sheetName val="9509"/>
      <sheetName val="NYS"/>
      <sheetName val="설계명세서-2"/>
      <sheetName val="덕전리"/>
      <sheetName val="토목주소"/>
      <sheetName val="프랜트면허"/>
      <sheetName val="본체"/>
      <sheetName val="산출기준자료"/>
      <sheetName val="부하계산서"/>
      <sheetName val="중기명"/>
      <sheetName val="CTEMCOST"/>
      <sheetName val="48단가"/>
      <sheetName val="적현로"/>
      <sheetName val="도堉᎓"/>
      <sheetName val="내역2"/>
      <sheetName val="아파트 내역"/>
      <sheetName val="비교표"/>
      <sheetName val="점수계산1-2"/>
      <sheetName val="4.직접인건비"/>
      <sheetName val="직접인건비"/>
      <sheetName val="6차2회변경내역서"/>
      <sheetName val="동수"/>
      <sheetName val="단면가정"/>
      <sheetName val="일위"/>
      <sheetName val="시운전연료비"/>
      <sheetName val="시화점실행"/>
      <sheetName val="가시설수량"/>
      <sheetName val="2F 회의실견적(5_14 일대)"/>
      <sheetName val="전산소모"/>
      <sheetName val="폐토수익화 "/>
      <sheetName val="연결관암거"/>
      <sheetName val="3.고급화검토"/>
      <sheetName val="2.2.10.샤시등"/>
      <sheetName val="입면고급화단가표"/>
      <sheetName val="횡배수관수량집계"/>
      <sheetName val="돈암사업"/>
      <sheetName val="설계개요"/>
      <sheetName val="물가자료"/>
      <sheetName val="평가데이터"/>
      <sheetName val="단가일람표"/>
      <sheetName val="지주토목내역서"/>
      <sheetName val="토지가격산출"/>
      <sheetName val="품셈 "/>
      <sheetName val="고시단가"/>
      <sheetName val="내2"/>
      <sheetName val="동해title"/>
      <sheetName val="갑지70%"/>
      <sheetName val="유류대관리"/>
      <sheetName val="말고개터널조명전압강하"/>
      <sheetName val="건축2"/>
      <sheetName val="단면별연장"/>
      <sheetName val="자재일위(경)"/>
      <sheetName val="마산방향"/>
      <sheetName val="마산방향철근집계"/>
      <sheetName val="노무비단가"/>
      <sheetName val="잡철물"/>
      <sheetName val="음성방향"/>
      <sheetName val="48일위"/>
      <sheetName val="48수량"/>
      <sheetName val="22일위"/>
      <sheetName val="간접"/>
      <sheetName val="설계변경총괄표(계산식)"/>
      <sheetName val="인부노임"/>
      <sheetName val="터널조도"/>
      <sheetName val="설계표지"/>
      <sheetName val="직재"/>
      <sheetName val="견"/>
      <sheetName val="E총"/>
      <sheetName val="매매"/>
      <sheetName val="토공사(흙막이)"/>
      <sheetName val="안양1공구_건축"/>
      <sheetName val="투찰금액"/>
      <sheetName val="확_x0000__x0000_"/>
      <sheetName val="단가1"/>
      <sheetName val="품셈"/>
      <sheetName val="수곡내역"/>
      <sheetName val="토적표"/>
      <sheetName val="신호등일위대가"/>
      <sheetName val="설계조건"/>
      <sheetName val="설계서(본관)"/>
      <sheetName val="단위"/>
      <sheetName val="자재비"/>
      <sheetName val="4.2유효폭의 계산"/>
      <sheetName val="공사"/>
      <sheetName val="ALL"/>
      <sheetName val="LIDE"/>
      <sheetName val="Customer Databas"/>
      <sheetName val="일쐈齣/"/>
      <sheetName val="일ᩐ瀀"/>
      <sheetName val="일ᩐ頀"/>
      <sheetName val="원가장"/>
      <sheetName val="난방설비"/>
      <sheetName val="기안"/>
      <sheetName val="익월작업계힉"/>
      <sheetName val="유효성체크"/>
      <sheetName val="표준견적서"/>
      <sheetName val="당초"/>
      <sheetName val="계정"/>
      <sheetName val="내역서 (2)"/>
      <sheetName val="2000노임기준"/>
      <sheetName val="중기솔뇨"/>
      <sheetName val="VST재료산출"/>
      <sheetName val="명세서"/>
      <sheetName val="재료비노무비"/>
      <sheetName val="입찰"/>
      <sheetName val="현경"/>
      <sheetName val="단가최종"/>
      <sheetName val="참조 (2)"/>
      <sheetName val="중집계"/>
      <sheetName val="전문품의"/>
      <sheetName val="APT"/>
      <sheetName val="전기집계표"/>
      <sheetName val="산출서"/>
      <sheetName val="2008년상반기"/>
      <sheetName val="참고"/>
      <sheetName val="자재단가비교표"/>
      <sheetName val="공주-교대(A1)"/>
      <sheetName val="ARCH개략"/>
      <sheetName val="EQUIP 개략내역서"/>
      <sheetName val="UG&amp;PAV (개략내역서)"/>
      <sheetName val="창운"/>
      <sheetName val="EQUIP"/>
      <sheetName val="동서실행예산"/>
      <sheetName val="DNT견적"/>
      <sheetName val="배수관연장조서"/>
      <sheetName val="산출근거목록"/>
      <sheetName val="일대목록"/>
      <sheetName val="용산1(해보)"/>
      <sheetName val="소총괄표1"/>
      <sheetName val="출력X"/>
      <sheetName val="지구단위계획"/>
      <sheetName val="3지구단위"/>
      <sheetName val="횡배수관집현황(2공구)"/>
      <sheetName val="차액보증"/>
      <sheetName val="실행對比"/>
      <sheetName val="공동"/>
      <sheetName val="원가계산(2)"/>
      <sheetName val="테이블"/>
      <sheetName val="전열산출서"/>
      <sheetName val="단가조정"/>
      <sheetName val="대표명단"/>
      <sheetName val="98NS-N"/>
      <sheetName val="소야공정계획표"/>
      <sheetName val="45,46"/>
      <sheetName val="대가목록"/>
      <sheetName val="PAD TR보호대기초"/>
      <sheetName val="가로등기초"/>
      <sheetName val="HANDHOLE(2)"/>
      <sheetName val="단가산출목록표"/>
      <sheetName val="공종별집계표(창고-52평)"/>
      <sheetName val="7단가"/>
      <sheetName val="basic"/>
      <sheetName val="[2차1차.XLS][2차1차.XLS]일쐈齣/"/>
      <sheetName val="결재갑지"/>
      <sheetName val="0226"/>
      <sheetName val="SG"/>
      <sheetName val="7월11일"/>
      <sheetName val="단관데이터"/>
      <sheetName val="이형관데이터"/>
      <sheetName val="부대tu"/>
      <sheetName val="토목내역 (2)"/>
      <sheetName val="직공비"/>
      <sheetName val="2008년상반노임"/>
      <sheetName val="일위총괄표"/>
      <sheetName val="1.설계조건"/>
      <sheetName val="7내역"/>
      <sheetName val="용소리교"/>
      <sheetName val="기초"/>
      <sheetName val="선정대비표(총괄,조정)"/>
      <sheetName val="자재일람"/>
      <sheetName val="기본설계기준"/>
      <sheetName val="도봉2지구"/>
      <sheetName val="TYPE1"/>
      <sheetName val="슬래브"/>
      <sheetName val="기초입력_DATA1"/>
      <sheetName val="_견적서"/>
      <sheetName val="const_"/>
      <sheetName val="일위대가_목록표"/>
      <sheetName val="DATA_입력란"/>
      <sheetName val="1__설계조건_2_단면가정_3__하중계산"/>
      <sheetName val="6-1__관개량조서"/>
      <sheetName val="1_우편집중내역서"/>
      <sheetName val="CABLE_SIZE-1"/>
      <sheetName val="내_역_서(총괄)"/>
      <sheetName val="경율산정_XLS"/>
      <sheetName val="10월_(2)"/>
      <sheetName val="2000,9월_일위"/>
      <sheetName val="06_일위대가목록"/>
      <sheetName val="건축공사_집계표"/>
      <sheetName val="실행내역_"/>
      <sheetName val="간접비_총괄표"/>
      <sheetName val="2_1__노무비_평균단가산출"/>
      <sheetName val="자__재"/>
      <sheetName val="노무비_근거"/>
      <sheetName val="전차선로_물량표"/>
      <sheetName val="1차_내역서"/>
      <sheetName val="을_1"/>
      <sheetName val="을_2"/>
      <sheetName val="4_2_1_마루높이_검토"/>
      <sheetName val="설명서_"/>
      <sheetName val="단__가__대__비__표"/>
      <sheetName val="일__위__대__가__목__록"/>
      <sheetName val="3_하중산정4_지지력"/>
      <sheetName val="제출내역 (2)"/>
      <sheetName val="토공정보"/>
      <sheetName val="BOX"/>
      <sheetName val="배서어음명세서"/>
      <sheetName val="노임9월"/>
      <sheetName val="인건비 "/>
      <sheetName val="인쇄안해도됨"/>
      <sheetName val="기성내역서표지"/>
      <sheetName val="변경내역서간지"/>
      <sheetName val="원형1호맨홀토공수량"/>
      <sheetName val="부재리스트"/>
      <sheetName val="남양주부대"/>
      <sheetName val="MOTOR"/>
      <sheetName val="세대별집계표(BY 고려전산)_미출력"/>
      <sheetName val="검토표(총괄)"/>
      <sheetName val="추가할증(삭제금지)"/>
      <sheetName val="장비별표(오거보링)(Ø400)(12M)"/>
      <sheetName val="FOOD COURT 천정 뿜칠 배기 철거후 재시공"/>
      <sheetName val="수납몸통"/>
      <sheetName val="수로단위수량"/>
      <sheetName val="견적서갑지연속"/>
      <sheetName val="예산서"/>
      <sheetName val="설계내역"/>
      <sheetName val="2.고용보험료산출근거"/>
      <sheetName val="단위목록"/>
      <sheetName val="기계경비목록"/>
      <sheetName val="근거(기밀댐퍼)"/>
      <sheetName val="예산조서"/>
      <sheetName val="북부"/>
      <sheetName val="내역서(삼호)"/>
      <sheetName val="월현황(내자)"/>
      <sheetName val="2003상반기노舓⾢_x0005_"/>
      <sheetName val="수량산출서-2"/>
      <sheetName val="관로조직표"/>
      <sheetName val="문화가격표"/>
      <sheetName val="공사_산출"/>
      <sheetName val="13LPMCC"/>
      <sheetName val="11년상반기"/>
      <sheetName val="견적990322"/>
      <sheetName val="직접경비"/>
      <sheetName val="암거치수표"/>
      <sheetName val="unitpric"/>
      <sheetName val="말뚝물량"/>
      <sheetName val="토목내역서"/>
      <sheetName val="기흥하도용"/>
      <sheetName val="동홍동인부인적사항"/>
      <sheetName val="장비비"/>
      <sheetName val="품셈총괄표"/>
      <sheetName val="구조물철거타공정이월"/>
      <sheetName val="투입내역"/>
      <sheetName val="자금신청서"/>
      <sheetName val="내역서01"/>
      <sheetName val="기계경비산출기준"/>
      <sheetName val="건설기계가격"/>
      <sheetName val="공량산출서"/>
      <sheetName val="상호참고자료"/>
      <sheetName val="발주처자료입력"/>
      <sheetName val="회사기본자료"/>
      <sheetName val="하자보증자료"/>
      <sheetName val="간선"/>
      <sheetName val="1공구내역서(1)"/>
      <sheetName val="내역서1999.8최종"/>
      <sheetName val="연습"/>
      <sheetName val="공정계획"/>
      <sheetName val="T13(P68~72,78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</sheetDataSet>
  </externalBook>
</externalLink>
</file>

<file path=xl/externalLinks/externalLink1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내역서"/>
      <sheetName val="Sheet1"/>
      <sheetName val="반중력옹벽토공"/>
      <sheetName val="철거집계"/>
      <sheetName val="폐기물처리"/>
      <sheetName val="유동표"/>
      <sheetName val="반중력옹벽깨기"/>
      <sheetName val="반중력옹벽깨기 (2)"/>
      <sheetName val="2공구산출내역"/>
      <sheetName val="일위대가목차"/>
      <sheetName val="단가비교표"/>
      <sheetName val="횡배수관"/>
      <sheetName val="Sheet3"/>
      <sheetName val="일위대가목록"/>
      <sheetName val="Mc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 data"/>
      <sheetName val="통합"/>
      <sheetName val="철근단면적"/>
      <sheetName val="말뚝본체검토"/>
      <sheetName val="Sheet8"/>
      <sheetName val="시설물기초"/>
      <sheetName val="2공구산출내역"/>
      <sheetName val="용산1(해보)"/>
      <sheetName val="공통가설"/>
      <sheetName val="수량산출"/>
      <sheetName val="구조물공1"/>
      <sheetName val="배수및구조물공1"/>
      <sheetName val="Sheet3"/>
      <sheetName val="단가조사"/>
      <sheetName val="발주처로고변경"/>
      <sheetName val="내역서"/>
      <sheetName val="6.단가목록"/>
      <sheetName val="1.물가시세표"/>
      <sheetName val="수량집계"/>
      <sheetName val="잡비계산"/>
      <sheetName val="주소"/>
      <sheetName val="빌딩 안내"/>
      <sheetName val="연부97-1"/>
      <sheetName val="갑지1"/>
      <sheetName val="차액보증"/>
      <sheetName val="상세내역,전력산출서"/>
      <sheetName val="A LINE"/>
      <sheetName val="N賃率-職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검측요청서"/>
      <sheetName val="#REF"/>
      <sheetName val="일반공사"/>
      <sheetName val="평가데이터"/>
      <sheetName val="내역서"/>
      <sheetName val="집계표"/>
      <sheetName val="내역"/>
      <sheetName val="현장관리비 산출내역"/>
      <sheetName val="전기"/>
      <sheetName val="연결임시"/>
      <sheetName val="현장개요"/>
      <sheetName val="2000년 공사내용"/>
      <sheetName val="예정공정표"/>
      <sheetName val="공정사진"/>
      <sheetName val="Macro3"/>
      <sheetName val="일일투입집계표"/>
      <sheetName val="VXXXX"/>
      <sheetName val="산출 (2)"/>
      <sheetName val="양식"/>
      <sheetName val="토공"/>
      <sheetName val="철근 및 거푸집"/>
      <sheetName val="검측표지"/>
      <sheetName val="연약지반"/>
      <sheetName val="토공 (2)"/>
      <sheetName val="포장공사"/>
      <sheetName val="배수공"/>
      <sheetName val="차집관로"/>
      <sheetName val="처리장"/>
      <sheetName val="침사지"/>
      <sheetName val="공동구"/>
      <sheetName val="도급예산내역서봉투"/>
      <sheetName val="공사원가계산서"/>
      <sheetName val="설계산출기초"/>
      <sheetName val="설계산출표지"/>
      <sheetName val="도급예산내역서총괄표"/>
      <sheetName val="을부담운반비"/>
      <sheetName val="운반비산출"/>
      <sheetName val="금액내역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-가로"/>
      <sheetName val="표지-세로2"/>
      <sheetName val="목차"/>
      <sheetName val="설계설명서간지"/>
      <sheetName val="일반시방서간지"/>
      <sheetName val="특별시방서간지"/>
      <sheetName val="설계예산서간지"/>
      <sheetName val="설계서"/>
      <sheetName val="물량증감 대비표"/>
      <sheetName val="관급자재조서"/>
      <sheetName val="총괄표 (2)"/>
      <sheetName val="내역서(전체)"/>
      <sheetName val="잡비(전체)"/>
      <sheetName val="내역서(삼호)"/>
      <sheetName val="잡비(삼호)"/>
      <sheetName val="내역서(풍림)"/>
      <sheetName val="잡비(풍림)"/>
      <sheetName val="시험비"/>
      <sheetName val="총괄표"/>
      <sheetName val="표지-세로"/>
      <sheetName val="Module1"/>
      <sheetName val="Module2"/>
      <sheetName val="Module3"/>
      <sheetName val="Module4"/>
      <sheetName val="표지"/>
      <sheetName val="적용건축"/>
      <sheetName val="Mc1"/>
      <sheetName val="물가자료"/>
      <sheetName val="토공"/>
      <sheetName val=" 냉각수펌프"/>
      <sheetName val="저"/>
      <sheetName val="연결관암거"/>
      <sheetName val="회사기초자료"/>
      <sheetName val="기계경비산출기준"/>
      <sheetName val="건설기계가격"/>
      <sheetName val="노임단가"/>
      <sheetName val="내역"/>
      <sheetName val="참조자료"/>
      <sheetName val="패널"/>
      <sheetName val="아파트건축"/>
      <sheetName val="총괄내역서"/>
      <sheetName val="집수정단위수량600 "/>
      <sheetName val="차액보증"/>
      <sheetName val="실행내역 "/>
      <sheetName val="내역서"/>
      <sheetName val="교각토공"/>
      <sheetName val="철거산출근거"/>
      <sheetName val="건축공사실행"/>
      <sheetName val="1안"/>
      <sheetName val="기자재비"/>
      <sheetName val="5지진시"/>
      <sheetName val="덕전리"/>
      <sheetName val="용소리교"/>
      <sheetName val="수량산출서"/>
      <sheetName val="Macro1"/>
      <sheetName val="Macro2"/>
      <sheetName val="기둥(원형)"/>
      <sheetName val="기초공"/>
      <sheetName val="Sheet3"/>
      <sheetName val="도급내역서"/>
      <sheetName val="일위대가표"/>
      <sheetName val="일반전기C"/>
      <sheetName val="터파기및재료"/>
      <sheetName val="시설물기초"/>
      <sheetName val="공통가설"/>
      <sheetName val="집수정단위수량 "/>
      <sheetName val="토적표(1)"/>
      <sheetName val="Sheet1"/>
      <sheetName val="하부철근수량"/>
      <sheetName val="ABUT수량-A1"/>
      <sheetName val="Y-WORK"/>
      <sheetName val="99총공사내역서"/>
      <sheetName val="흥양2교토공집계표"/>
      <sheetName val="A LINE"/>
      <sheetName val="용역비내역-진짜"/>
      <sheetName val="BOQ(전체)"/>
      <sheetName val="직노"/>
      <sheetName val="설계예산서"/>
      <sheetName val="단가조사"/>
      <sheetName val="#REF"/>
      <sheetName val="전체10회설계서"/>
      <sheetName val="단가산출서 (2)"/>
      <sheetName val="단위중량"/>
      <sheetName val="일위대가"/>
      <sheetName val="견적내역서"/>
      <sheetName val="상선"/>
      <sheetName val="열린교실"/>
      <sheetName val="노임"/>
      <sheetName val="1공구내역서(1)"/>
      <sheetName val="일용노임단가"/>
      <sheetName val="COL"/>
      <sheetName val="단위수량산출"/>
      <sheetName val="견적서"/>
      <sheetName val="산출-설비"/>
      <sheetName val="통합"/>
      <sheetName val="내역(100%)"/>
      <sheetName val="전담운영PM"/>
      <sheetName val="70%"/>
      <sheetName val="단위수량"/>
      <sheetName val="인건비 "/>
      <sheetName val="Baby일위대가"/>
      <sheetName val="5흙막이"/>
      <sheetName val="일위대가목차"/>
      <sheetName val="비탈면보호공수량산출"/>
      <sheetName val="경산"/>
      <sheetName val="일위(설)"/>
      <sheetName val="승용"/>
      <sheetName val="6PILE  (돌출)"/>
      <sheetName val="부대내역"/>
      <sheetName val="N賃率-職"/>
      <sheetName val="데리네이타현황"/>
      <sheetName val="TOTAL_BOQ"/>
      <sheetName val="토사(PE)"/>
      <sheetName val="발주처로고변경"/>
      <sheetName val="횡배수관"/>
      <sheetName val="인건비"/>
      <sheetName val="설비"/>
      <sheetName val="공조기휀"/>
      <sheetName val="і»їЄј­(»пИЈ)"/>
      <sheetName val="자료"/>
      <sheetName val="배관BM(일반)"/>
      <sheetName val="AHU집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</sheetDataSet>
  </externalBook>
</externalLink>
</file>

<file path=xl/externalLinks/externalLink1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-가로"/>
      <sheetName val="표지-세로2"/>
      <sheetName val="목차"/>
      <sheetName val="설계설명서간지"/>
      <sheetName val="일반시방서간지"/>
      <sheetName val="특별시방서간지"/>
      <sheetName val="설계예산서간지"/>
      <sheetName val="설계서"/>
      <sheetName val="물량증감 대비표"/>
      <sheetName val="관급자재조서"/>
      <sheetName val="총괄표 (2)"/>
      <sheetName val="내역서(전체)"/>
      <sheetName val="잡비(전체)"/>
      <sheetName val="내역서(삼호)"/>
      <sheetName val="잡비(삼호)"/>
      <sheetName val="내역서(풍림)"/>
      <sheetName val="잡비(풍림)"/>
      <sheetName val="시험비"/>
      <sheetName val="총괄표"/>
      <sheetName val="표지-세로"/>
      <sheetName val="Module1"/>
      <sheetName val="Module2"/>
      <sheetName val="Module3"/>
      <sheetName val="Module4"/>
      <sheetName val="토공"/>
      <sheetName val=" 냉각수펌프"/>
      <sheetName val="통합"/>
      <sheetName val="적용건축"/>
      <sheetName val="철거산출근거"/>
      <sheetName val="Y-WORK"/>
      <sheetName val="아파트건축"/>
      <sheetName val="공조기휀"/>
      <sheetName val="슬래브"/>
      <sheetName val="단가조사"/>
      <sheetName val="토적표(1)"/>
      <sheetName val="경산"/>
      <sheetName val="6.단가목록"/>
      <sheetName val="1.물가시세표"/>
      <sheetName val="DATE"/>
      <sheetName val="전체10회설계서"/>
      <sheetName val="시설물기초"/>
      <sheetName val="2공구산출내역"/>
      <sheetName val="Sheet3"/>
      <sheetName val="도급내역서"/>
      <sheetName val="내역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1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Q"/>
      <sheetName val="4-BOQ"/>
      <sheetName val="내역서(삼호)"/>
    </sheetNames>
    <sheetDataSet>
      <sheetData sheetId="0"/>
      <sheetData sheetId="1" refreshError="1"/>
      <sheetData sheetId="2" refreshError="1"/>
    </sheetDataSet>
  </externalBook>
</externalLink>
</file>

<file path=xl/externalLinks/externalLink1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북천교-교각-하나하나"/>
      <sheetName val="#REF"/>
      <sheetName val="교각1"/>
      <sheetName val="본체"/>
    </sheetNames>
    <definedNames>
      <definedName name="매크로11"/>
      <definedName name="매크로4"/>
    </defined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북천교-교각-하나하나"/>
      <sheetName val="#REF"/>
      <sheetName val="교각1"/>
      <sheetName val="COPING"/>
      <sheetName val="본체"/>
      <sheetName val="직노"/>
      <sheetName val="내역서(삼호)"/>
      <sheetName val="Macro3"/>
      <sheetName val="단가비교표"/>
      <sheetName val="입찰안"/>
      <sheetName val="교대(A1)"/>
      <sheetName val="단위수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위단가"/>
      <sheetName val="이식대상수목현황"/>
      <sheetName val="이식피벗테이블"/>
      <sheetName val="이식장비상차비"/>
      <sheetName val="이식장비하차비"/>
      <sheetName val="자연석장비상차비"/>
      <sheetName val="자연석운반비"/>
      <sheetName val="굴삭기(사질토보통)"/>
      <sheetName val="굴삭기(점성토보통)"/>
      <sheetName val="중기단가산출근거"/>
      <sheetName val="토사운반비"/>
      <sheetName val="운반거리"/>
      <sheetName val="자연석장비하차비"/>
      <sheetName val="자연석장비놓기"/>
      <sheetName val="자연석장비쌓기"/>
      <sheetName val="자연석장비하차및놓기"/>
      <sheetName val="자연석장비하차및쌓기"/>
      <sheetName val="장비사용식재비"/>
      <sheetName val="불도우저터파기"/>
      <sheetName val="불도우저포설 및 정지"/>
      <sheetName val="불도우저운반"/>
      <sheetName val="다짐기계"/>
      <sheetName val="그레이더(평방당)설계적용"/>
      <sheetName val="살수차"/>
      <sheetName val="그레이더(평방당)"/>
      <sheetName val="그레이더(입방당)"/>
      <sheetName val="트랙터"/>
      <sheetName val="장비사용설계적용식재비"/>
      <sheetName val="이식수목인력상하차비"/>
      <sheetName val="이식수목상차지인력운반비"/>
      <sheetName val="이식수목하차지인력운반비"/>
      <sheetName val="이식목차량운반비"/>
      <sheetName val="자연석운반차량"/>
      <sheetName val="이식목운반차량"/>
      <sheetName val="수목중량산출"/>
      <sheetName val="야생수목뿌리분보호재료비"/>
      <sheetName val="야생수목굴취단가표"/>
      <sheetName val="이식수목"/>
      <sheetName val="000000"/>
      <sheetName val="000001"/>
      <sheetName val="000002"/>
      <sheetName val="000003"/>
      <sheetName val="산출내역서"/>
      <sheetName val="원가계산서(1)"/>
      <sheetName val="원가계산서(2)"/>
      <sheetName val="일위대가 목록표"/>
      <sheetName val="일위대가표"/>
      <sheetName val="단가산출서"/>
      <sheetName val="기계경비목록표"/>
      <sheetName val="기계경비(2)"/>
      <sheetName val="뿌리보호재료및비료산출"/>
      <sheetName val="중2 "/>
      <sheetName val="수목중량"/>
      <sheetName val="기계상차"/>
      <sheetName val="기계하차 "/>
      <sheetName val="인력상하차"/>
      <sheetName val="운반(정식)"/>
      <sheetName val="단가대비표"/>
      <sheetName val="정수장 수목수량"/>
      <sheetName val="수목수량"/>
      <sheetName val="지주수량집계"/>
      <sheetName val="시비량"/>
      <sheetName val="비료수량집계"/>
      <sheetName val="포장수량"/>
      <sheetName val="시설물수량"/>
      <sheetName val="씨앗(지족)"/>
      <sheetName val="SEED"/>
      <sheetName val="씨앗(정수장)"/>
      <sheetName val="잔디면적"/>
      <sheetName val="토공"/>
      <sheetName val="노임"/>
      <sheetName val="단위수량"/>
      <sheetName val="#REF"/>
      <sheetName val="본체"/>
      <sheetName val="PAC"/>
      <sheetName val="고분"/>
      <sheetName val="도근좌표"/>
      <sheetName val="장비공사"/>
      <sheetName val="직노"/>
      <sheetName val="9"/>
      <sheetName val="2공구산출내역"/>
      <sheetName val="guard(mac)"/>
      <sheetName val="교대(A1)"/>
      <sheetName val="기본단가표"/>
      <sheetName val="unit 4"/>
      <sheetName val="피벗테이블데이터분석"/>
      <sheetName val="평균높이산출근거"/>
      <sheetName val="횡배수관위치조서"/>
      <sheetName val="내역"/>
      <sheetName val="시설물기초"/>
      <sheetName val="일반공사"/>
      <sheetName val="맨홀수량산출"/>
      <sheetName val="단가"/>
      <sheetName val="내역(2000년)"/>
      <sheetName val="일위대가(가설)"/>
      <sheetName val="단가조사표"/>
      <sheetName val="일위대가"/>
      <sheetName val="기자재비"/>
      <sheetName val="기본사항"/>
      <sheetName val="AHU집계"/>
      <sheetName val="수량산출"/>
      <sheetName val="공종"/>
      <sheetName val="건축토목내역"/>
      <sheetName val="대전-교대(A1-A2)"/>
      <sheetName val="적용단위길이"/>
      <sheetName val="특수기호강도거푸집"/>
      <sheetName val="종배수관면벽신"/>
      <sheetName val="종배수관(신)"/>
      <sheetName val="자료입력"/>
      <sheetName val="위치조서"/>
      <sheetName val="증감대비"/>
      <sheetName val="철거산출근거"/>
      <sheetName val="내역서(삼호)"/>
      <sheetName val="Sheet1"/>
      <sheetName val="Baby일위대가"/>
      <sheetName val="시멘트 및 골재량산출"/>
      <sheetName val="Macro3"/>
      <sheetName val="교대(A1-A2)"/>
      <sheetName val="대가목록"/>
      <sheetName val="건축"/>
      <sheetName val="용산3(영광)"/>
      <sheetName val="C.배수관공"/>
      <sheetName val="화재 탐지 설비"/>
      <sheetName val="1,2공구원가계산서"/>
      <sheetName val="1공구산출내역서"/>
      <sheetName val="조명시설"/>
      <sheetName val="Sheet2"/>
      <sheetName val="표지 (2)"/>
      <sheetName val="구분자"/>
      <sheetName val="을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</sheetDataSet>
  </externalBook>
</externalLink>
</file>

<file path=xl/externalLinks/externalLink1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(폐기물)"/>
      <sheetName val="표지"/>
      <sheetName val="원가계산서"/>
      <sheetName val="내역서 "/>
      <sheetName val="대가목록"/>
      <sheetName val="기초일위대가"/>
      <sheetName val="시설일위대가 "/>
      <sheetName val="식재일위대가"/>
      <sheetName val="소운반 단가"/>
      <sheetName val="노임단가"/>
      <sheetName val="단가조사"/>
      <sheetName val="중기집계 "/>
      <sheetName val="중기단가"/>
      <sheetName val="단가산출"/>
      <sheetName val="단위단가"/>
      <sheetName val="#REF"/>
      <sheetName val="PAC"/>
      <sheetName val="본체"/>
      <sheetName val="일위대가"/>
      <sheetName val="계약내역-"/>
      <sheetName val="단위수량"/>
      <sheetName val="수량산출"/>
      <sheetName val="목록"/>
      <sheetName val="내역서_"/>
      <sheetName val="시설일위대가_"/>
      <sheetName val="소운반_단가"/>
      <sheetName val="중기집계_"/>
      <sheetName val="기본단가표"/>
      <sheetName val="공주-교대(A1)"/>
      <sheetName val="특판제외"/>
      <sheetName val="일위대가표"/>
      <sheetName val="Macro3"/>
      <sheetName val="시설물기초"/>
      <sheetName val="연부97-1"/>
      <sheetName val="갑지1"/>
      <sheetName val="목록1"/>
      <sheetName val="목록2"/>
      <sheetName val="중기"/>
      <sheetName val="원도급내역"/>
      <sheetName val="노임"/>
      <sheetName val="교대(A1-A2)"/>
      <sheetName val="역T형옹벽(3.0)"/>
      <sheetName val="건축"/>
      <sheetName val="원형1호맨홀토공수량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1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주요자재집계표"/>
      <sheetName val="용산3육교"/>
      <sheetName val="용산3(영광)"/>
      <sheetName val="용산3(해보)"/>
      <sheetName val="총괄철근"/>
      <sheetName val="총괄토공"/>
      <sheetName val="총괄(1)"/>
      <sheetName val="총괄(2)"/>
      <sheetName val="라멘철근방향별"/>
      <sheetName val="방향별토공"/>
      <sheetName val="구체방향별집계(1)"/>
      <sheetName val="구체방향별집계(2)"/>
      <sheetName val="접슬방향별집계"/>
      <sheetName val="라멘함평 철근"/>
      <sheetName val="함평토공"/>
      <sheetName val="라멘함평방향(1)"/>
      <sheetName val="라멘함평방향(2)"/>
      <sheetName val="접슬함평방향"/>
      <sheetName val="라멘장성 철근"/>
      <sheetName val="장성토공"/>
      <sheetName val="라멘장성방향(1)"/>
      <sheetName val="라멘장성방향(2)"/>
      <sheetName val="접슬장성방향 "/>
      <sheetName val="옹벽수량"/>
      <sheetName val="옹벽철근"/>
      <sheetName val="타공종이기"/>
      <sheetName val="대창(장성)"/>
      <sheetName val="대가목록"/>
      <sheetName val="단위단가"/>
      <sheetName val="#REF"/>
      <sheetName val="주현(영광)"/>
      <sheetName val="주현(해보)"/>
      <sheetName val="공조기휀"/>
      <sheetName val="8.PILE  (돌출)"/>
      <sheetName val="화해(함평)"/>
      <sheetName val="화해(장성)"/>
      <sheetName val="용산3수량"/>
      <sheetName val="EP0618"/>
      <sheetName val="재료값"/>
      <sheetName val="설계"/>
      <sheetName val="직노"/>
      <sheetName val="INPUT(덕도방향-시점)"/>
      <sheetName val="단위수량"/>
      <sheetName val="동력부하계산"/>
      <sheetName val="1.설계조건"/>
      <sheetName val="기계공사"/>
      <sheetName val="건축"/>
      <sheetName val="일위목차(전기)"/>
      <sheetName val="시설물일위"/>
      <sheetName val="단가목록"/>
      <sheetName val="노무비"/>
      <sheetName val="교대(A1-A2)"/>
      <sheetName val="맨홀수량산출"/>
      <sheetName val="차도부연장현황"/>
      <sheetName val="일위목차"/>
      <sheetName val="건축토목내역"/>
      <sheetName val="PAC"/>
      <sheetName val="시멘트,모래,자갈"/>
      <sheetName val="수량산출"/>
      <sheetName val="토적표"/>
      <sheetName val="기본단가표"/>
      <sheetName val="교각토공"/>
      <sheetName val=""/>
      <sheetName val="노임,재료비"/>
      <sheetName val="DATE"/>
      <sheetName val="자재단가"/>
      <sheetName val="C.배수관공"/>
      <sheetName val="Data"/>
      <sheetName val="내역서 (2)"/>
      <sheetName val="말뚝지지력산정"/>
      <sheetName val="물가대비표"/>
      <sheetName val="요율"/>
      <sheetName val="Baby일위대가"/>
      <sheetName val="교각계산"/>
      <sheetName val="데이타"/>
      <sheetName val="계림(함평)"/>
      <sheetName val="계림(장성)"/>
      <sheetName val="입출재고현황 (2)"/>
      <sheetName val="단가표"/>
      <sheetName val="설계조건"/>
      <sheetName val="집계표"/>
      <sheetName val="70%"/>
      <sheetName val="산출내역(K2)"/>
      <sheetName val="구조물공"/>
      <sheetName val="내역서"/>
      <sheetName val="지급자재"/>
      <sheetName val="제출내역 (2)"/>
      <sheetName val="부대내역"/>
      <sheetName val="준검 내역서"/>
      <sheetName val="부대공"/>
      <sheetName val="배수공"/>
      <sheetName val="투찰"/>
      <sheetName val="1,2공구원가계산서"/>
      <sheetName val="전체제잡비"/>
      <sheetName val="공사비집계"/>
      <sheetName val="단가비교표"/>
      <sheetName val="106C0300"/>
      <sheetName val="일위대가"/>
      <sheetName val="80이상"/>
      <sheetName val="시행후면적"/>
      <sheetName val="수지예산"/>
      <sheetName val="COPING"/>
      <sheetName val="000000"/>
      <sheetName val="일위대가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</sheetDataSet>
  </externalBook>
</externalLink>
</file>

<file path=xl/externalLinks/externalLink1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단가목록"/>
      <sheetName val="내역서 갑지"/>
      <sheetName val="총괄표"/>
      <sheetName val="1. 장비 설치공사"/>
      <sheetName val="2. 위생기구 설치공사"/>
      <sheetName val="3. 급수, 급탕 배관공사"/>
      <sheetName val="4. 오, 배수 배관공사"/>
      <sheetName val="5. 난방 배관공사"/>
      <sheetName val="6. 옥외 배관공사"/>
      <sheetName val="용산3(영광)"/>
      <sheetName val="대가목록"/>
      <sheetName val="단면설계"/>
      <sheetName val="안정검토"/>
      <sheetName val="교각1"/>
      <sheetName val="인건비"/>
      <sheetName val="#REF"/>
      <sheetName val="노임"/>
      <sheetName val="주현(영광)"/>
      <sheetName val="주현(해보)"/>
      <sheetName val="슬래브(유곡)"/>
      <sheetName val="용수지선토적"/>
      <sheetName val="차도부연장현황"/>
      <sheetName val="준검 내역서"/>
      <sheetName val="통합"/>
      <sheetName val="준공정산"/>
      <sheetName val="내역서"/>
      <sheetName val="삼척전자공고 기숙사 건축공사"/>
      <sheetName val="Sheet1"/>
      <sheetName val="단위단가"/>
      <sheetName val="시설물일위"/>
      <sheetName val="단위수량"/>
      <sheetName val="교대(A1-A2)"/>
      <sheetName val="사통"/>
      <sheetName val="guard(mac)"/>
      <sheetName val="투찰가"/>
      <sheetName val="점수계산1-2"/>
      <sheetName val="적현로"/>
      <sheetName val="Macro3"/>
      <sheetName val="옹벽"/>
      <sheetName val="단가 및 재료비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단가목록"/>
      <sheetName val="내역서 갑지"/>
      <sheetName val="총괄표"/>
      <sheetName val="1. 장비 설치공사"/>
      <sheetName val="2. 위생기구 설치공사"/>
      <sheetName val="3. 급수, 급탕 배관공사"/>
      <sheetName val="4. 오, 배수 배관공사"/>
      <sheetName val="5. 난방 배관공사"/>
      <sheetName val="6. 옥외 배관공사"/>
      <sheetName val="내역서(삼호)"/>
      <sheetName val="용산3(영광)"/>
      <sheetName val="PAC"/>
    </sheetNames>
    <sheetDataSet>
      <sheetData sheetId="0" refreshError="1"/>
      <sheetData sheetId="1">
        <row r="1">
          <cell r="A1" t="str">
            <v>코드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"/>
      <sheetName val="공통자료"/>
      <sheetName val="#REF"/>
      <sheetName val="평가데이터"/>
      <sheetName val="연결임시"/>
      <sheetName val="일반공사"/>
    </sheetNames>
    <sheetDataSet>
      <sheetData sheetId="0" refreshError="1">
        <row r="732">
          <cell r="A732" t="str">
            <v>K02</v>
          </cell>
          <cell r="B732">
            <v>47</v>
          </cell>
          <cell r="D732" t="str">
            <v>제 47 호표</v>
          </cell>
          <cell r="E732" t="str">
            <v>프라임코팅</v>
          </cell>
          <cell r="H732" t="str">
            <v>MC-1</v>
          </cell>
          <cell r="L732" t="str">
            <v>근거 : 건설12-11</v>
          </cell>
          <cell r="Q732" t="str">
            <v>단위 : 100m2</v>
          </cell>
        </row>
        <row r="733">
          <cell r="A733" t="str">
            <v xml:space="preserve"> </v>
          </cell>
          <cell r="D733" t="str">
            <v>명    칭</v>
          </cell>
          <cell r="E733" t="str">
            <v>규   격</v>
          </cell>
          <cell r="F733" t="str">
            <v>단  위</v>
          </cell>
          <cell r="G733" t="str">
            <v>수  량</v>
          </cell>
          <cell r="H733" t="str">
            <v>직접</v>
          </cell>
          <cell r="I733" t="str">
            <v>재료비</v>
          </cell>
          <cell r="J733" t="str">
            <v>간접</v>
          </cell>
          <cell r="K733" t="str">
            <v>재료비</v>
          </cell>
          <cell r="L733" t="str">
            <v>직접</v>
          </cell>
          <cell r="M733" t="str">
            <v>노무비</v>
          </cell>
          <cell r="N733" t="str">
            <v>경</v>
          </cell>
          <cell r="O733" t="str">
            <v>비</v>
          </cell>
          <cell r="P733" t="str">
            <v>계</v>
          </cell>
          <cell r="Q733" t="str">
            <v>비    고</v>
          </cell>
        </row>
        <row r="734">
          <cell r="A734" t="str">
            <v xml:space="preserve"> </v>
          </cell>
          <cell r="H734" t="str">
            <v>단가</v>
          </cell>
          <cell r="I734" t="str">
            <v>금액</v>
          </cell>
          <cell r="J734" t="str">
            <v>단가</v>
          </cell>
          <cell r="K734" t="str">
            <v>금액</v>
          </cell>
          <cell r="L734" t="str">
            <v>단가</v>
          </cell>
          <cell r="M734" t="str">
            <v>금액</v>
          </cell>
          <cell r="N734" t="str">
            <v>단가</v>
          </cell>
          <cell r="O734" t="str">
            <v>금액</v>
          </cell>
        </row>
        <row r="735">
          <cell r="A735" t="str">
            <v>I005</v>
          </cell>
          <cell r="B735">
            <v>0.38</v>
          </cell>
          <cell r="D735" t="str">
            <v>아스팔트</v>
          </cell>
          <cell r="E735" t="str">
            <v>MC-1</v>
          </cell>
          <cell r="F735" t="str">
            <v>d/m</v>
          </cell>
          <cell r="G735">
            <v>0.38</v>
          </cell>
          <cell r="H735">
            <v>38000</v>
          </cell>
          <cell r="I735">
            <v>14440</v>
          </cell>
          <cell r="J735">
            <v>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  <cell r="O735">
            <v>0</v>
          </cell>
          <cell r="P735">
            <v>14440</v>
          </cell>
        </row>
        <row r="736">
          <cell r="A736" t="str">
            <v>r036</v>
          </cell>
          <cell r="B736">
            <v>0.04</v>
          </cell>
          <cell r="D736" t="str">
            <v>포장공</v>
          </cell>
          <cell r="E736">
            <v>0</v>
          </cell>
          <cell r="F736" t="str">
            <v>인</v>
          </cell>
          <cell r="G736">
            <v>0.04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  <cell r="L736">
            <v>68200</v>
          </cell>
          <cell r="M736">
            <v>2728</v>
          </cell>
          <cell r="N736">
            <v>0</v>
          </cell>
          <cell r="O736">
            <v>0</v>
          </cell>
          <cell r="P736">
            <v>2728</v>
          </cell>
        </row>
        <row r="737">
          <cell r="A737" t="str">
            <v>r010</v>
          </cell>
          <cell r="B737">
            <v>0.12</v>
          </cell>
          <cell r="D737" t="str">
            <v>보통인부</v>
          </cell>
          <cell r="E737">
            <v>0</v>
          </cell>
          <cell r="F737" t="str">
            <v>인</v>
          </cell>
          <cell r="G737">
            <v>0.12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  <cell r="L737">
            <v>34900</v>
          </cell>
          <cell r="M737">
            <v>4188</v>
          </cell>
          <cell r="N737">
            <v>0</v>
          </cell>
          <cell r="O737">
            <v>0</v>
          </cell>
          <cell r="P737">
            <v>4188</v>
          </cell>
        </row>
        <row r="742">
          <cell r="A742" t="str">
            <v xml:space="preserve"> </v>
          </cell>
        </row>
        <row r="743">
          <cell r="A743" t="str">
            <v xml:space="preserve"> </v>
          </cell>
        </row>
        <row r="744">
          <cell r="A744" t="str">
            <v xml:space="preserve"> </v>
          </cell>
        </row>
        <row r="745">
          <cell r="A745" t="str">
            <v xml:space="preserve"> </v>
          </cell>
          <cell r="C745" t="str">
            <v>K02</v>
          </cell>
          <cell r="D745" t="str">
            <v>계</v>
          </cell>
          <cell r="E745" t="str">
            <v>제 47 호표</v>
          </cell>
          <cell r="I745">
            <v>14440</v>
          </cell>
          <cell r="K745">
            <v>0</v>
          </cell>
          <cell r="M745">
            <v>6916</v>
          </cell>
          <cell r="O745">
            <v>0</v>
          </cell>
          <cell r="P745">
            <v>21356</v>
          </cell>
        </row>
        <row r="1400">
          <cell r="A1400" t="str">
            <v>B22</v>
          </cell>
          <cell r="B1400">
            <v>93</v>
          </cell>
          <cell r="D1400" t="str">
            <v>제 93 호표</v>
          </cell>
          <cell r="E1400" t="str">
            <v>관용접(Φ400mm)</v>
          </cell>
          <cell r="H1400">
            <v>0</v>
          </cell>
          <cell r="L1400" t="str">
            <v>근거 : 건설17-8</v>
          </cell>
          <cell r="Q1400" t="str">
            <v>단위 : 개소/6m</v>
          </cell>
        </row>
        <row r="1401">
          <cell r="A1401" t="str">
            <v xml:space="preserve"> </v>
          </cell>
          <cell r="D1401" t="str">
            <v>명    칭</v>
          </cell>
          <cell r="E1401" t="str">
            <v>규   격</v>
          </cell>
          <cell r="F1401" t="str">
            <v>단  위</v>
          </cell>
          <cell r="G1401" t="str">
            <v>수  량</v>
          </cell>
          <cell r="H1401" t="str">
            <v>직접</v>
          </cell>
          <cell r="I1401" t="str">
            <v>재료비</v>
          </cell>
          <cell r="J1401" t="str">
            <v>간접</v>
          </cell>
          <cell r="K1401" t="str">
            <v>재료비</v>
          </cell>
          <cell r="L1401" t="str">
            <v>직접</v>
          </cell>
          <cell r="M1401" t="str">
            <v>노무비</v>
          </cell>
          <cell r="N1401" t="str">
            <v>경</v>
          </cell>
          <cell r="O1401" t="str">
            <v>비</v>
          </cell>
          <cell r="P1401" t="str">
            <v>계</v>
          </cell>
          <cell r="Q1401" t="str">
            <v>비    고</v>
          </cell>
        </row>
        <row r="1402">
          <cell r="A1402" t="str">
            <v xml:space="preserve"> </v>
          </cell>
          <cell r="H1402" t="str">
            <v>단가</v>
          </cell>
          <cell r="I1402" t="str">
            <v>금액</v>
          </cell>
          <cell r="J1402" t="str">
            <v>단가</v>
          </cell>
          <cell r="K1402" t="str">
            <v>금액</v>
          </cell>
          <cell r="L1402" t="str">
            <v>단가</v>
          </cell>
          <cell r="M1402" t="str">
            <v>금액</v>
          </cell>
          <cell r="N1402" t="str">
            <v>단가</v>
          </cell>
          <cell r="O1402" t="str">
            <v>금액</v>
          </cell>
        </row>
        <row r="1403">
          <cell r="A1403" t="str">
            <v>I020</v>
          </cell>
          <cell r="B1403">
            <v>1.6</v>
          </cell>
          <cell r="D1403" t="str">
            <v>용접봉</v>
          </cell>
          <cell r="E1403" t="str">
            <v>115×3mm</v>
          </cell>
          <cell r="F1403" t="str">
            <v>kg</v>
          </cell>
          <cell r="G1403">
            <v>1.6</v>
          </cell>
          <cell r="H1403">
            <v>0</v>
          </cell>
          <cell r="I1403">
            <v>0</v>
          </cell>
          <cell r="J1403">
            <v>920</v>
          </cell>
          <cell r="K1403">
            <v>1472</v>
          </cell>
          <cell r="L1403">
            <v>0</v>
          </cell>
          <cell r="M1403">
            <v>0</v>
          </cell>
          <cell r="N1403">
            <v>0</v>
          </cell>
          <cell r="O1403">
            <v>0</v>
          </cell>
          <cell r="P1403">
            <v>1472</v>
          </cell>
        </row>
        <row r="1404">
          <cell r="A1404" t="str">
            <v>r013</v>
          </cell>
          <cell r="B1404">
            <v>0.54</v>
          </cell>
          <cell r="D1404" t="str">
            <v>용접공</v>
          </cell>
          <cell r="E1404">
            <v>0</v>
          </cell>
          <cell r="F1404" t="str">
            <v>인</v>
          </cell>
          <cell r="G1404">
            <v>0.54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  <cell r="L1404">
            <v>65500</v>
          </cell>
          <cell r="M1404">
            <v>35370</v>
          </cell>
          <cell r="N1404">
            <v>0</v>
          </cell>
          <cell r="O1404">
            <v>0</v>
          </cell>
          <cell r="P1404">
            <v>35370</v>
          </cell>
        </row>
        <row r="1411">
          <cell r="A1411" t="str">
            <v xml:space="preserve"> </v>
          </cell>
        </row>
        <row r="1412">
          <cell r="A1412" t="str">
            <v xml:space="preserve"> </v>
          </cell>
        </row>
        <row r="1413">
          <cell r="A1413" t="str">
            <v xml:space="preserve"> </v>
          </cell>
          <cell r="C1413" t="str">
            <v>B22</v>
          </cell>
          <cell r="D1413" t="str">
            <v>계</v>
          </cell>
          <cell r="E1413" t="str">
            <v>제 93 호표</v>
          </cell>
          <cell r="I1413">
            <v>0</v>
          </cell>
          <cell r="K1413">
            <v>1472</v>
          </cell>
          <cell r="M1413">
            <v>35370</v>
          </cell>
          <cell r="O1413">
            <v>0</v>
          </cell>
          <cell r="P1413">
            <v>36842</v>
          </cell>
        </row>
        <row r="1516">
          <cell r="A1516" t="str">
            <v>O03</v>
          </cell>
          <cell r="B1516">
            <v>101</v>
          </cell>
          <cell r="D1516" t="str">
            <v>제 101 호표</v>
          </cell>
          <cell r="E1516" t="str">
            <v>인력 터파기(풍화암 및 연암)</v>
          </cell>
          <cell r="H1516" t="str">
            <v>인력(2-3)</v>
          </cell>
          <cell r="L1516" t="str">
            <v>근거 : 토공3-1</v>
          </cell>
          <cell r="Q1516" t="str">
            <v>단위 :㎥</v>
          </cell>
        </row>
        <row r="1517">
          <cell r="A1517" t="str">
            <v xml:space="preserve"> </v>
          </cell>
          <cell r="D1517" t="str">
            <v>명    칭</v>
          </cell>
          <cell r="E1517" t="str">
            <v>규   격</v>
          </cell>
          <cell r="F1517" t="str">
            <v>단  위</v>
          </cell>
          <cell r="G1517" t="str">
            <v>수  량</v>
          </cell>
          <cell r="H1517" t="str">
            <v>직접</v>
          </cell>
          <cell r="I1517" t="str">
            <v>재료비</v>
          </cell>
          <cell r="J1517" t="str">
            <v>간접</v>
          </cell>
          <cell r="K1517" t="str">
            <v>재료비</v>
          </cell>
          <cell r="L1517" t="str">
            <v>직접</v>
          </cell>
          <cell r="M1517" t="str">
            <v>노무비</v>
          </cell>
          <cell r="N1517" t="str">
            <v>경</v>
          </cell>
          <cell r="O1517" t="str">
            <v>비</v>
          </cell>
          <cell r="P1517" t="str">
            <v>계</v>
          </cell>
          <cell r="Q1517" t="str">
            <v>비    고</v>
          </cell>
        </row>
        <row r="1518">
          <cell r="A1518" t="str">
            <v xml:space="preserve"> </v>
          </cell>
          <cell r="H1518" t="str">
            <v>단가</v>
          </cell>
          <cell r="I1518" t="str">
            <v>금액</v>
          </cell>
          <cell r="J1518" t="str">
            <v>단가</v>
          </cell>
          <cell r="K1518" t="str">
            <v>금액</v>
          </cell>
          <cell r="L1518" t="str">
            <v>단가</v>
          </cell>
          <cell r="M1518" t="str">
            <v>금액</v>
          </cell>
          <cell r="N1518" t="str">
            <v>단가</v>
          </cell>
          <cell r="O1518" t="str">
            <v>금액</v>
          </cell>
        </row>
        <row r="1519">
          <cell r="A1519" t="str">
            <v>r010</v>
          </cell>
          <cell r="B1519">
            <v>1</v>
          </cell>
          <cell r="D1519" t="str">
            <v>보통인부</v>
          </cell>
          <cell r="E1519">
            <v>0</v>
          </cell>
          <cell r="F1519" t="str">
            <v>인</v>
          </cell>
          <cell r="G1519">
            <v>1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  <cell r="L1519">
            <v>34900</v>
          </cell>
          <cell r="M1519">
            <v>34900</v>
          </cell>
          <cell r="N1519">
            <v>0</v>
          </cell>
          <cell r="O1519">
            <v>0</v>
          </cell>
          <cell r="P1519">
            <v>34900</v>
          </cell>
          <cell r="Q1519" t="str">
            <v>주위에 장애물이 있을경우</v>
          </cell>
        </row>
        <row r="1520">
          <cell r="A1520" t="str">
            <v>R037</v>
          </cell>
          <cell r="B1520">
            <v>2</v>
          </cell>
          <cell r="D1520" t="str">
            <v>할석공</v>
          </cell>
          <cell r="E1520">
            <v>0</v>
          </cell>
          <cell r="F1520" t="str">
            <v>인</v>
          </cell>
          <cell r="G1520">
            <v>2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  <cell r="L1520">
            <v>65700</v>
          </cell>
          <cell r="M1520">
            <v>131400</v>
          </cell>
          <cell r="N1520">
            <v>0</v>
          </cell>
          <cell r="O1520">
            <v>0</v>
          </cell>
          <cell r="P1520">
            <v>131400</v>
          </cell>
          <cell r="Q1520" t="str">
            <v>50%까지 할증가능</v>
          </cell>
        </row>
        <row r="1528">
          <cell r="A1528" t="str">
            <v xml:space="preserve"> </v>
          </cell>
        </row>
        <row r="1529">
          <cell r="A1529" t="str">
            <v xml:space="preserve"> </v>
          </cell>
          <cell r="C1529" t="str">
            <v>O03</v>
          </cell>
          <cell r="D1529" t="str">
            <v>계</v>
          </cell>
          <cell r="E1529" t="str">
            <v>제 101 호표</v>
          </cell>
          <cell r="I1529">
            <v>0</v>
          </cell>
          <cell r="K1529">
            <v>0</v>
          </cell>
          <cell r="M1529">
            <v>166300</v>
          </cell>
          <cell r="O1529">
            <v>0</v>
          </cell>
          <cell r="P1529">
            <v>166300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단가목록"/>
      <sheetName val="내역서 갑지"/>
      <sheetName val="총괄표"/>
      <sheetName val="1. 장비 설치공사"/>
      <sheetName val="2. 위생기구 설치공사"/>
      <sheetName val="3. 급수, 급탕 배관공사"/>
      <sheetName val="4. 오, 배수 배관공사"/>
      <sheetName val="5. 난방 배관공사"/>
      <sheetName val="6. 옥외 배관공사"/>
      <sheetName val="자재단가"/>
    </sheetNames>
    <sheetDataSet>
      <sheetData sheetId="0" refreshError="1"/>
      <sheetData sheetId="1">
        <row r="1">
          <cell r="A1" t="str">
            <v>코드</v>
          </cell>
          <cell r="B1" t="str">
            <v>명  칭</v>
          </cell>
          <cell r="C1" t="str">
            <v>규격</v>
          </cell>
          <cell r="D1" t="str">
            <v>단위</v>
          </cell>
          <cell r="E1" t="str">
            <v>재료비</v>
          </cell>
          <cell r="F1" t="str">
            <v>노무비</v>
          </cell>
          <cell r="G1" t="str">
            <v>물가재료</v>
          </cell>
          <cell r="I1" t="str">
            <v>물가정보</v>
          </cell>
          <cell r="K1" t="str">
            <v>유통물가</v>
          </cell>
        </row>
        <row r="2">
          <cell r="G2" t="str">
            <v>단가</v>
          </cell>
          <cell r="H2" t="str">
            <v>쪽</v>
          </cell>
          <cell r="I2" t="str">
            <v>단가</v>
          </cell>
          <cell r="J2" t="str">
            <v>쪽</v>
          </cell>
          <cell r="K2" t="str">
            <v>단가</v>
          </cell>
          <cell r="L2" t="str">
            <v>쪽</v>
          </cell>
        </row>
        <row r="3">
          <cell r="A3">
            <v>0</v>
          </cell>
          <cell r="E3">
            <v>0</v>
          </cell>
          <cell r="F3">
            <v>0</v>
          </cell>
          <cell r="H3">
            <v>0</v>
          </cell>
          <cell r="I3">
            <v>0</v>
          </cell>
          <cell r="J3">
            <v>0</v>
          </cell>
          <cell r="L3">
            <v>0</v>
          </cell>
        </row>
        <row r="4">
          <cell r="A4">
            <v>1011</v>
          </cell>
          <cell r="B4" t="str">
            <v>양변기(로우탱크)</v>
          </cell>
          <cell r="C4" t="str">
            <v>KSVC-1410</v>
          </cell>
          <cell r="D4" t="str">
            <v>조</v>
          </cell>
          <cell r="E4">
            <v>126500</v>
          </cell>
          <cell r="F4">
            <v>0</v>
          </cell>
          <cell r="G4">
            <v>126500</v>
          </cell>
          <cell r="H4">
            <v>627</v>
          </cell>
          <cell r="I4">
            <v>126500</v>
          </cell>
          <cell r="J4">
            <v>565</v>
          </cell>
          <cell r="K4">
            <v>126500</v>
          </cell>
          <cell r="L4">
            <v>538</v>
          </cell>
        </row>
        <row r="5">
          <cell r="A5">
            <v>1012</v>
          </cell>
          <cell r="B5" t="str">
            <v>양변기(후레쉬밸브)</v>
          </cell>
          <cell r="C5" t="str">
            <v>KSVC-1110</v>
          </cell>
          <cell r="D5" t="str">
            <v>조</v>
          </cell>
          <cell r="E5">
            <v>81600</v>
          </cell>
          <cell r="F5">
            <v>0</v>
          </cell>
          <cell r="G5">
            <v>81600</v>
          </cell>
          <cell r="H5">
            <v>627</v>
          </cell>
          <cell r="I5">
            <v>96300</v>
          </cell>
          <cell r="J5">
            <v>565</v>
          </cell>
          <cell r="K5">
            <v>81600</v>
          </cell>
          <cell r="L5">
            <v>538</v>
          </cell>
        </row>
        <row r="6">
          <cell r="A6">
            <v>1013</v>
          </cell>
          <cell r="B6" t="str">
            <v>화변기(후레쉬밸브)</v>
          </cell>
          <cell r="C6" t="str">
            <v>KSVC- 310</v>
          </cell>
          <cell r="D6" t="str">
            <v>조</v>
          </cell>
          <cell r="E6">
            <v>45000</v>
          </cell>
          <cell r="F6">
            <v>0</v>
          </cell>
          <cell r="G6">
            <v>56600</v>
          </cell>
          <cell r="H6">
            <v>627</v>
          </cell>
          <cell r="I6">
            <v>61100</v>
          </cell>
          <cell r="J6">
            <v>565</v>
          </cell>
          <cell r="K6">
            <v>56600</v>
          </cell>
          <cell r="L6">
            <v>538</v>
          </cell>
        </row>
        <row r="7">
          <cell r="A7">
            <v>1014</v>
          </cell>
          <cell r="B7" t="str">
            <v>유아용양변기</v>
          </cell>
          <cell r="C7" t="str">
            <v>KSVC- 760</v>
          </cell>
          <cell r="D7" t="str">
            <v>조</v>
          </cell>
          <cell r="E7">
            <v>86900</v>
          </cell>
          <cell r="F7">
            <v>0</v>
          </cell>
          <cell r="H7">
            <v>0</v>
          </cell>
          <cell r="I7">
            <v>86900</v>
          </cell>
          <cell r="J7">
            <v>565</v>
          </cell>
          <cell r="L7" t="str">
            <v>-</v>
          </cell>
        </row>
        <row r="8">
          <cell r="A8">
            <v>1015</v>
          </cell>
          <cell r="B8" t="str">
            <v>장애자용양변기</v>
          </cell>
          <cell r="C8" t="str">
            <v>RCP - 1</v>
          </cell>
          <cell r="D8" t="str">
            <v>조</v>
          </cell>
          <cell r="E8">
            <v>213000</v>
          </cell>
          <cell r="F8">
            <v>0</v>
          </cell>
          <cell r="H8">
            <v>0</v>
          </cell>
          <cell r="I8">
            <v>213000</v>
          </cell>
          <cell r="J8">
            <v>565</v>
          </cell>
          <cell r="L8" t="str">
            <v>-</v>
          </cell>
        </row>
        <row r="9">
          <cell r="A9">
            <v>1016</v>
          </cell>
          <cell r="B9" t="str">
            <v>장애자용양변기(가동식)</v>
          </cell>
          <cell r="C9" t="str">
            <v>RCP - 2R</v>
          </cell>
          <cell r="D9" t="str">
            <v>조</v>
          </cell>
          <cell r="E9">
            <v>324000</v>
          </cell>
          <cell r="F9">
            <v>0</v>
          </cell>
          <cell r="H9">
            <v>0</v>
          </cell>
          <cell r="I9">
            <v>324000</v>
          </cell>
          <cell r="J9">
            <v>565</v>
          </cell>
          <cell r="L9" t="str">
            <v>-</v>
          </cell>
        </row>
        <row r="10">
          <cell r="A10">
            <v>1017</v>
          </cell>
          <cell r="B10" t="str">
            <v>장애자용양변기(고정식)</v>
          </cell>
          <cell r="C10" t="str">
            <v>RCP - 3R</v>
          </cell>
          <cell r="D10" t="str">
            <v>조</v>
          </cell>
          <cell r="E10">
            <v>201000</v>
          </cell>
          <cell r="F10">
            <v>0</v>
          </cell>
          <cell r="H10">
            <v>0</v>
          </cell>
          <cell r="I10">
            <v>201000</v>
          </cell>
          <cell r="J10">
            <v>565</v>
          </cell>
          <cell r="L10" t="str">
            <v>-</v>
          </cell>
        </row>
        <row r="12">
          <cell r="A12">
            <v>1021</v>
          </cell>
          <cell r="B12" t="str">
            <v>중형스톨소변기</v>
          </cell>
          <cell r="C12" t="str">
            <v>KSVU- 320</v>
          </cell>
          <cell r="D12" t="str">
            <v>조</v>
          </cell>
          <cell r="E12">
            <v>91000</v>
          </cell>
          <cell r="F12">
            <v>0</v>
          </cell>
          <cell r="G12">
            <v>92500</v>
          </cell>
          <cell r="H12">
            <v>627</v>
          </cell>
          <cell r="I12">
            <v>91000</v>
          </cell>
          <cell r="J12">
            <v>565</v>
          </cell>
          <cell r="K12">
            <v>92500</v>
          </cell>
          <cell r="L12">
            <v>538</v>
          </cell>
        </row>
        <row r="13">
          <cell r="A13">
            <v>1022</v>
          </cell>
          <cell r="B13" t="str">
            <v>소형스톨소변기</v>
          </cell>
          <cell r="C13" t="str">
            <v>KSVU- 330</v>
          </cell>
          <cell r="D13" t="str">
            <v>조</v>
          </cell>
          <cell r="E13">
            <v>70500</v>
          </cell>
          <cell r="F13">
            <v>0</v>
          </cell>
          <cell r="G13">
            <v>70500</v>
          </cell>
          <cell r="H13">
            <v>627</v>
          </cell>
          <cell r="I13">
            <v>72900</v>
          </cell>
          <cell r="J13">
            <v>565</v>
          </cell>
          <cell r="K13">
            <v>70500</v>
          </cell>
          <cell r="L13">
            <v>538</v>
          </cell>
        </row>
        <row r="14">
          <cell r="A14">
            <v>1023</v>
          </cell>
          <cell r="B14" t="str">
            <v>대형벽걸이소변기</v>
          </cell>
          <cell r="C14" t="str">
            <v>KSVU- 410</v>
          </cell>
          <cell r="D14" t="str">
            <v>조</v>
          </cell>
          <cell r="E14">
            <v>96800</v>
          </cell>
          <cell r="F14">
            <v>0</v>
          </cell>
          <cell r="G14">
            <v>98000</v>
          </cell>
          <cell r="H14">
            <v>627</v>
          </cell>
          <cell r="I14">
            <v>96800</v>
          </cell>
          <cell r="J14">
            <v>565</v>
          </cell>
          <cell r="K14">
            <v>100500</v>
          </cell>
          <cell r="L14">
            <v>538</v>
          </cell>
        </row>
        <row r="15">
          <cell r="A15">
            <v>1024</v>
          </cell>
          <cell r="B15" t="str">
            <v>소형벽걸이소변기</v>
          </cell>
          <cell r="C15" t="str">
            <v>KSVU- 430</v>
          </cell>
          <cell r="D15" t="str">
            <v>조</v>
          </cell>
          <cell r="E15">
            <v>57200</v>
          </cell>
          <cell r="F15">
            <v>0</v>
          </cell>
          <cell r="G15">
            <v>66000</v>
          </cell>
          <cell r="H15">
            <v>627</v>
          </cell>
          <cell r="I15">
            <v>57200</v>
          </cell>
          <cell r="J15">
            <v>565</v>
          </cell>
          <cell r="L15" t="str">
            <v>-</v>
          </cell>
        </row>
        <row r="16">
          <cell r="A16">
            <v>1025</v>
          </cell>
          <cell r="B16" t="str">
            <v>장애자용소변기</v>
          </cell>
          <cell r="C16" t="str">
            <v>RUP - 1</v>
          </cell>
          <cell r="D16" t="str">
            <v>조</v>
          </cell>
          <cell r="E16">
            <v>123000</v>
          </cell>
          <cell r="F16">
            <v>0</v>
          </cell>
          <cell r="G16">
            <v>200000</v>
          </cell>
          <cell r="H16">
            <v>627</v>
          </cell>
          <cell r="I16">
            <v>123000</v>
          </cell>
          <cell r="J16">
            <v>565</v>
          </cell>
          <cell r="K16">
            <v>200000</v>
          </cell>
          <cell r="L16">
            <v>538</v>
          </cell>
        </row>
        <row r="17">
          <cell r="A17">
            <v>1026</v>
          </cell>
          <cell r="B17" t="str">
            <v>장애자용소변기(노출)</v>
          </cell>
          <cell r="C17" t="str">
            <v>RUP - 2</v>
          </cell>
          <cell r="D17" t="str">
            <v>조</v>
          </cell>
          <cell r="E17">
            <v>211000</v>
          </cell>
          <cell r="F17">
            <v>0</v>
          </cell>
          <cell r="G17">
            <v>280000</v>
          </cell>
          <cell r="H17">
            <v>627</v>
          </cell>
          <cell r="I17">
            <v>211000</v>
          </cell>
          <cell r="J17">
            <v>565</v>
          </cell>
          <cell r="K17">
            <v>280000</v>
          </cell>
          <cell r="L17">
            <v>538</v>
          </cell>
        </row>
        <row r="18">
          <cell r="A18">
            <v>1027</v>
          </cell>
          <cell r="B18" t="str">
            <v>장애자용소변기(매립)</v>
          </cell>
          <cell r="C18" t="str">
            <v>RUP - 3</v>
          </cell>
          <cell r="D18" t="str">
            <v>조</v>
          </cell>
          <cell r="E18">
            <v>236000</v>
          </cell>
          <cell r="F18">
            <v>0</v>
          </cell>
          <cell r="I18">
            <v>236000</v>
          </cell>
          <cell r="J18">
            <v>565</v>
          </cell>
          <cell r="L18" t="str">
            <v>-</v>
          </cell>
        </row>
        <row r="20">
          <cell r="A20">
            <v>1031</v>
          </cell>
          <cell r="B20" t="str">
            <v>세면기(싱글레버포함)</v>
          </cell>
          <cell r="C20" t="str">
            <v>KSVL-1040</v>
          </cell>
          <cell r="D20" t="str">
            <v>조</v>
          </cell>
          <cell r="E20">
            <v>120000</v>
          </cell>
          <cell r="F20">
            <v>0</v>
          </cell>
          <cell r="I20">
            <v>120000</v>
          </cell>
          <cell r="J20">
            <v>565</v>
          </cell>
          <cell r="L20">
            <v>0</v>
          </cell>
        </row>
        <row r="21">
          <cell r="A21">
            <v>1032</v>
          </cell>
          <cell r="B21" t="str">
            <v>세면기(싱글레버포함)</v>
          </cell>
          <cell r="C21" t="str">
            <v>KSVL- 610</v>
          </cell>
          <cell r="D21" t="str">
            <v>조</v>
          </cell>
          <cell r="E21">
            <v>93500</v>
          </cell>
          <cell r="F21">
            <v>0</v>
          </cell>
          <cell r="I21">
            <v>93500</v>
          </cell>
          <cell r="J21">
            <v>565</v>
          </cell>
          <cell r="L21" t="str">
            <v>-</v>
          </cell>
        </row>
        <row r="22">
          <cell r="A22">
            <v>1033</v>
          </cell>
          <cell r="B22" t="str">
            <v>세면기(싱글레버포함)</v>
          </cell>
          <cell r="C22" t="str">
            <v>KSVL-1050</v>
          </cell>
          <cell r="D22" t="str">
            <v>조</v>
          </cell>
          <cell r="E22">
            <v>120000</v>
          </cell>
          <cell r="F22">
            <v>0</v>
          </cell>
          <cell r="H22">
            <v>631</v>
          </cell>
          <cell r="I22">
            <v>120000</v>
          </cell>
          <cell r="J22">
            <v>565</v>
          </cell>
          <cell r="K22">
            <v>124000</v>
          </cell>
          <cell r="L22">
            <v>540</v>
          </cell>
        </row>
        <row r="23">
          <cell r="A23">
            <v>1034</v>
          </cell>
          <cell r="B23" t="str">
            <v>장애자용세면기(폽업)</v>
          </cell>
          <cell r="C23" t="str">
            <v>RLP - 1</v>
          </cell>
          <cell r="D23" t="str">
            <v>조</v>
          </cell>
          <cell r="E23">
            <v>180000</v>
          </cell>
          <cell r="F23">
            <v>0</v>
          </cell>
          <cell r="I23">
            <v>294000</v>
          </cell>
          <cell r="J23">
            <v>565</v>
          </cell>
          <cell r="K23">
            <v>180000</v>
          </cell>
          <cell r="L23">
            <v>538</v>
          </cell>
        </row>
        <row r="24">
          <cell r="A24">
            <v>1035</v>
          </cell>
          <cell r="B24" t="str">
            <v>장애자용세면기(배수구)</v>
          </cell>
          <cell r="C24" t="str">
            <v>RLP - 2</v>
          </cell>
          <cell r="D24" t="str">
            <v>조</v>
          </cell>
          <cell r="E24">
            <v>272000</v>
          </cell>
          <cell r="F24">
            <v>0</v>
          </cell>
          <cell r="I24">
            <v>272000</v>
          </cell>
          <cell r="J24">
            <v>565</v>
          </cell>
          <cell r="K24">
            <v>400000</v>
          </cell>
          <cell r="L24">
            <v>538</v>
          </cell>
        </row>
        <row r="26">
          <cell r="A26">
            <v>1041</v>
          </cell>
          <cell r="B26" t="str">
            <v>청소씽크(1구)</v>
          </cell>
          <cell r="C26" t="str">
            <v>KSVS- 210</v>
          </cell>
          <cell r="D26" t="str">
            <v>조</v>
          </cell>
          <cell r="E26">
            <v>137500</v>
          </cell>
          <cell r="F26">
            <v>0</v>
          </cell>
          <cell r="G26">
            <v>140000</v>
          </cell>
          <cell r="H26">
            <v>627</v>
          </cell>
          <cell r="I26">
            <v>137500</v>
          </cell>
          <cell r="J26">
            <v>565</v>
          </cell>
          <cell r="L26" t="str">
            <v>-</v>
          </cell>
        </row>
        <row r="27">
          <cell r="A27">
            <v>1042</v>
          </cell>
          <cell r="B27" t="str">
            <v>청소씽크(2구)</v>
          </cell>
          <cell r="C27" t="str">
            <v>KSVS- 210</v>
          </cell>
          <cell r="D27" t="str">
            <v>조</v>
          </cell>
          <cell r="E27">
            <v>140000</v>
          </cell>
          <cell r="F27">
            <v>0</v>
          </cell>
          <cell r="G27">
            <v>140000</v>
          </cell>
          <cell r="H27">
            <v>627</v>
          </cell>
          <cell r="I27">
            <v>143000</v>
          </cell>
          <cell r="J27">
            <v>565</v>
          </cell>
          <cell r="L27" t="str">
            <v>-</v>
          </cell>
        </row>
        <row r="29">
          <cell r="A29">
            <v>1045</v>
          </cell>
          <cell r="B29" t="str">
            <v>샤워(PVC호스형)</v>
          </cell>
          <cell r="C29" t="str">
            <v>RBS-100AG1</v>
          </cell>
          <cell r="D29" t="str">
            <v>개</v>
          </cell>
          <cell r="E29">
            <v>57300</v>
          </cell>
          <cell r="F29">
            <v>0</v>
          </cell>
          <cell r="H29">
            <v>569</v>
          </cell>
          <cell r="I29">
            <v>57300</v>
          </cell>
          <cell r="J29">
            <v>570</v>
          </cell>
          <cell r="L29" t="str">
            <v>-</v>
          </cell>
        </row>
        <row r="30">
          <cell r="A30">
            <v>1046</v>
          </cell>
          <cell r="B30" t="str">
            <v>샤워(메탈호스형)</v>
          </cell>
          <cell r="C30" t="str">
            <v>RBS-100AG1</v>
          </cell>
          <cell r="D30" t="str">
            <v>개</v>
          </cell>
          <cell r="E30">
            <v>61900</v>
          </cell>
          <cell r="F30">
            <v>0</v>
          </cell>
          <cell r="H30">
            <v>569</v>
          </cell>
          <cell r="I30">
            <v>61900</v>
          </cell>
          <cell r="J30">
            <v>570</v>
          </cell>
          <cell r="L30" t="str">
            <v>-</v>
          </cell>
        </row>
        <row r="31">
          <cell r="A31">
            <v>1047</v>
          </cell>
          <cell r="B31" t="str">
            <v>샤워(자폐식PVC형)</v>
          </cell>
          <cell r="C31" t="str">
            <v>RBT-101A</v>
          </cell>
          <cell r="D31" t="str">
            <v>개</v>
          </cell>
          <cell r="E31">
            <v>125300</v>
          </cell>
          <cell r="F31">
            <v>0</v>
          </cell>
          <cell r="H31">
            <v>569</v>
          </cell>
          <cell r="I31">
            <v>125300</v>
          </cell>
          <cell r="J31">
            <v>570</v>
          </cell>
          <cell r="L31" t="str">
            <v>-</v>
          </cell>
        </row>
        <row r="32">
          <cell r="A32">
            <v>1048</v>
          </cell>
          <cell r="B32" t="str">
            <v>샤워(자폐식메탈형)</v>
          </cell>
          <cell r="C32" t="str">
            <v>RBT-201A</v>
          </cell>
          <cell r="D32" t="str">
            <v>개</v>
          </cell>
          <cell r="E32">
            <v>130300</v>
          </cell>
          <cell r="F32">
            <v>0</v>
          </cell>
          <cell r="H32">
            <v>569</v>
          </cell>
          <cell r="I32">
            <v>130300</v>
          </cell>
          <cell r="J32">
            <v>570</v>
          </cell>
          <cell r="L32" t="str">
            <v>-</v>
          </cell>
        </row>
        <row r="33">
          <cell r="A33">
            <v>1049</v>
          </cell>
          <cell r="B33" t="str">
            <v>샤워(매립서머스타트식)</v>
          </cell>
          <cell r="C33" t="str">
            <v>RBT-500A</v>
          </cell>
          <cell r="D33" t="str">
            <v>개</v>
          </cell>
          <cell r="E33">
            <v>169300</v>
          </cell>
          <cell r="F33">
            <v>0</v>
          </cell>
          <cell r="H33">
            <v>569</v>
          </cell>
          <cell r="I33">
            <v>169300</v>
          </cell>
          <cell r="J33">
            <v>570</v>
          </cell>
          <cell r="L33" t="str">
            <v>-</v>
          </cell>
        </row>
        <row r="35">
          <cell r="A35">
            <v>1051</v>
          </cell>
          <cell r="B35" t="str">
            <v>씽크수전(고정식대붙이)</v>
          </cell>
          <cell r="C35" t="str">
            <v>RKS-110CLO</v>
          </cell>
          <cell r="D35" t="str">
            <v>개</v>
          </cell>
          <cell r="E35">
            <v>55700</v>
          </cell>
          <cell r="F35">
            <v>0</v>
          </cell>
          <cell r="H35">
            <v>570</v>
          </cell>
          <cell r="I35">
            <v>55700</v>
          </cell>
          <cell r="J35">
            <v>571</v>
          </cell>
          <cell r="L35" t="str">
            <v>-</v>
          </cell>
        </row>
        <row r="36">
          <cell r="A36">
            <v>1052</v>
          </cell>
          <cell r="B36" t="str">
            <v>씽크수전(착탈식대붙이)</v>
          </cell>
          <cell r="C36" t="str">
            <v>RKS-420CM2</v>
          </cell>
          <cell r="D36" t="str">
            <v>개</v>
          </cell>
          <cell r="E36">
            <v>81700</v>
          </cell>
          <cell r="F36">
            <v>0</v>
          </cell>
          <cell r="H36">
            <v>570</v>
          </cell>
          <cell r="I36">
            <v>81700</v>
          </cell>
          <cell r="J36">
            <v>571</v>
          </cell>
          <cell r="L36" t="str">
            <v>-</v>
          </cell>
        </row>
        <row r="37">
          <cell r="A37">
            <v>1053</v>
          </cell>
          <cell r="B37" t="str">
            <v>씽크수전(고정식벽붙이)</v>
          </cell>
          <cell r="C37" t="str">
            <v>RKS-400CM3</v>
          </cell>
          <cell r="D37" t="str">
            <v>개</v>
          </cell>
          <cell r="E37">
            <v>56400</v>
          </cell>
          <cell r="F37">
            <v>0</v>
          </cell>
          <cell r="H37">
            <v>570</v>
          </cell>
          <cell r="I37">
            <v>56400</v>
          </cell>
          <cell r="J37">
            <v>571</v>
          </cell>
          <cell r="L37" t="str">
            <v>-</v>
          </cell>
        </row>
        <row r="38">
          <cell r="A38">
            <v>1054</v>
          </cell>
          <cell r="B38" t="str">
            <v>씽크수전(착탈식벽붙이)</v>
          </cell>
          <cell r="C38" t="str">
            <v>RKS-300AL9</v>
          </cell>
          <cell r="D38" t="str">
            <v>개</v>
          </cell>
          <cell r="E38">
            <v>63900</v>
          </cell>
          <cell r="F38">
            <v>0</v>
          </cell>
          <cell r="H38">
            <v>570</v>
          </cell>
          <cell r="I38">
            <v>63900</v>
          </cell>
          <cell r="J38">
            <v>571</v>
          </cell>
          <cell r="L38" t="str">
            <v>-</v>
          </cell>
        </row>
        <row r="40">
          <cell r="A40">
            <v>1055</v>
          </cell>
          <cell r="B40" t="str">
            <v>일반수전(15Ø)</v>
          </cell>
          <cell r="C40" t="str">
            <v>R - 102A</v>
          </cell>
          <cell r="D40" t="str">
            <v>개</v>
          </cell>
          <cell r="E40">
            <v>3450</v>
          </cell>
          <cell r="F40">
            <v>0</v>
          </cell>
          <cell r="H40">
            <v>0</v>
          </cell>
          <cell r="I40">
            <v>3450</v>
          </cell>
          <cell r="J40">
            <v>0</v>
          </cell>
          <cell r="K40">
            <v>3850</v>
          </cell>
          <cell r="L40">
            <v>544</v>
          </cell>
        </row>
        <row r="41">
          <cell r="A41">
            <v>1056</v>
          </cell>
          <cell r="B41" t="str">
            <v>일반수전(20Ø)</v>
          </cell>
          <cell r="C41" t="str">
            <v>R - 102D</v>
          </cell>
          <cell r="D41" t="str">
            <v>개</v>
          </cell>
          <cell r="E41">
            <v>6900</v>
          </cell>
          <cell r="F41">
            <v>0</v>
          </cell>
          <cell r="H41">
            <v>0</v>
          </cell>
          <cell r="I41">
            <v>6900</v>
          </cell>
          <cell r="J41">
            <v>0</v>
          </cell>
          <cell r="K41">
            <v>6930</v>
          </cell>
          <cell r="L41">
            <v>544</v>
          </cell>
        </row>
        <row r="42">
          <cell r="A42">
            <v>1057</v>
          </cell>
          <cell r="B42" t="str">
            <v>세탁수전(15Ø)</v>
          </cell>
          <cell r="C42" t="str">
            <v>R - 103A</v>
          </cell>
          <cell r="D42" t="str">
            <v>개</v>
          </cell>
          <cell r="E42">
            <v>4620</v>
          </cell>
          <cell r="F42">
            <v>0</v>
          </cell>
          <cell r="H42">
            <v>0</v>
          </cell>
          <cell r="I42">
            <v>6900</v>
          </cell>
          <cell r="J42">
            <v>0</v>
          </cell>
          <cell r="K42">
            <v>4620</v>
          </cell>
          <cell r="L42">
            <v>544</v>
          </cell>
        </row>
        <row r="44">
          <cell r="A44">
            <v>1060</v>
          </cell>
          <cell r="B44" t="str">
            <v>마블욕조</v>
          </cell>
          <cell r="C44" t="str">
            <v>1,200x700</v>
          </cell>
          <cell r="D44" t="str">
            <v>개</v>
          </cell>
          <cell r="E44">
            <v>110000</v>
          </cell>
          <cell r="F44">
            <v>0</v>
          </cell>
          <cell r="H44">
            <v>566</v>
          </cell>
          <cell r="I44">
            <v>110000</v>
          </cell>
          <cell r="J44">
            <v>566</v>
          </cell>
          <cell r="L44" t="str">
            <v>-</v>
          </cell>
        </row>
        <row r="45">
          <cell r="A45">
            <v>1061</v>
          </cell>
          <cell r="B45" t="str">
            <v>마블욕조</v>
          </cell>
          <cell r="C45" t="str">
            <v>1,300x750</v>
          </cell>
          <cell r="D45" t="str">
            <v>개</v>
          </cell>
          <cell r="E45">
            <v>115000</v>
          </cell>
          <cell r="F45">
            <v>0</v>
          </cell>
          <cell r="H45">
            <v>566</v>
          </cell>
          <cell r="I45">
            <v>115000</v>
          </cell>
          <cell r="J45">
            <v>566</v>
          </cell>
          <cell r="L45" t="str">
            <v>-</v>
          </cell>
        </row>
        <row r="46">
          <cell r="A46">
            <v>1062</v>
          </cell>
          <cell r="B46" t="str">
            <v>마블욕조</v>
          </cell>
          <cell r="C46" t="str">
            <v>1,400x750</v>
          </cell>
          <cell r="D46" t="str">
            <v>개</v>
          </cell>
          <cell r="E46">
            <v>120000</v>
          </cell>
          <cell r="F46">
            <v>0</v>
          </cell>
          <cell r="H46">
            <v>566</v>
          </cell>
          <cell r="I46">
            <v>120000</v>
          </cell>
          <cell r="J46">
            <v>566</v>
          </cell>
          <cell r="K46">
            <v>140000</v>
          </cell>
          <cell r="L46">
            <v>540</v>
          </cell>
        </row>
        <row r="47">
          <cell r="A47">
            <v>1063</v>
          </cell>
          <cell r="B47" t="str">
            <v>마블욕조</v>
          </cell>
          <cell r="C47" t="str">
            <v>1,500x700</v>
          </cell>
          <cell r="D47" t="str">
            <v>개</v>
          </cell>
          <cell r="E47">
            <v>125000</v>
          </cell>
          <cell r="F47">
            <v>0</v>
          </cell>
          <cell r="H47">
            <v>566</v>
          </cell>
          <cell r="I47">
            <v>125000</v>
          </cell>
          <cell r="J47">
            <v>566</v>
          </cell>
          <cell r="K47">
            <v>142000</v>
          </cell>
          <cell r="L47">
            <v>540</v>
          </cell>
        </row>
        <row r="48">
          <cell r="A48">
            <v>1064</v>
          </cell>
          <cell r="B48" t="str">
            <v>마블욕조</v>
          </cell>
          <cell r="C48" t="str">
            <v>1,600x750</v>
          </cell>
          <cell r="D48" t="str">
            <v>개</v>
          </cell>
          <cell r="E48">
            <v>130000</v>
          </cell>
          <cell r="F48">
            <v>0</v>
          </cell>
          <cell r="H48">
            <v>566</v>
          </cell>
          <cell r="I48">
            <v>130000</v>
          </cell>
          <cell r="J48">
            <v>566</v>
          </cell>
          <cell r="K48">
            <v>142000</v>
          </cell>
          <cell r="L48">
            <v>540</v>
          </cell>
        </row>
        <row r="49">
          <cell r="A49">
            <v>1065</v>
          </cell>
          <cell r="B49" t="str">
            <v>마블욕조</v>
          </cell>
          <cell r="C49" t="str">
            <v>1,700x750</v>
          </cell>
          <cell r="D49" t="str">
            <v>개</v>
          </cell>
          <cell r="E49">
            <v>135000</v>
          </cell>
          <cell r="F49">
            <v>0</v>
          </cell>
          <cell r="H49">
            <v>566</v>
          </cell>
          <cell r="I49">
            <v>135000</v>
          </cell>
          <cell r="J49">
            <v>566</v>
          </cell>
          <cell r="K49">
            <v>145000</v>
          </cell>
          <cell r="L49">
            <v>540</v>
          </cell>
        </row>
        <row r="52">
          <cell r="A52">
            <v>1066</v>
          </cell>
          <cell r="B52" t="str">
            <v>마블세면대</v>
          </cell>
          <cell r="C52" t="str">
            <v>800x600</v>
          </cell>
          <cell r="D52" t="str">
            <v>개</v>
          </cell>
          <cell r="E52">
            <v>80000</v>
          </cell>
          <cell r="F52">
            <v>0</v>
          </cell>
          <cell r="H52">
            <v>0</v>
          </cell>
          <cell r="I52">
            <v>80000</v>
          </cell>
          <cell r="J52">
            <v>0</v>
          </cell>
          <cell r="L52">
            <v>0</v>
          </cell>
        </row>
        <row r="53">
          <cell r="A53">
            <v>1067</v>
          </cell>
          <cell r="B53" t="str">
            <v>마블세면대</v>
          </cell>
          <cell r="C53" t="str">
            <v>1,000x600</v>
          </cell>
          <cell r="D53" t="str">
            <v>개</v>
          </cell>
          <cell r="E53">
            <v>90000</v>
          </cell>
          <cell r="F53">
            <v>0</v>
          </cell>
          <cell r="H53">
            <v>631</v>
          </cell>
          <cell r="I53">
            <v>90000</v>
          </cell>
          <cell r="J53">
            <v>565</v>
          </cell>
          <cell r="L53">
            <v>540</v>
          </cell>
        </row>
        <row r="54">
          <cell r="A54">
            <v>1068</v>
          </cell>
          <cell r="B54" t="str">
            <v>마블세면대</v>
          </cell>
          <cell r="C54" t="str">
            <v>1,500x600</v>
          </cell>
          <cell r="D54" t="str">
            <v>개</v>
          </cell>
          <cell r="E54">
            <v>124000</v>
          </cell>
          <cell r="F54">
            <v>0</v>
          </cell>
          <cell r="H54">
            <v>631</v>
          </cell>
          <cell r="I54">
            <v>150000</v>
          </cell>
          <cell r="J54">
            <v>565</v>
          </cell>
          <cell r="L54" t="str">
            <v>-</v>
          </cell>
        </row>
        <row r="55">
          <cell r="A55">
            <v>1069</v>
          </cell>
          <cell r="B55" t="str">
            <v>마블세면대</v>
          </cell>
          <cell r="C55" t="str">
            <v>2,000x600</v>
          </cell>
          <cell r="D55" t="str">
            <v>개</v>
          </cell>
          <cell r="E55">
            <v>180000</v>
          </cell>
          <cell r="F55">
            <v>0</v>
          </cell>
          <cell r="H55">
            <v>631</v>
          </cell>
          <cell r="I55">
            <v>180000</v>
          </cell>
          <cell r="J55">
            <v>565</v>
          </cell>
          <cell r="L55" t="str">
            <v>-</v>
          </cell>
        </row>
        <row r="57">
          <cell r="A57">
            <v>1070</v>
          </cell>
          <cell r="B57" t="str">
            <v>화장경</v>
          </cell>
          <cell r="C57" t="str">
            <v>600x900x5t</v>
          </cell>
          <cell r="D57" t="str">
            <v>매</v>
          </cell>
          <cell r="E57">
            <v>9500</v>
          </cell>
          <cell r="F57">
            <v>0</v>
          </cell>
          <cell r="H57">
            <v>0</v>
          </cell>
          <cell r="I57">
            <v>15000</v>
          </cell>
          <cell r="J57">
            <v>0</v>
          </cell>
          <cell r="K57">
            <v>9500</v>
          </cell>
          <cell r="L57">
            <v>548</v>
          </cell>
        </row>
        <row r="58">
          <cell r="A58">
            <v>1071</v>
          </cell>
          <cell r="B58" t="str">
            <v>화장경</v>
          </cell>
          <cell r="C58" t="str">
            <v>1,000x600x5t</v>
          </cell>
          <cell r="D58" t="str">
            <v>매</v>
          </cell>
          <cell r="E58">
            <v>21840</v>
          </cell>
          <cell r="F58">
            <v>0</v>
          </cell>
          <cell r="H58">
            <v>0</v>
          </cell>
          <cell r="J58">
            <v>0</v>
          </cell>
          <cell r="K58">
            <v>21840</v>
          </cell>
          <cell r="L58">
            <v>548</v>
          </cell>
        </row>
        <row r="59">
          <cell r="A59">
            <v>1072</v>
          </cell>
          <cell r="B59" t="str">
            <v>화장경</v>
          </cell>
          <cell r="C59" t="str">
            <v>1,500x900x5t</v>
          </cell>
          <cell r="D59" t="str">
            <v>매</v>
          </cell>
          <cell r="E59">
            <v>26730</v>
          </cell>
          <cell r="F59">
            <v>0</v>
          </cell>
          <cell r="H59">
            <v>0</v>
          </cell>
          <cell r="I59">
            <v>37500</v>
          </cell>
          <cell r="J59">
            <v>0</v>
          </cell>
          <cell r="L59">
            <v>0</v>
          </cell>
        </row>
        <row r="60">
          <cell r="A60">
            <v>1073</v>
          </cell>
          <cell r="B60" t="str">
            <v>화장경</v>
          </cell>
          <cell r="C60" t="str">
            <v>2,000x900x5t</v>
          </cell>
          <cell r="D60" t="str">
            <v>매</v>
          </cell>
          <cell r="E60">
            <v>50000</v>
          </cell>
          <cell r="F60">
            <v>0</v>
          </cell>
          <cell r="H60">
            <v>0</v>
          </cell>
          <cell r="I60">
            <v>50000</v>
          </cell>
          <cell r="J60">
            <v>0</v>
          </cell>
          <cell r="L60">
            <v>0</v>
          </cell>
        </row>
        <row r="62">
          <cell r="A62">
            <v>1074</v>
          </cell>
          <cell r="B62" t="str">
            <v>화장선반</v>
          </cell>
          <cell r="C62" t="str">
            <v>STS-304</v>
          </cell>
          <cell r="D62" t="str">
            <v>개</v>
          </cell>
          <cell r="E62">
            <v>8700</v>
          </cell>
          <cell r="F62">
            <v>0</v>
          </cell>
          <cell r="H62">
            <v>0</v>
          </cell>
          <cell r="J62">
            <v>0</v>
          </cell>
          <cell r="K62">
            <v>8700</v>
          </cell>
          <cell r="L62">
            <v>0</v>
          </cell>
        </row>
        <row r="63">
          <cell r="A63">
            <v>1075</v>
          </cell>
          <cell r="B63" t="str">
            <v>수건걸이</v>
          </cell>
          <cell r="C63" t="str">
            <v>STS-304</v>
          </cell>
          <cell r="D63" t="str">
            <v>개</v>
          </cell>
          <cell r="E63">
            <v>5640</v>
          </cell>
          <cell r="F63">
            <v>0</v>
          </cell>
          <cell r="H63">
            <v>0</v>
          </cell>
          <cell r="J63">
            <v>0</v>
          </cell>
          <cell r="K63">
            <v>3750</v>
          </cell>
          <cell r="L63">
            <v>0</v>
          </cell>
        </row>
        <row r="64">
          <cell r="A64">
            <v>1076</v>
          </cell>
          <cell r="B64" t="str">
            <v>휴지걸이</v>
          </cell>
          <cell r="C64" t="str">
            <v>RA 110</v>
          </cell>
          <cell r="D64" t="str">
            <v>개</v>
          </cell>
          <cell r="E64">
            <v>5640</v>
          </cell>
          <cell r="F64">
            <v>0</v>
          </cell>
          <cell r="H64">
            <v>0</v>
          </cell>
          <cell r="J64">
            <v>0</v>
          </cell>
          <cell r="K64">
            <v>3200</v>
          </cell>
          <cell r="L64">
            <v>0</v>
          </cell>
        </row>
        <row r="65">
          <cell r="A65">
            <v>1081</v>
          </cell>
          <cell r="B65" t="str">
            <v>주방기구(유로6001)</v>
          </cell>
          <cell r="C65" t="str">
            <v>1500 L</v>
          </cell>
          <cell r="D65" t="str">
            <v>조</v>
          </cell>
          <cell r="E65">
            <v>653900</v>
          </cell>
          <cell r="F65">
            <v>0</v>
          </cell>
          <cell r="H65">
            <v>0</v>
          </cell>
          <cell r="I65">
            <v>653900</v>
          </cell>
          <cell r="J65">
            <v>0</v>
          </cell>
          <cell r="L65">
            <v>0</v>
          </cell>
        </row>
        <row r="66">
          <cell r="A66">
            <v>1082</v>
          </cell>
          <cell r="B66" t="str">
            <v>주방기구(유로6001)</v>
          </cell>
          <cell r="C66" t="str">
            <v>1800 L</v>
          </cell>
          <cell r="D66" t="str">
            <v>조</v>
          </cell>
          <cell r="E66">
            <v>967900</v>
          </cell>
          <cell r="F66">
            <v>77432</v>
          </cell>
          <cell r="H66">
            <v>0</v>
          </cell>
          <cell r="I66">
            <v>967900</v>
          </cell>
          <cell r="J66">
            <v>0</v>
          </cell>
          <cell r="L66">
            <v>0</v>
          </cell>
        </row>
        <row r="67">
          <cell r="E67">
            <v>0</v>
          </cell>
        </row>
        <row r="68">
          <cell r="A68">
            <v>1091</v>
          </cell>
          <cell r="B68" t="str">
            <v>심야전기온수기</v>
          </cell>
          <cell r="C68" t="str">
            <v>150Lit</v>
          </cell>
          <cell r="D68" t="str">
            <v>대</v>
          </cell>
          <cell r="E68">
            <v>612000</v>
          </cell>
          <cell r="F68">
            <v>0</v>
          </cell>
          <cell r="H68">
            <v>586</v>
          </cell>
          <cell r="I68">
            <v>612000</v>
          </cell>
          <cell r="J68">
            <v>586</v>
          </cell>
          <cell r="L68">
            <v>586</v>
          </cell>
        </row>
        <row r="69">
          <cell r="A69">
            <v>1092</v>
          </cell>
          <cell r="B69" t="str">
            <v>심야전기온수기</v>
          </cell>
          <cell r="C69" t="str">
            <v>250Lit</v>
          </cell>
          <cell r="D69" t="str">
            <v>대</v>
          </cell>
          <cell r="E69">
            <v>800000</v>
          </cell>
          <cell r="F69">
            <v>0</v>
          </cell>
          <cell r="H69">
            <v>586</v>
          </cell>
          <cell r="I69">
            <v>800000</v>
          </cell>
          <cell r="J69">
            <v>586</v>
          </cell>
          <cell r="L69">
            <v>586</v>
          </cell>
        </row>
        <row r="70">
          <cell r="A70">
            <v>1093</v>
          </cell>
          <cell r="B70" t="str">
            <v>심야전기온수기</v>
          </cell>
          <cell r="C70" t="str">
            <v>300Lit</v>
          </cell>
          <cell r="D70" t="str">
            <v>대</v>
          </cell>
          <cell r="E70">
            <v>850000</v>
          </cell>
          <cell r="F70">
            <v>0</v>
          </cell>
          <cell r="H70">
            <v>586</v>
          </cell>
          <cell r="I70">
            <v>850000</v>
          </cell>
          <cell r="J70">
            <v>586</v>
          </cell>
          <cell r="L70">
            <v>586</v>
          </cell>
        </row>
        <row r="71">
          <cell r="A71">
            <v>1094</v>
          </cell>
          <cell r="B71" t="str">
            <v>심야전기온수기</v>
          </cell>
          <cell r="C71" t="str">
            <v>400Lit</v>
          </cell>
          <cell r="D71" t="str">
            <v>대</v>
          </cell>
          <cell r="E71">
            <v>943000</v>
          </cell>
          <cell r="F71">
            <v>0</v>
          </cell>
          <cell r="H71">
            <v>586</v>
          </cell>
          <cell r="I71">
            <v>943000</v>
          </cell>
          <cell r="J71">
            <v>586</v>
          </cell>
          <cell r="L71">
            <v>586</v>
          </cell>
        </row>
        <row r="72">
          <cell r="A72">
            <v>1095</v>
          </cell>
          <cell r="B72" t="str">
            <v>심야전기온수기</v>
          </cell>
          <cell r="C72" t="str">
            <v>450Lit</v>
          </cell>
          <cell r="D72" t="str">
            <v>대</v>
          </cell>
          <cell r="E72">
            <v>1164000</v>
          </cell>
          <cell r="F72">
            <v>0</v>
          </cell>
          <cell r="H72">
            <v>586</v>
          </cell>
          <cell r="I72">
            <v>1164000</v>
          </cell>
          <cell r="J72">
            <v>586</v>
          </cell>
          <cell r="L72">
            <v>586</v>
          </cell>
        </row>
        <row r="73">
          <cell r="E73">
            <v>0</v>
          </cell>
        </row>
        <row r="74">
          <cell r="A74">
            <v>2011</v>
          </cell>
          <cell r="B74" t="str">
            <v>SMC보온물탱크</v>
          </cell>
          <cell r="C74" t="str">
            <v>4,000 Lit</v>
          </cell>
          <cell r="D74" t="str">
            <v>대</v>
          </cell>
          <cell r="E74">
            <v>2710000</v>
          </cell>
          <cell r="F74">
            <v>0</v>
          </cell>
          <cell r="H74">
            <v>577</v>
          </cell>
          <cell r="I74">
            <v>2710000</v>
          </cell>
          <cell r="J74">
            <v>577</v>
          </cell>
          <cell r="L74">
            <v>577</v>
          </cell>
        </row>
        <row r="75">
          <cell r="A75">
            <v>2012</v>
          </cell>
          <cell r="B75" t="str">
            <v>SMC보온물탱크</v>
          </cell>
          <cell r="C75" t="str">
            <v>8,000 Lit</v>
          </cell>
          <cell r="D75" t="str">
            <v>대</v>
          </cell>
          <cell r="E75">
            <v>3610000</v>
          </cell>
          <cell r="F75">
            <v>0</v>
          </cell>
          <cell r="H75">
            <v>577</v>
          </cell>
          <cell r="I75">
            <v>3610000</v>
          </cell>
          <cell r="J75">
            <v>577</v>
          </cell>
          <cell r="L75">
            <v>577</v>
          </cell>
        </row>
        <row r="76">
          <cell r="A76">
            <v>2013</v>
          </cell>
          <cell r="B76" t="str">
            <v>SMC보온물탱크</v>
          </cell>
          <cell r="C76" t="str">
            <v>10,000 Lit</v>
          </cell>
          <cell r="D76" t="str">
            <v>대</v>
          </cell>
          <cell r="E76">
            <v>5310000</v>
          </cell>
          <cell r="F76">
            <v>0</v>
          </cell>
          <cell r="H76">
            <v>577</v>
          </cell>
          <cell r="I76">
            <v>5310000</v>
          </cell>
          <cell r="J76">
            <v>577</v>
          </cell>
          <cell r="L76">
            <v>577</v>
          </cell>
        </row>
        <row r="77">
          <cell r="A77">
            <v>2014</v>
          </cell>
          <cell r="B77" t="str">
            <v>SMC보온물탱크</v>
          </cell>
          <cell r="C77" t="str">
            <v>12,000 Lit</v>
          </cell>
          <cell r="D77" t="str">
            <v>대</v>
          </cell>
          <cell r="E77">
            <v>5990000</v>
          </cell>
          <cell r="F77">
            <v>0</v>
          </cell>
          <cell r="H77">
            <v>577</v>
          </cell>
          <cell r="I77">
            <v>5990000</v>
          </cell>
          <cell r="J77">
            <v>577</v>
          </cell>
          <cell r="L77">
            <v>577</v>
          </cell>
        </row>
        <row r="78">
          <cell r="A78">
            <v>2015</v>
          </cell>
          <cell r="B78" t="str">
            <v>SMC보온물탱크</v>
          </cell>
          <cell r="C78" t="str">
            <v>16,000 Lit</v>
          </cell>
          <cell r="D78" t="str">
            <v>대</v>
          </cell>
          <cell r="E78">
            <v>7030000</v>
          </cell>
          <cell r="F78">
            <v>0</v>
          </cell>
          <cell r="H78">
            <v>577</v>
          </cell>
          <cell r="I78">
            <v>7030000</v>
          </cell>
          <cell r="J78">
            <v>577</v>
          </cell>
          <cell r="L78">
            <v>577</v>
          </cell>
        </row>
        <row r="79">
          <cell r="A79">
            <v>2016</v>
          </cell>
          <cell r="B79" t="str">
            <v>SMC보온물탱크</v>
          </cell>
          <cell r="C79" t="str">
            <v>20,000 Lit</v>
          </cell>
          <cell r="D79" t="str">
            <v>대</v>
          </cell>
          <cell r="E79">
            <v>8740000</v>
          </cell>
          <cell r="F79">
            <v>0</v>
          </cell>
          <cell r="H79">
            <v>577</v>
          </cell>
          <cell r="I79">
            <v>8740000</v>
          </cell>
          <cell r="J79">
            <v>577</v>
          </cell>
          <cell r="L79">
            <v>577</v>
          </cell>
        </row>
        <row r="80">
          <cell r="A80">
            <v>2017</v>
          </cell>
          <cell r="B80" t="str">
            <v>SMC보온물탱크</v>
          </cell>
          <cell r="C80" t="str">
            <v>24,000 Lit</v>
          </cell>
          <cell r="D80" t="str">
            <v>대</v>
          </cell>
          <cell r="E80">
            <v>9930000</v>
          </cell>
          <cell r="F80">
            <v>0</v>
          </cell>
          <cell r="H80">
            <v>577</v>
          </cell>
          <cell r="I80">
            <v>9930000</v>
          </cell>
          <cell r="J80">
            <v>577</v>
          </cell>
          <cell r="L80">
            <v>577</v>
          </cell>
        </row>
        <row r="81">
          <cell r="A81">
            <v>2018</v>
          </cell>
          <cell r="B81" t="str">
            <v>SMC보온물탱크</v>
          </cell>
          <cell r="C81" t="str">
            <v>30,000 Lit</v>
          </cell>
          <cell r="D81" t="str">
            <v>대</v>
          </cell>
          <cell r="E81">
            <v>12450000</v>
          </cell>
          <cell r="F81">
            <v>0</v>
          </cell>
          <cell r="H81">
            <v>577</v>
          </cell>
          <cell r="I81">
            <v>12450000</v>
          </cell>
          <cell r="J81">
            <v>577</v>
          </cell>
          <cell r="L81">
            <v>577</v>
          </cell>
        </row>
        <row r="82">
          <cell r="A82">
            <v>2019</v>
          </cell>
          <cell r="B82" t="str">
            <v>SMC보온물탱크</v>
          </cell>
          <cell r="C82" t="str">
            <v>40,000 Lit</v>
          </cell>
          <cell r="D82" t="str">
            <v>대</v>
          </cell>
          <cell r="E82">
            <v>14250000</v>
          </cell>
          <cell r="F82">
            <v>0</v>
          </cell>
          <cell r="H82">
            <v>577</v>
          </cell>
          <cell r="I82">
            <v>14250000</v>
          </cell>
          <cell r="J82">
            <v>577</v>
          </cell>
          <cell r="L82">
            <v>577</v>
          </cell>
        </row>
        <row r="83">
          <cell r="A83">
            <v>2111</v>
          </cell>
          <cell r="B83" t="str">
            <v>STS보온물탱크</v>
          </cell>
          <cell r="C83" t="str">
            <v>3,000 Lit</v>
          </cell>
          <cell r="D83" t="str">
            <v>대</v>
          </cell>
          <cell r="E83">
            <v>2100000</v>
          </cell>
          <cell r="F83">
            <v>0</v>
          </cell>
          <cell r="H83">
            <v>570</v>
          </cell>
          <cell r="I83">
            <v>2100000</v>
          </cell>
          <cell r="J83">
            <v>570</v>
          </cell>
          <cell r="L83">
            <v>570</v>
          </cell>
        </row>
        <row r="84">
          <cell r="A84">
            <v>2112</v>
          </cell>
          <cell r="B84" t="str">
            <v>STS보온물탱크</v>
          </cell>
          <cell r="C84" t="str">
            <v>5,000 Lit</v>
          </cell>
          <cell r="D84" t="str">
            <v>대</v>
          </cell>
          <cell r="E84">
            <v>2900000</v>
          </cell>
          <cell r="F84">
            <v>0</v>
          </cell>
          <cell r="H84">
            <v>570</v>
          </cell>
          <cell r="I84">
            <v>2900000</v>
          </cell>
          <cell r="J84">
            <v>570</v>
          </cell>
          <cell r="L84">
            <v>570</v>
          </cell>
        </row>
        <row r="85">
          <cell r="A85">
            <v>2113</v>
          </cell>
          <cell r="B85" t="str">
            <v>STS보온물탱크</v>
          </cell>
          <cell r="C85" t="str">
            <v>6,800 Lit</v>
          </cell>
          <cell r="D85" t="str">
            <v>대</v>
          </cell>
          <cell r="E85">
            <v>3750000</v>
          </cell>
          <cell r="F85">
            <v>0</v>
          </cell>
          <cell r="G85">
            <v>3750000</v>
          </cell>
          <cell r="H85">
            <v>636</v>
          </cell>
          <cell r="I85">
            <v>3750000</v>
          </cell>
          <cell r="J85">
            <v>570</v>
          </cell>
          <cell r="L85">
            <v>570</v>
          </cell>
        </row>
        <row r="86">
          <cell r="A86">
            <v>2114</v>
          </cell>
          <cell r="B86" t="str">
            <v>STS보온물탱크</v>
          </cell>
          <cell r="C86" t="str">
            <v>10,000 Lit</v>
          </cell>
          <cell r="D86" t="str">
            <v>대</v>
          </cell>
          <cell r="E86">
            <v>5000000</v>
          </cell>
          <cell r="F86">
            <v>0</v>
          </cell>
          <cell r="G86">
            <v>5000000</v>
          </cell>
          <cell r="H86">
            <v>636</v>
          </cell>
          <cell r="I86">
            <v>5000000</v>
          </cell>
          <cell r="J86">
            <v>570</v>
          </cell>
          <cell r="L86">
            <v>570</v>
          </cell>
        </row>
        <row r="87">
          <cell r="A87">
            <v>2115</v>
          </cell>
          <cell r="B87" t="str">
            <v>STS보온물탱크</v>
          </cell>
          <cell r="C87" t="str">
            <v>13,000 Lit</v>
          </cell>
          <cell r="D87" t="str">
            <v>대</v>
          </cell>
          <cell r="E87">
            <v>5600000</v>
          </cell>
          <cell r="F87">
            <v>0</v>
          </cell>
          <cell r="G87">
            <v>5600000</v>
          </cell>
          <cell r="H87">
            <v>636</v>
          </cell>
          <cell r="I87">
            <v>5600000</v>
          </cell>
          <cell r="J87">
            <v>570</v>
          </cell>
          <cell r="L87">
            <v>570</v>
          </cell>
        </row>
        <row r="88">
          <cell r="A88">
            <v>2116</v>
          </cell>
          <cell r="B88" t="str">
            <v>STS보온물탱크</v>
          </cell>
          <cell r="C88" t="str">
            <v>15,000 Lit</v>
          </cell>
          <cell r="D88" t="str">
            <v>대</v>
          </cell>
          <cell r="E88">
            <v>6700000</v>
          </cell>
          <cell r="F88">
            <v>0</v>
          </cell>
          <cell r="G88">
            <v>6700000</v>
          </cell>
          <cell r="H88">
            <v>636</v>
          </cell>
          <cell r="I88">
            <v>6700000</v>
          </cell>
          <cell r="J88">
            <v>570</v>
          </cell>
          <cell r="L88">
            <v>570</v>
          </cell>
        </row>
        <row r="89">
          <cell r="A89">
            <v>2117</v>
          </cell>
          <cell r="B89" t="str">
            <v>STS보온물탱크</v>
          </cell>
          <cell r="C89" t="str">
            <v>20,000 Lit</v>
          </cell>
          <cell r="D89" t="str">
            <v>대</v>
          </cell>
          <cell r="E89">
            <v>8150000</v>
          </cell>
          <cell r="F89">
            <v>0</v>
          </cell>
          <cell r="G89">
            <v>8150000</v>
          </cell>
          <cell r="H89">
            <v>636</v>
          </cell>
          <cell r="I89">
            <v>8150000</v>
          </cell>
          <cell r="J89">
            <v>570</v>
          </cell>
          <cell r="L89">
            <v>570</v>
          </cell>
        </row>
        <row r="90">
          <cell r="A90">
            <v>2118</v>
          </cell>
          <cell r="B90" t="str">
            <v>STS보온물탱크</v>
          </cell>
          <cell r="C90" t="str">
            <v>23,000 Lit</v>
          </cell>
          <cell r="D90" t="str">
            <v>대</v>
          </cell>
          <cell r="E90">
            <v>10200000</v>
          </cell>
          <cell r="F90">
            <v>0</v>
          </cell>
          <cell r="G90">
            <v>10200000</v>
          </cell>
          <cell r="H90">
            <v>636</v>
          </cell>
          <cell r="I90">
            <v>10200000</v>
          </cell>
          <cell r="J90">
            <v>570</v>
          </cell>
          <cell r="L90">
            <v>570</v>
          </cell>
        </row>
        <row r="91">
          <cell r="A91">
            <v>2119</v>
          </cell>
          <cell r="B91" t="str">
            <v>STS보온물탱크</v>
          </cell>
          <cell r="C91" t="str">
            <v>34,000 Lit</v>
          </cell>
          <cell r="D91" t="str">
            <v>대</v>
          </cell>
          <cell r="E91">
            <v>12000000</v>
          </cell>
          <cell r="F91">
            <v>0</v>
          </cell>
          <cell r="G91">
            <v>12000000</v>
          </cell>
          <cell r="H91">
            <v>636</v>
          </cell>
          <cell r="I91">
            <v>12000000</v>
          </cell>
          <cell r="J91">
            <v>570</v>
          </cell>
          <cell r="L91">
            <v>570</v>
          </cell>
        </row>
        <row r="92">
          <cell r="A92">
            <v>2121</v>
          </cell>
          <cell r="B92" t="str">
            <v>FRP보온물탱크(원통)</v>
          </cell>
          <cell r="C92" t="str">
            <v>3,000 Lit</v>
          </cell>
          <cell r="D92" t="str">
            <v>대</v>
          </cell>
          <cell r="E92">
            <v>510000</v>
          </cell>
          <cell r="F92">
            <v>0</v>
          </cell>
          <cell r="H92">
            <v>575</v>
          </cell>
          <cell r="I92">
            <v>510000</v>
          </cell>
          <cell r="J92">
            <v>575</v>
          </cell>
          <cell r="L92">
            <v>575</v>
          </cell>
        </row>
        <row r="93">
          <cell r="A93">
            <v>2122</v>
          </cell>
          <cell r="B93" t="str">
            <v>FRP보온물탱크(원통)</v>
          </cell>
          <cell r="C93" t="str">
            <v>5,000Lit</v>
          </cell>
          <cell r="D93" t="str">
            <v>대</v>
          </cell>
          <cell r="E93">
            <v>750000</v>
          </cell>
          <cell r="F93">
            <v>0</v>
          </cell>
          <cell r="H93">
            <v>575</v>
          </cell>
          <cell r="I93">
            <v>750000</v>
          </cell>
          <cell r="J93">
            <v>575</v>
          </cell>
          <cell r="L93">
            <v>575</v>
          </cell>
        </row>
        <row r="94">
          <cell r="A94">
            <v>2123</v>
          </cell>
          <cell r="B94" t="str">
            <v>FRP보온물탱크(각형)</v>
          </cell>
          <cell r="C94" t="str">
            <v>8,000Lit</v>
          </cell>
          <cell r="D94" t="str">
            <v>대</v>
          </cell>
          <cell r="E94">
            <v>1600000</v>
          </cell>
          <cell r="F94">
            <v>0</v>
          </cell>
          <cell r="H94">
            <v>575</v>
          </cell>
          <cell r="I94">
            <v>1600000</v>
          </cell>
          <cell r="J94">
            <v>575</v>
          </cell>
          <cell r="L94">
            <v>575</v>
          </cell>
        </row>
        <row r="95">
          <cell r="A95">
            <v>2124</v>
          </cell>
          <cell r="B95" t="str">
            <v>FRP보온물탱크(각형)</v>
          </cell>
          <cell r="C95" t="str">
            <v>10,000 Lit</v>
          </cell>
          <cell r="D95" t="str">
            <v>대</v>
          </cell>
          <cell r="E95">
            <v>1700000</v>
          </cell>
          <cell r="F95">
            <v>0</v>
          </cell>
          <cell r="H95">
            <v>575</v>
          </cell>
          <cell r="I95">
            <v>1700000</v>
          </cell>
          <cell r="J95">
            <v>575</v>
          </cell>
          <cell r="L95">
            <v>575</v>
          </cell>
        </row>
        <row r="96">
          <cell r="A96">
            <v>2125</v>
          </cell>
          <cell r="B96" t="str">
            <v>FRP보온물탱크(각형)</v>
          </cell>
          <cell r="C96" t="str">
            <v>12,000 Lit</v>
          </cell>
          <cell r="D96" t="str">
            <v>대</v>
          </cell>
          <cell r="E96">
            <v>2000000</v>
          </cell>
          <cell r="F96">
            <v>0</v>
          </cell>
          <cell r="H96">
            <v>575</v>
          </cell>
          <cell r="I96">
            <v>2000000</v>
          </cell>
          <cell r="J96">
            <v>575</v>
          </cell>
          <cell r="L96">
            <v>575</v>
          </cell>
        </row>
        <row r="97">
          <cell r="A97">
            <v>2126</v>
          </cell>
          <cell r="B97" t="str">
            <v>FRP보온물탱크(각형)</v>
          </cell>
          <cell r="C97" t="str">
            <v>15,000 Lit</v>
          </cell>
          <cell r="D97" t="str">
            <v>대</v>
          </cell>
          <cell r="E97">
            <v>2700000</v>
          </cell>
          <cell r="F97">
            <v>0</v>
          </cell>
          <cell r="H97">
            <v>575</v>
          </cell>
          <cell r="I97">
            <v>2700000</v>
          </cell>
          <cell r="J97">
            <v>575</v>
          </cell>
          <cell r="L97">
            <v>575</v>
          </cell>
        </row>
        <row r="98">
          <cell r="A98">
            <v>2127</v>
          </cell>
          <cell r="B98" t="str">
            <v>FRP보온물탱크(각형)</v>
          </cell>
          <cell r="C98" t="str">
            <v>20,000 Lit</v>
          </cell>
          <cell r="D98" t="str">
            <v>대</v>
          </cell>
          <cell r="E98">
            <v>3600000</v>
          </cell>
          <cell r="F98">
            <v>0</v>
          </cell>
          <cell r="H98">
            <v>575</v>
          </cell>
          <cell r="I98">
            <v>3600000</v>
          </cell>
          <cell r="J98">
            <v>575</v>
          </cell>
          <cell r="L98">
            <v>575</v>
          </cell>
        </row>
        <row r="99">
          <cell r="A99">
            <v>2128</v>
          </cell>
          <cell r="B99" t="str">
            <v>FRP보온물탱크(각형)</v>
          </cell>
          <cell r="C99" t="str">
            <v>25,000 Lit</v>
          </cell>
          <cell r="D99" t="str">
            <v>대</v>
          </cell>
          <cell r="E99">
            <v>5150000</v>
          </cell>
          <cell r="F99">
            <v>0</v>
          </cell>
          <cell r="H99">
            <v>575</v>
          </cell>
          <cell r="I99">
            <v>5150000</v>
          </cell>
          <cell r="J99">
            <v>575</v>
          </cell>
          <cell r="L99">
            <v>575</v>
          </cell>
        </row>
        <row r="100">
          <cell r="A100">
            <v>2129</v>
          </cell>
          <cell r="B100" t="str">
            <v>FRP보온물탱크(각형)</v>
          </cell>
          <cell r="C100" t="str">
            <v>30,000 Lit</v>
          </cell>
          <cell r="D100" t="str">
            <v>대</v>
          </cell>
          <cell r="E100">
            <v>6200000</v>
          </cell>
          <cell r="F100">
            <v>0</v>
          </cell>
          <cell r="H100">
            <v>575</v>
          </cell>
          <cell r="I100">
            <v>6200000</v>
          </cell>
          <cell r="J100">
            <v>575</v>
          </cell>
          <cell r="L100">
            <v>575</v>
          </cell>
        </row>
        <row r="101">
          <cell r="A101">
            <v>2131</v>
          </cell>
          <cell r="B101" t="str">
            <v>유류저장탱크(1.0t)</v>
          </cell>
          <cell r="C101" t="str">
            <v>400 Lit</v>
          </cell>
          <cell r="D101" t="str">
            <v>대</v>
          </cell>
          <cell r="E101">
            <v>80000</v>
          </cell>
          <cell r="F101">
            <v>0</v>
          </cell>
          <cell r="H101">
            <v>0</v>
          </cell>
          <cell r="I101">
            <v>80000</v>
          </cell>
          <cell r="J101">
            <v>0</v>
          </cell>
          <cell r="L101">
            <v>0</v>
          </cell>
        </row>
        <row r="102">
          <cell r="A102">
            <v>2132</v>
          </cell>
          <cell r="B102" t="str">
            <v>유류저장탱크(1.0t)</v>
          </cell>
          <cell r="C102" t="str">
            <v>600 Lit</v>
          </cell>
          <cell r="D102" t="str">
            <v>대</v>
          </cell>
          <cell r="E102">
            <v>120000</v>
          </cell>
          <cell r="F102">
            <v>0</v>
          </cell>
          <cell r="H102">
            <v>0</v>
          </cell>
          <cell r="I102">
            <v>120000</v>
          </cell>
          <cell r="J102">
            <v>0</v>
          </cell>
          <cell r="L102">
            <v>0</v>
          </cell>
        </row>
        <row r="103">
          <cell r="A103">
            <v>2133</v>
          </cell>
          <cell r="B103" t="str">
            <v>유류저장탱크(1.1t)</v>
          </cell>
          <cell r="C103" t="str">
            <v>800 Lit</v>
          </cell>
          <cell r="D103" t="str">
            <v>대</v>
          </cell>
          <cell r="E103">
            <v>160000</v>
          </cell>
          <cell r="F103">
            <v>0</v>
          </cell>
          <cell r="H103">
            <v>0</v>
          </cell>
          <cell r="I103">
            <v>160000</v>
          </cell>
          <cell r="J103">
            <v>0</v>
          </cell>
          <cell r="L103">
            <v>0</v>
          </cell>
        </row>
        <row r="104">
          <cell r="A104">
            <v>2134</v>
          </cell>
          <cell r="B104" t="str">
            <v>경유저장탱크(4.5t)</v>
          </cell>
          <cell r="C104" t="str">
            <v>3,000 Lit</v>
          </cell>
          <cell r="D104" t="str">
            <v>대</v>
          </cell>
          <cell r="E104">
            <v>381946</v>
          </cell>
          <cell r="F104">
            <v>1826457</v>
          </cell>
          <cell r="H104">
            <v>0</v>
          </cell>
          <cell r="I104">
            <v>381946</v>
          </cell>
          <cell r="J104">
            <v>0</v>
          </cell>
          <cell r="L104">
            <v>0</v>
          </cell>
        </row>
        <row r="105">
          <cell r="A105">
            <v>2135</v>
          </cell>
          <cell r="B105" t="str">
            <v>경유저장탱크(4.5t)</v>
          </cell>
          <cell r="C105" t="str">
            <v>4,000 Lit</v>
          </cell>
          <cell r="D105" t="str">
            <v>대</v>
          </cell>
          <cell r="E105">
            <v>459511</v>
          </cell>
          <cell r="F105">
            <v>2178257</v>
          </cell>
          <cell r="H105">
            <v>0</v>
          </cell>
          <cell r="I105">
            <v>459511</v>
          </cell>
          <cell r="J105">
            <v>0</v>
          </cell>
          <cell r="L105">
            <v>0</v>
          </cell>
        </row>
        <row r="106">
          <cell r="A106">
            <v>2136</v>
          </cell>
          <cell r="B106" t="str">
            <v>경유저장탱크(4.5t)</v>
          </cell>
          <cell r="C106" t="str">
            <v>5,200 Lit</v>
          </cell>
          <cell r="D106" t="str">
            <v>대</v>
          </cell>
          <cell r="E106">
            <v>610623</v>
          </cell>
          <cell r="F106">
            <v>2869899</v>
          </cell>
          <cell r="H106">
            <v>0</v>
          </cell>
          <cell r="I106">
            <v>610623</v>
          </cell>
          <cell r="J106">
            <v>0</v>
          </cell>
          <cell r="L106">
            <v>0</v>
          </cell>
        </row>
        <row r="107">
          <cell r="A107">
            <v>2137</v>
          </cell>
          <cell r="B107" t="str">
            <v>경유저장탱크(6.0t)</v>
          </cell>
          <cell r="C107" t="str">
            <v>10,000 Lit</v>
          </cell>
          <cell r="D107" t="str">
            <v>대</v>
          </cell>
          <cell r="E107">
            <v>905845</v>
          </cell>
          <cell r="F107">
            <v>4366507</v>
          </cell>
          <cell r="H107">
            <v>0</v>
          </cell>
          <cell r="I107">
            <v>905845</v>
          </cell>
          <cell r="J107">
            <v>0</v>
          </cell>
          <cell r="L107">
            <v>0</v>
          </cell>
        </row>
        <row r="108">
          <cell r="A108">
            <v>2138</v>
          </cell>
          <cell r="B108" t="str">
            <v>경유저장탱크(6.0t)</v>
          </cell>
          <cell r="C108" t="str">
            <v>11,000 Lit</v>
          </cell>
          <cell r="D108" t="str">
            <v>대</v>
          </cell>
          <cell r="E108">
            <v>992501</v>
          </cell>
          <cell r="F108">
            <v>4797538</v>
          </cell>
          <cell r="H108">
            <v>0</v>
          </cell>
          <cell r="I108">
            <v>992501</v>
          </cell>
          <cell r="J108">
            <v>0</v>
          </cell>
          <cell r="L108">
            <v>0</v>
          </cell>
        </row>
        <row r="109">
          <cell r="A109">
            <v>2139</v>
          </cell>
          <cell r="B109" t="str">
            <v>경유저장탱크(6.0t)</v>
          </cell>
          <cell r="C109" t="str">
            <v>20,000 Lit</v>
          </cell>
          <cell r="D109" t="str">
            <v>대</v>
          </cell>
          <cell r="E109">
            <v>1675882</v>
          </cell>
          <cell r="F109">
            <v>8343536</v>
          </cell>
          <cell r="H109">
            <v>0</v>
          </cell>
          <cell r="I109">
            <v>1675882</v>
          </cell>
          <cell r="J109">
            <v>0</v>
          </cell>
          <cell r="L109">
            <v>0</v>
          </cell>
        </row>
        <row r="111">
          <cell r="A111">
            <v>2141</v>
          </cell>
          <cell r="B111" t="str">
            <v>팽창탱크(SUS)</v>
          </cell>
          <cell r="C111" t="str">
            <v>100 Lit</v>
          </cell>
          <cell r="D111" t="str">
            <v>대</v>
          </cell>
          <cell r="E111">
            <v>181210</v>
          </cell>
          <cell r="F111">
            <v>349365</v>
          </cell>
          <cell r="H111">
            <v>0</v>
          </cell>
          <cell r="I111">
            <v>181210</v>
          </cell>
          <cell r="J111">
            <v>0</v>
          </cell>
          <cell r="L111">
            <v>0</v>
          </cell>
        </row>
        <row r="112">
          <cell r="A112">
            <v>2142</v>
          </cell>
          <cell r="B112" t="str">
            <v>팽창탱크(SUS)</v>
          </cell>
          <cell r="C112" t="str">
            <v>200 Lit</v>
          </cell>
          <cell r="D112" t="str">
            <v>대</v>
          </cell>
          <cell r="E112">
            <v>267795</v>
          </cell>
          <cell r="F112">
            <v>525827</v>
          </cell>
          <cell r="H112">
            <v>0</v>
          </cell>
          <cell r="I112">
            <v>267795</v>
          </cell>
          <cell r="J112">
            <v>0</v>
          </cell>
          <cell r="L112">
            <v>0</v>
          </cell>
        </row>
        <row r="113">
          <cell r="A113">
            <v>2143</v>
          </cell>
          <cell r="B113" t="str">
            <v>팽창탱크(SUS)</v>
          </cell>
          <cell r="C113" t="str">
            <v>600 Lit</v>
          </cell>
          <cell r="D113" t="str">
            <v>대</v>
          </cell>
          <cell r="E113">
            <v>356940</v>
          </cell>
          <cell r="F113">
            <v>646866</v>
          </cell>
          <cell r="H113">
            <v>0</v>
          </cell>
          <cell r="I113">
            <v>356940</v>
          </cell>
          <cell r="J113">
            <v>0</v>
          </cell>
          <cell r="L113">
            <v>0</v>
          </cell>
        </row>
        <row r="115">
          <cell r="A115">
            <v>2144</v>
          </cell>
          <cell r="B115" t="str">
            <v>밀폐형팽창탱크</v>
          </cell>
          <cell r="C115" t="str">
            <v>130 Lit</v>
          </cell>
          <cell r="D115" t="str">
            <v>대</v>
          </cell>
          <cell r="E115">
            <v>1240000</v>
          </cell>
          <cell r="F115">
            <v>0</v>
          </cell>
          <cell r="H115">
            <v>604</v>
          </cell>
          <cell r="I115">
            <v>1240000</v>
          </cell>
          <cell r="J115">
            <v>604</v>
          </cell>
          <cell r="L115">
            <v>604</v>
          </cell>
        </row>
        <row r="116">
          <cell r="A116">
            <v>2145</v>
          </cell>
          <cell r="B116" t="str">
            <v>밀폐형팽창탱크</v>
          </cell>
          <cell r="C116" t="str">
            <v>185 Lit</v>
          </cell>
          <cell r="D116" t="str">
            <v>대</v>
          </cell>
          <cell r="E116">
            <v>1400000</v>
          </cell>
          <cell r="F116">
            <v>0</v>
          </cell>
          <cell r="H116">
            <v>604</v>
          </cell>
          <cell r="I116">
            <v>1400000</v>
          </cell>
          <cell r="J116">
            <v>604</v>
          </cell>
          <cell r="L116">
            <v>604</v>
          </cell>
        </row>
        <row r="117">
          <cell r="A117">
            <v>2146</v>
          </cell>
          <cell r="B117" t="str">
            <v>밀폐형팽창탱크</v>
          </cell>
          <cell r="C117" t="str">
            <v>250 Lit</v>
          </cell>
          <cell r="D117" t="str">
            <v>대</v>
          </cell>
          <cell r="E117">
            <v>1520000</v>
          </cell>
          <cell r="F117">
            <v>0</v>
          </cell>
          <cell r="H117">
            <v>604</v>
          </cell>
          <cell r="I117">
            <v>1520000</v>
          </cell>
          <cell r="J117">
            <v>604</v>
          </cell>
          <cell r="L117">
            <v>604</v>
          </cell>
        </row>
        <row r="118">
          <cell r="A118">
            <v>2147</v>
          </cell>
          <cell r="B118" t="str">
            <v>밀폐형팽창탱크</v>
          </cell>
          <cell r="C118" t="str">
            <v>300 Lit</v>
          </cell>
          <cell r="D118" t="str">
            <v>대</v>
          </cell>
          <cell r="E118">
            <v>1680000</v>
          </cell>
          <cell r="F118">
            <v>0</v>
          </cell>
          <cell r="H118">
            <v>604</v>
          </cell>
          <cell r="I118">
            <v>1680000</v>
          </cell>
          <cell r="J118">
            <v>604</v>
          </cell>
          <cell r="L118">
            <v>604</v>
          </cell>
        </row>
        <row r="120">
          <cell r="A120">
            <v>2151</v>
          </cell>
          <cell r="B120" t="str">
            <v>저탕탱크(SUS-304)</v>
          </cell>
          <cell r="C120" t="str">
            <v>300 Lit</v>
          </cell>
          <cell r="D120" t="str">
            <v>대</v>
          </cell>
          <cell r="E120">
            <v>0</v>
          </cell>
          <cell r="H120">
            <v>0</v>
          </cell>
          <cell r="J120">
            <v>0</v>
          </cell>
          <cell r="L120">
            <v>0</v>
          </cell>
        </row>
        <row r="121">
          <cell r="A121">
            <v>2152</v>
          </cell>
          <cell r="B121" t="str">
            <v>저탕탱크(SUS-304)</v>
          </cell>
          <cell r="C121" t="str">
            <v>1,000 Lit</v>
          </cell>
          <cell r="D121" t="str">
            <v>대</v>
          </cell>
          <cell r="E121">
            <v>605955</v>
          </cell>
          <cell r="F121">
            <v>1009750</v>
          </cell>
          <cell r="H121">
            <v>0</v>
          </cell>
          <cell r="I121">
            <v>605955</v>
          </cell>
          <cell r="J121">
            <v>0</v>
          </cell>
          <cell r="L121">
            <v>0</v>
          </cell>
        </row>
        <row r="122">
          <cell r="A122">
            <v>2154</v>
          </cell>
          <cell r="B122" t="str">
            <v>저탕탱크(SUS-304)</v>
          </cell>
          <cell r="C122" t="str">
            <v>2,000 Lit</v>
          </cell>
          <cell r="D122" t="str">
            <v>대</v>
          </cell>
          <cell r="E122">
            <v>944814</v>
          </cell>
          <cell r="F122">
            <v>1675710</v>
          </cell>
          <cell r="H122">
            <v>0</v>
          </cell>
          <cell r="I122">
            <v>944814</v>
          </cell>
          <cell r="J122">
            <v>0</v>
          </cell>
          <cell r="L122">
            <v>0</v>
          </cell>
        </row>
        <row r="123">
          <cell r="A123">
            <v>2155</v>
          </cell>
          <cell r="B123" t="str">
            <v>저탕탱크(SUS-304)</v>
          </cell>
          <cell r="C123" t="str">
            <v>3,000 Lit</v>
          </cell>
          <cell r="D123" t="str">
            <v>대</v>
          </cell>
          <cell r="E123">
            <v>1281035</v>
          </cell>
          <cell r="F123">
            <v>2242439</v>
          </cell>
          <cell r="H123">
            <v>0</v>
          </cell>
          <cell r="I123">
            <v>1281035</v>
          </cell>
          <cell r="J123">
            <v>0</v>
          </cell>
          <cell r="L123">
            <v>0</v>
          </cell>
        </row>
        <row r="124">
          <cell r="A124">
            <v>2157</v>
          </cell>
          <cell r="B124" t="str">
            <v>저탕탱크(SUS-304)</v>
          </cell>
          <cell r="C124" t="str">
            <v>5,000 Lit</v>
          </cell>
          <cell r="D124" t="str">
            <v>대</v>
          </cell>
          <cell r="E124">
            <v>1863979</v>
          </cell>
          <cell r="F124">
            <v>3143142</v>
          </cell>
          <cell r="H124">
            <v>0</v>
          </cell>
          <cell r="I124">
            <v>1863979</v>
          </cell>
          <cell r="J124">
            <v>0</v>
          </cell>
          <cell r="L124">
            <v>0</v>
          </cell>
        </row>
        <row r="126">
          <cell r="A126">
            <v>2211</v>
          </cell>
          <cell r="B126" t="str">
            <v>온수보일러</v>
          </cell>
          <cell r="C126" t="str">
            <v>9,000kcal/hr</v>
          </cell>
          <cell r="D126" t="str">
            <v>대</v>
          </cell>
          <cell r="E126">
            <v>300000</v>
          </cell>
          <cell r="F126">
            <v>0</v>
          </cell>
          <cell r="H126">
            <v>585</v>
          </cell>
          <cell r="I126">
            <v>300000</v>
          </cell>
          <cell r="J126">
            <v>585</v>
          </cell>
          <cell r="L126">
            <v>585</v>
          </cell>
        </row>
        <row r="127">
          <cell r="A127">
            <v>2212</v>
          </cell>
          <cell r="B127" t="str">
            <v>온수보일러</v>
          </cell>
          <cell r="C127" t="str">
            <v>13,000kcal/hr</v>
          </cell>
          <cell r="D127" t="str">
            <v>대</v>
          </cell>
          <cell r="E127">
            <v>320000</v>
          </cell>
          <cell r="F127">
            <v>0</v>
          </cell>
          <cell r="H127">
            <v>585</v>
          </cell>
          <cell r="I127">
            <v>320000</v>
          </cell>
          <cell r="J127">
            <v>585</v>
          </cell>
          <cell r="L127">
            <v>585</v>
          </cell>
        </row>
        <row r="128">
          <cell r="A128">
            <v>2213</v>
          </cell>
          <cell r="B128" t="str">
            <v>온수보일러</v>
          </cell>
          <cell r="C128" t="str">
            <v>15,000kcal/hr</v>
          </cell>
          <cell r="D128" t="str">
            <v>대</v>
          </cell>
          <cell r="E128">
            <v>380000</v>
          </cell>
          <cell r="F128">
            <v>0</v>
          </cell>
          <cell r="H128">
            <v>585</v>
          </cell>
          <cell r="I128">
            <v>380000</v>
          </cell>
          <cell r="J128">
            <v>585</v>
          </cell>
          <cell r="L128">
            <v>585</v>
          </cell>
        </row>
        <row r="129">
          <cell r="A129">
            <v>2214</v>
          </cell>
          <cell r="B129" t="str">
            <v>온수보일러</v>
          </cell>
          <cell r="C129" t="str">
            <v>20,000kcal/hr</v>
          </cell>
          <cell r="D129" t="str">
            <v>대</v>
          </cell>
          <cell r="E129">
            <v>400000</v>
          </cell>
          <cell r="F129">
            <v>0</v>
          </cell>
          <cell r="H129">
            <v>585</v>
          </cell>
          <cell r="I129">
            <v>400000</v>
          </cell>
          <cell r="J129">
            <v>585</v>
          </cell>
          <cell r="L129">
            <v>585</v>
          </cell>
        </row>
        <row r="130">
          <cell r="A130">
            <v>2215</v>
          </cell>
          <cell r="B130" t="str">
            <v>가스보일러</v>
          </cell>
          <cell r="C130" t="str">
            <v>10,000kcal/hr</v>
          </cell>
          <cell r="D130" t="str">
            <v>대</v>
          </cell>
          <cell r="E130">
            <v>443000</v>
          </cell>
          <cell r="F130">
            <v>0</v>
          </cell>
          <cell r="H130">
            <v>598</v>
          </cell>
          <cell r="I130">
            <v>443000</v>
          </cell>
          <cell r="J130">
            <v>598</v>
          </cell>
          <cell r="L130">
            <v>598</v>
          </cell>
        </row>
        <row r="131">
          <cell r="A131">
            <v>2216</v>
          </cell>
          <cell r="B131" t="str">
            <v>가스보일러</v>
          </cell>
          <cell r="C131" t="str">
            <v>13,000kcal/hr</v>
          </cell>
          <cell r="D131" t="str">
            <v>대</v>
          </cell>
          <cell r="E131">
            <v>472000</v>
          </cell>
          <cell r="F131">
            <v>0</v>
          </cell>
          <cell r="H131">
            <v>598</v>
          </cell>
          <cell r="I131">
            <v>472000</v>
          </cell>
          <cell r="J131">
            <v>598</v>
          </cell>
          <cell r="L131">
            <v>598</v>
          </cell>
        </row>
        <row r="132">
          <cell r="A132">
            <v>2217</v>
          </cell>
          <cell r="B132" t="str">
            <v>가스보일러</v>
          </cell>
          <cell r="C132" t="str">
            <v>16,000kcal/hr</v>
          </cell>
          <cell r="D132" t="str">
            <v>대</v>
          </cell>
          <cell r="E132">
            <v>500000</v>
          </cell>
          <cell r="F132">
            <v>0</v>
          </cell>
          <cell r="H132">
            <v>598</v>
          </cell>
          <cell r="I132">
            <v>500000</v>
          </cell>
          <cell r="J132">
            <v>598</v>
          </cell>
          <cell r="L132">
            <v>598</v>
          </cell>
        </row>
        <row r="133">
          <cell r="A133">
            <v>2218</v>
          </cell>
          <cell r="B133" t="str">
            <v>가스보일러</v>
          </cell>
          <cell r="C133" t="str">
            <v>20,000kcal/hr</v>
          </cell>
          <cell r="D133" t="str">
            <v>대</v>
          </cell>
          <cell r="E133">
            <v>585000</v>
          </cell>
          <cell r="F133">
            <v>0</v>
          </cell>
          <cell r="H133">
            <v>598</v>
          </cell>
          <cell r="I133">
            <v>585000</v>
          </cell>
          <cell r="J133">
            <v>598</v>
          </cell>
          <cell r="L133">
            <v>598</v>
          </cell>
        </row>
        <row r="134">
          <cell r="A134">
            <v>2219</v>
          </cell>
          <cell r="B134" t="str">
            <v>심야전기보일러</v>
          </cell>
          <cell r="C134" t="str">
            <v>22.3kW</v>
          </cell>
          <cell r="D134" t="str">
            <v>대</v>
          </cell>
          <cell r="E134">
            <v>2710000</v>
          </cell>
          <cell r="F134">
            <v>0</v>
          </cell>
          <cell r="H134">
            <v>581</v>
          </cell>
          <cell r="I134">
            <v>2710000</v>
          </cell>
          <cell r="J134">
            <v>581</v>
          </cell>
          <cell r="L134">
            <v>581</v>
          </cell>
        </row>
        <row r="135">
          <cell r="A135">
            <v>2220</v>
          </cell>
          <cell r="B135" t="str">
            <v>심야전기보일러</v>
          </cell>
          <cell r="C135" t="str">
            <v>30kW</v>
          </cell>
          <cell r="D135" t="str">
            <v>대</v>
          </cell>
          <cell r="E135">
            <v>3070000</v>
          </cell>
          <cell r="F135">
            <v>0</v>
          </cell>
          <cell r="H135">
            <v>581</v>
          </cell>
          <cell r="I135">
            <v>3070000</v>
          </cell>
          <cell r="J135">
            <v>581</v>
          </cell>
          <cell r="L135">
            <v>581</v>
          </cell>
        </row>
        <row r="136">
          <cell r="A136">
            <v>2221</v>
          </cell>
          <cell r="B136" t="str">
            <v>중형온수보일러(입형)</v>
          </cell>
          <cell r="C136" t="str">
            <v>30,000kcal/hr</v>
          </cell>
          <cell r="D136" t="str">
            <v>대</v>
          </cell>
          <cell r="E136">
            <v>620000</v>
          </cell>
          <cell r="F136">
            <v>0</v>
          </cell>
          <cell r="H136">
            <v>595</v>
          </cell>
          <cell r="I136">
            <v>620000</v>
          </cell>
          <cell r="J136">
            <v>595</v>
          </cell>
          <cell r="L136">
            <v>595</v>
          </cell>
        </row>
        <row r="137">
          <cell r="A137">
            <v>2222</v>
          </cell>
          <cell r="B137" t="str">
            <v>중형온수보일러(입형)</v>
          </cell>
          <cell r="C137" t="str">
            <v>50,000kcal/hr</v>
          </cell>
          <cell r="D137" t="str">
            <v>대</v>
          </cell>
          <cell r="E137">
            <v>750000</v>
          </cell>
          <cell r="F137">
            <v>0</v>
          </cell>
          <cell r="H137">
            <v>597</v>
          </cell>
          <cell r="I137">
            <v>750000</v>
          </cell>
          <cell r="J137">
            <v>597</v>
          </cell>
          <cell r="L137">
            <v>597</v>
          </cell>
        </row>
        <row r="138">
          <cell r="A138">
            <v>2223</v>
          </cell>
          <cell r="B138" t="str">
            <v>중형온수보일러(입형)</v>
          </cell>
          <cell r="C138" t="str">
            <v>70,000kcal/hr</v>
          </cell>
          <cell r="D138" t="str">
            <v>대</v>
          </cell>
          <cell r="E138">
            <v>870000</v>
          </cell>
          <cell r="F138">
            <v>0</v>
          </cell>
          <cell r="H138">
            <v>597</v>
          </cell>
          <cell r="I138">
            <v>870000</v>
          </cell>
          <cell r="J138">
            <v>597</v>
          </cell>
          <cell r="L138">
            <v>597</v>
          </cell>
        </row>
        <row r="139">
          <cell r="A139">
            <v>2224</v>
          </cell>
          <cell r="B139" t="str">
            <v>중형온수보일러(입형)</v>
          </cell>
          <cell r="C139" t="str">
            <v>100,000kcal/hr</v>
          </cell>
          <cell r="D139" t="str">
            <v>대</v>
          </cell>
          <cell r="E139">
            <v>1180000</v>
          </cell>
          <cell r="F139">
            <v>0</v>
          </cell>
          <cell r="H139">
            <v>597</v>
          </cell>
          <cell r="I139">
            <v>1180000</v>
          </cell>
          <cell r="J139">
            <v>597</v>
          </cell>
          <cell r="L139">
            <v>597</v>
          </cell>
        </row>
        <row r="140">
          <cell r="A140">
            <v>2225</v>
          </cell>
          <cell r="B140" t="str">
            <v>중형온수보일러(입형)</v>
          </cell>
          <cell r="C140" t="str">
            <v>150,000kcal/hr</v>
          </cell>
          <cell r="D140" t="str">
            <v>대</v>
          </cell>
          <cell r="E140">
            <v>1600000</v>
          </cell>
          <cell r="F140">
            <v>0</v>
          </cell>
          <cell r="H140">
            <v>597</v>
          </cell>
          <cell r="I140">
            <v>1600000</v>
          </cell>
          <cell r="J140">
            <v>597</v>
          </cell>
          <cell r="L140">
            <v>597</v>
          </cell>
        </row>
        <row r="141">
          <cell r="A141">
            <v>2226</v>
          </cell>
          <cell r="B141" t="str">
            <v>중형온수보일러(입형)</v>
          </cell>
          <cell r="C141" t="str">
            <v>200,000kcal/hr</v>
          </cell>
          <cell r="D141" t="str">
            <v>대</v>
          </cell>
          <cell r="E141">
            <v>3320000</v>
          </cell>
          <cell r="F141">
            <v>0</v>
          </cell>
          <cell r="H141">
            <v>597</v>
          </cell>
          <cell r="I141">
            <v>3320000</v>
          </cell>
          <cell r="J141">
            <v>597</v>
          </cell>
          <cell r="L141">
            <v>597</v>
          </cell>
        </row>
        <row r="142">
          <cell r="A142">
            <v>2227</v>
          </cell>
          <cell r="B142" t="str">
            <v>중형온수보일러(입형)</v>
          </cell>
          <cell r="C142" t="str">
            <v>300,000kcal/hr</v>
          </cell>
          <cell r="D142" t="str">
            <v>대</v>
          </cell>
          <cell r="E142">
            <v>5100000</v>
          </cell>
          <cell r="F142">
            <v>0</v>
          </cell>
          <cell r="H142">
            <v>597</v>
          </cell>
          <cell r="I142">
            <v>5100000</v>
          </cell>
          <cell r="J142">
            <v>597</v>
          </cell>
          <cell r="L142">
            <v>597</v>
          </cell>
        </row>
        <row r="143">
          <cell r="A143">
            <v>2231</v>
          </cell>
          <cell r="B143" t="str">
            <v>온수보일러(2회로식)</v>
          </cell>
          <cell r="C143" t="str">
            <v>100,000kcal/hr</v>
          </cell>
          <cell r="D143" t="str">
            <v>대</v>
          </cell>
          <cell r="E143">
            <v>10000000</v>
          </cell>
          <cell r="F143">
            <v>0</v>
          </cell>
          <cell r="H143">
            <v>597</v>
          </cell>
          <cell r="I143">
            <v>10000000</v>
          </cell>
          <cell r="J143">
            <v>597</v>
          </cell>
          <cell r="L143">
            <v>597</v>
          </cell>
        </row>
        <row r="144">
          <cell r="A144">
            <v>2232</v>
          </cell>
          <cell r="B144" t="str">
            <v>온수보일러(2회로식)</v>
          </cell>
          <cell r="C144" t="str">
            <v>150,000kcal/hr</v>
          </cell>
          <cell r="D144" t="str">
            <v>대</v>
          </cell>
          <cell r="E144">
            <v>11000000</v>
          </cell>
          <cell r="F144">
            <v>0</v>
          </cell>
          <cell r="I144">
            <v>11000000</v>
          </cell>
        </row>
        <row r="145">
          <cell r="A145">
            <v>2233</v>
          </cell>
          <cell r="B145" t="str">
            <v>온수보일러(2회로식)</v>
          </cell>
          <cell r="C145" t="str">
            <v>200,000kcal/hr</v>
          </cell>
          <cell r="D145" t="str">
            <v>대</v>
          </cell>
          <cell r="E145">
            <v>15600000</v>
          </cell>
          <cell r="F145">
            <v>0</v>
          </cell>
          <cell r="H145">
            <v>597</v>
          </cell>
          <cell r="I145">
            <v>15600000</v>
          </cell>
          <cell r="J145">
            <v>597</v>
          </cell>
          <cell r="L145">
            <v>597</v>
          </cell>
        </row>
        <row r="146">
          <cell r="A146">
            <v>2234</v>
          </cell>
          <cell r="B146" t="str">
            <v>온수보일러(2회로식)</v>
          </cell>
          <cell r="C146" t="str">
            <v>300,000kcal/hr</v>
          </cell>
          <cell r="D146" t="str">
            <v>대</v>
          </cell>
          <cell r="E146">
            <v>17700000</v>
          </cell>
          <cell r="F146">
            <v>0</v>
          </cell>
          <cell r="H146">
            <v>597</v>
          </cell>
          <cell r="I146">
            <v>17700000</v>
          </cell>
          <cell r="J146">
            <v>597</v>
          </cell>
          <cell r="L146">
            <v>597</v>
          </cell>
        </row>
        <row r="147">
          <cell r="A147">
            <v>2235</v>
          </cell>
          <cell r="B147" t="str">
            <v>온수보일러(2회로식)</v>
          </cell>
          <cell r="C147" t="str">
            <v>400,000kcal/hr</v>
          </cell>
          <cell r="D147" t="str">
            <v>대</v>
          </cell>
          <cell r="E147">
            <v>20000000</v>
          </cell>
          <cell r="F147">
            <v>0</v>
          </cell>
          <cell r="H147">
            <v>597</v>
          </cell>
          <cell r="I147">
            <v>20000000</v>
          </cell>
          <cell r="J147">
            <v>597</v>
          </cell>
          <cell r="L147">
            <v>597</v>
          </cell>
        </row>
        <row r="148">
          <cell r="A148">
            <v>2236</v>
          </cell>
          <cell r="B148" t="str">
            <v>온수보일러(2회로식)</v>
          </cell>
          <cell r="C148" t="str">
            <v>500,000kcal/hr</v>
          </cell>
          <cell r="D148" t="str">
            <v>대</v>
          </cell>
          <cell r="E148">
            <v>21300000</v>
          </cell>
          <cell r="F148">
            <v>0</v>
          </cell>
          <cell r="H148">
            <v>597</v>
          </cell>
          <cell r="I148">
            <v>21300000</v>
          </cell>
          <cell r="J148">
            <v>597</v>
          </cell>
          <cell r="L148">
            <v>597</v>
          </cell>
        </row>
        <row r="149">
          <cell r="A149">
            <v>2241</v>
          </cell>
          <cell r="B149" t="str">
            <v>경유관류형증기보일러</v>
          </cell>
          <cell r="C149" t="str">
            <v>100 kg/hr</v>
          </cell>
          <cell r="D149" t="str">
            <v>대</v>
          </cell>
          <cell r="E149">
            <v>5700000</v>
          </cell>
          <cell r="F149">
            <v>0</v>
          </cell>
          <cell r="H149">
            <v>602</v>
          </cell>
          <cell r="I149">
            <v>5700000</v>
          </cell>
          <cell r="J149">
            <v>602</v>
          </cell>
          <cell r="L149">
            <v>602</v>
          </cell>
        </row>
        <row r="150">
          <cell r="A150">
            <v>2242</v>
          </cell>
          <cell r="B150" t="str">
            <v>경유관류형증기보일러</v>
          </cell>
          <cell r="C150" t="str">
            <v>200 kg/hr</v>
          </cell>
          <cell r="D150" t="str">
            <v>대</v>
          </cell>
          <cell r="E150">
            <v>6940000</v>
          </cell>
          <cell r="F150">
            <v>0</v>
          </cell>
          <cell r="H150">
            <v>602</v>
          </cell>
          <cell r="I150">
            <v>6940000</v>
          </cell>
          <cell r="J150">
            <v>602</v>
          </cell>
          <cell r="L150">
            <v>602</v>
          </cell>
        </row>
        <row r="151">
          <cell r="A151">
            <v>2243</v>
          </cell>
          <cell r="B151" t="str">
            <v>경유관류형증기보일러</v>
          </cell>
          <cell r="C151" t="str">
            <v>300 kg/hr</v>
          </cell>
          <cell r="D151" t="str">
            <v>대</v>
          </cell>
          <cell r="E151">
            <v>8700000</v>
          </cell>
          <cell r="F151">
            <v>0</v>
          </cell>
          <cell r="H151">
            <v>602</v>
          </cell>
          <cell r="I151">
            <v>8700000</v>
          </cell>
          <cell r="J151">
            <v>602</v>
          </cell>
          <cell r="L151">
            <v>602</v>
          </cell>
        </row>
        <row r="152">
          <cell r="A152">
            <v>2244</v>
          </cell>
          <cell r="B152" t="str">
            <v>경유관류형증기보일러</v>
          </cell>
          <cell r="C152" t="str">
            <v>500 kg/hr</v>
          </cell>
          <cell r="D152" t="str">
            <v>대</v>
          </cell>
          <cell r="E152">
            <v>15950000</v>
          </cell>
          <cell r="F152">
            <v>0</v>
          </cell>
          <cell r="H152">
            <v>602</v>
          </cell>
          <cell r="I152">
            <v>15950000</v>
          </cell>
          <cell r="J152">
            <v>602</v>
          </cell>
          <cell r="L152">
            <v>602</v>
          </cell>
        </row>
        <row r="153">
          <cell r="A153">
            <v>2245</v>
          </cell>
          <cell r="B153" t="str">
            <v>경유관류형증기보일러</v>
          </cell>
          <cell r="C153" t="str">
            <v>1,000 kg/hr</v>
          </cell>
          <cell r="D153" t="str">
            <v>대</v>
          </cell>
          <cell r="E153">
            <v>21900000</v>
          </cell>
          <cell r="F153">
            <v>0</v>
          </cell>
          <cell r="H153">
            <v>602</v>
          </cell>
          <cell r="I153">
            <v>21900000</v>
          </cell>
          <cell r="J153">
            <v>602</v>
          </cell>
          <cell r="L153">
            <v>602</v>
          </cell>
        </row>
        <row r="154">
          <cell r="A154">
            <v>2246</v>
          </cell>
          <cell r="B154" t="str">
            <v>경유관류형증기보일러</v>
          </cell>
          <cell r="C154" t="str">
            <v>1,500 kg/hr</v>
          </cell>
          <cell r="D154" t="str">
            <v>대</v>
          </cell>
          <cell r="E154">
            <v>25000000</v>
          </cell>
          <cell r="F154">
            <v>0</v>
          </cell>
          <cell r="H154">
            <v>602</v>
          </cell>
          <cell r="I154">
            <v>25000000</v>
          </cell>
          <cell r="J154">
            <v>602</v>
          </cell>
          <cell r="L154">
            <v>602</v>
          </cell>
        </row>
        <row r="155">
          <cell r="A155">
            <v>2247</v>
          </cell>
          <cell r="B155" t="str">
            <v>경유관류형증기보일러</v>
          </cell>
          <cell r="C155" t="str">
            <v>2,000 kg/hr</v>
          </cell>
          <cell r="D155" t="str">
            <v>대</v>
          </cell>
          <cell r="E155">
            <v>37500000</v>
          </cell>
          <cell r="F155">
            <v>0</v>
          </cell>
          <cell r="H155">
            <v>602</v>
          </cell>
          <cell r="I155">
            <v>37500000</v>
          </cell>
          <cell r="J155">
            <v>602</v>
          </cell>
          <cell r="L155">
            <v>602</v>
          </cell>
        </row>
        <row r="156">
          <cell r="A156">
            <v>2248</v>
          </cell>
          <cell r="B156" t="str">
            <v>경유관류형증기보일러</v>
          </cell>
          <cell r="C156" t="str">
            <v>2,500 kg/hr</v>
          </cell>
          <cell r="D156" t="str">
            <v>대</v>
          </cell>
          <cell r="E156">
            <v>40490000</v>
          </cell>
          <cell r="F156">
            <v>0</v>
          </cell>
          <cell r="H156">
            <v>602</v>
          </cell>
          <cell r="I156">
            <v>40490000</v>
          </cell>
          <cell r="J156">
            <v>602</v>
          </cell>
          <cell r="L156">
            <v>602</v>
          </cell>
        </row>
        <row r="157">
          <cell r="A157">
            <v>2249</v>
          </cell>
          <cell r="B157" t="str">
            <v>경유관류형증기보일러</v>
          </cell>
          <cell r="C157" t="str">
            <v>3,000 kg/hr</v>
          </cell>
          <cell r="D157" t="str">
            <v>대</v>
          </cell>
          <cell r="E157">
            <v>42890000</v>
          </cell>
          <cell r="F157">
            <v>0</v>
          </cell>
          <cell r="H157">
            <v>602</v>
          </cell>
          <cell r="I157">
            <v>42890000</v>
          </cell>
          <cell r="J157">
            <v>602</v>
          </cell>
          <cell r="L157">
            <v>602</v>
          </cell>
        </row>
        <row r="158">
          <cell r="A158">
            <v>2251</v>
          </cell>
          <cell r="B158" t="str">
            <v>가스관류형증기보일러</v>
          </cell>
          <cell r="C158" t="str">
            <v>100 kg/hr</v>
          </cell>
          <cell r="D158" t="str">
            <v>대</v>
          </cell>
          <cell r="E158">
            <v>7545000</v>
          </cell>
          <cell r="F158">
            <v>0</v>
          </cell>
          <cell r="H158">
            <v>602</v>
          </cell>
          <cell r="I158">
            <v>7545000</v>
          </cell>
          <cell r="J158">
            <v>602</v>
          </cell>
          <cell r="L158">
            <v>602</v>
          </cell>
        </row>
        <row r="159">
          <cell r="A159">
            <v>2252</v>
          </cell>
          <cell r="B159" t="str">
            <v>가스관류형증기보일러</v>
          </cell>
          <cell r="C159" t="str">
            <v>200 kg/hr</v>
          </cell>
          <cell r="D159" t="str">
            <v>대</v>
          </cell>
          <cell r="E159">
            <v>8900000</v>
          </cell>
          <cell r="F159">
            <v>0</v>
          </cell>
          <cell r="H159">
            <v>602</v>
          </cell>
          <cell r="I159">
            <v>8900000</v>
          </cell>
          <cell r="J159">
            <v>602</v>
          </cell>
          <cell r="L159">
            <v>602</v>
          </cell>
        </row>
        <row r="160">
          <cell r="A160">
            <v>2253</v>
          </cell>
          <cell r="B160" t="str">
            <v>가스관류형증기보일러</v>
          </cell>
          <cell r="C160" t="str">
            <v>300 kg/hr</v>
          </cell>
          <cell r="D160" t="str">
            <v>대</v>
          </cell>
          <cell r="E160">
            <v>9940000</v>
          </cell>
          <cell r="F160">
            <v>0</v>
          </cell>
          <cell r="H160">
            <v>602</v>
          </cell>
          <cell r="I160">
            <v>9940000</v>
          </cell>
          <cell r="J160">
            <v>602</v>
          </cell>
          <cell r="L160">
            <v>602</v>
          </cell>
        </row>
        <row r="161">
          <cell r="A161">
            <v>2254</v>
          </cell>
          <cell r="B161" t="str">
            <v>가스관류형증기보일러</v>
          </cell>
          <cell r="C161" t="str">
            <v>500 kg/hr</v>
          </cell>
          <cell r="D161" t="str">
            <v>대</v>
          </cell>
          <cell r="E161">
            <v>20900000</v>
          </cell>
          <cell r="F161">
            <v>0</v>
          </cell>
          <cell r="H161">
            <v>602</v>
          </cell>
          <cell r="I161">
            <v>20900000</v>
          </cell>
          <cell r="J161">
            <v>602</v>
          </cell>
          <cell r="L161">
            <v>602</v>
          </cell>
        </row>
        <row r="162">
          <cell r="A162">
            <v>2255</v>
          </cell>
          <cell r="B162" t="str">
            <v>가스관류형증기보일러</v>
          </cell>
          <cell r="C162" t="str">
            <v>1,000 kg/hr</v>
          </cell>
          <cell r="D162" t="str">
            <v>대</v>
          </cell>
          <cell r="E162">
            <v>26500000</v>
          </cell>
          <cell r="F162">
            <v>0</v>
          </cell>
          <cell r="H162">
            <v>602</v>
          </cell>
          <cell r="I162">
            <v>26500000</v>
          </cell>
          <cell r="J162">
            <v>602</v>
          </cell>
          <cell r="L162">
            <v>602</v>
          </cell>
        </row>
        <row r="163">
          <cell r="A163">
            <v>2256</v>
          </cell>
          <cell r="B163" t="str">
            <v>가스관류형증기보일러</v>
          </cell>
          <cell r="C163" t="str">
            <v>1,500 kg/hr</v>
          </cell>
          <cell r="D163" t="str">
            <v>대</v>
          </cell>
          <cell r="E163">
            <v>30500000</v>
          </cell>
          <cell r="F163">
            <v>0</v>
          </cell>
          <cell r="H163">
            <v>602</v>
          </cell>
          <cell r="I163">
            <v>30500000</v>
          </cell>
          <cell r="J163">
            <v>602</v>
          </cell>
          <cell r="L163">
            <v>602</v>
          </cell>
        </row>
        <row r="164">
          <cell r="A164">
            <v>2257</v>
          </cell>
          <cell r="B164" t="str">
            <v>가스관류형증기보일러</v>
          </cell>
          <cell r="C164" t="str">
            <v>2,000 kg/hr</v>
          </cell>
          <cell r="D164" t="str">
            <v>대</v>
          </cell>
          <cell r="E164">
            <v>44590000</v>
          </cell>
          <cell r="F164">
            <v>0</v>
          </cell>
          <cell r="H164">
            <v>602</v>
          </cell>
          <cell r="I164">
            <v>44590000</v>
          </cell>
          <cell r="J164">
            <v>602</v>
          </cell>
          <cell r="L164">
            <v>602</v>
          </cell>
        </row>
        <row r="165">
          <cell r="A165">
            <v>2258</v>
          </cell>
          <cell r="B165" t="str">
            <v>가스관류형증기보일러</v>
          </cell>
          <cell r="C165" t="str">
            <v>2,500 kg/hr</v>
          </cell>
          <cell r="D165" t="str">
            <v>대</v>
          </cell>
          <cell r="E165">
            <v>46300000</v>
          </cell>
          <cell r="F165">
            <v>0</v>
          </cell>
          <cell r="H165">
            <v>602</v>
          </cell>
          <cell r="I165">
            <v>46300000</v>
          </cell>
          <cell r="J165">
            <v>602</v>
          </cell>
          <cell r="L165">
            <v>602</v>
          </cell>
        </row>
        <row r="166">
          <cell r="A166">
            <v>2259</v>
          </cell>
          <cell r="B166" t="str">
            <v>가스관류형증기보일러</v>
          </cell>
          <cell r="C166" t="str">
            <v>3,000 kg/hr</v>
          </cell>
          <cell r="D166" t="str">
            <v>대</v>
          </cell>
          <cell r="E166">
            <v>47900000</v>
          </cell>
          <cell r="F166">
            <v>0</v>
          </cell>
          <cell r="H166">
            <v>602</v>
          </cell>
          <cell r="I166">
            <v>47900000</v>
          </cell>
          <cell r="J166">
            <v>602</v>
          </cell>
          <cell r="L166">
            <v>602</v>
          </cell>
        </row>
        <row r="167">
          <cell r="A167">
            <v>2261</v>
          </cell>
          <cell r="B167" t="str">
            <v>경유노통증기보일러</v>
          </cell>
          <cell r="C167" t="str">
            <v>100 kg/hr</v>
          </cell>
          <cell r="D167" t="str">
            <v>대</v>
          </cell>
          <cell r="E167">
            <v>0</v>
          </cell>
          <cell r="F167">
            <v>0</v>
          </cell>
          <cell r="H167">
            <v>602</v>
          </cell>
          <cell r="J167">
            <v>602</v>
          </cell>
          <cell r="L167">
            <v>602</v>
          </cell>
        </row>
        <row r="168">
          <cell r="A168">
            <v>2262</v>
          </cell>
          <cell r="B168" t="str">
            <v>경유노통증기보일러</v>
          </cell>
          <cell r="C168" t="str">
            <v>200 kg/hr</v>
          </cell>
          <cell r="D168" t="str">
            <v>대</v>
          </cell>
          <cell r="E168">
            <v>0</v>
          </cell>
          <cell r="F168">
            <v>0</v>
          </cell>
          <cell r="H168">
            <v>602</v>
          </cell>
          <cell r="J168">
            <v>602</v>
          </cell>
          <cell r="L168">
            <v>602</v>
          </cell>
        </row>
        <row r="169">
          <cell r="A169">
            <v>2263</v>
          </cell>
          <cell r="B169" t="str">
            <v>경유노통증기보일러</v>
          </cell>
          <cell r="C169" t="str">
            <v>300 kg/hr</v>
          </cell>
          <cell r="D169" t="str">
            <v>대</v>
          </cell>
          <cell r="E169">
            <v>0</v>
          </cell>
          <cell r="F169">
            <v>0</v>
          </cell>
          <cell r="H169">
            <v>602</v>
          </cell>
          <cell r="J169">
            <v>602</v>
          </cell>
          <cell r="L169">
            <v>602</v>
          </cell>
        </row>
        <row r="170">
          <cell r="A170">
            <v>2264</v>
          </cell>
          <cell r="B170" t="str">
            <v>경유노통증기보일러</v>
          </cell>
          <cell r="C170" t="str">
            <v>500 kg/hr</v>
          </cell>
          <cell r="D170" t="str">
            <v>대</v>
          </cell>
          <cell r="E170">
            <v>20400000</v>
          </cell>
          <cell r="F170">
            <v>0</v>
          </cell>
          <cell r="H170">
            <v>602</v>
          </cell>
          <cell r="I170">
            <v>20400000</v>
          </cell>
          <cell r="J170">
            <v>602</v>
          </cell>
          <cell r="L170">
            <v>602</v>
          </cell>
        </row>
        <row r="171">
          <cell r="A171">
            <v>2265</v>
          </cell>
          <cell r="B171" t="str">
            <v>경유노통증기보일러</v>
          </cell>
          <cell r="C171" t="str">
            <v>1,000 kg/hr</v>
          </cell>
          <cell r="D171" t="str">
            <v>대</v>
          </cell>
          <cell r="E171">
            <v>28000000</v>
          </cell>
          <cell r="F171">
            <v>0</v>
          </cell>
          <cell r="H171">
            <v>602</v>
          </cell>
          <cell r="I171">
            <v>28000000</v>
          </cell>
          <cell r="J171">
            <v>602</v>
          </cell>
          <cell r="L171">
            <v>602</v>
          </cell>
        </row>
        <row r="172">
          <cell r="A172">
            <v>2266</v>
          </cell>
          <cell r="B172" t="str">
            <v>경유노통증기보일러</v>
          </cell>
          <cell r="C172" t="str">
            <v>1,500 kg/hr</v>
          </cell>
          <cell r="D172" t="str">
            <v>대</v>
          </cell>
          <cell r="E172">
            <v>29000000</v>
          </cell>
          <cell r="F172">
            <v>0</v>
          </cell>
          <cell r="H172">
            <v>602</v>
          </cell>
          <cell r="I172">
            <v>29000000</v>
          </cell>
          <cell r="J172">
            <v>602</v>
          </cell>
          <cell r="L172">
            <v>602</v>
          </cell>
        </row>
        <row r="173">
          <cell r="A173">
            <v>2267</v>
          </cell>
          <cell r="B173" t="str">
            <v>경유노통증기보일러</v>
          </cell>
          <cell r="C173" t="str">
            <v>2,000 kg/hr</v>
          </cell>
          <cell r="D173" t="str">
            <v>대</v>
          </cell>
          <cell r="E173">
            <v>31100000</v>
          </cell>
          <cell r="F173">
            <v>0</v>
          </cell>
          <cell r="H173">
            <v>602</v>
          </cell>
          <cell r="I173">
            <v>31100000</v>
          </cell>
          <cell r="J173">
            <v>602</v>
          </cell>
          <cell r="L173">
            <v>602</v>
          </cell>
        </row>
        <row r="174">
          <cell r="A174">
            <v>2268</v>
          </cell>
          <cell r="B174" t="str">
            <v>경유노통증기보일러</v>
          </cell>
          <cell r="C174" t="str">
            <v>2,500 kg/hr</v>
          </cell>
          <cell r="D174" t="str">
            <v>대</v>
          </cell>
          <cell r="E174">
            <v>33670000</v>
          </cell>
          <cell r="F174">
            <v>0</v>
          </cell>
          <cell r="H174">
            <v>602</v>
          </cell>
          <cell r="I174">
            <v>33670000</v>
          </cell>
          <cell r="J174">
            <v>602</v>
          </cell>
          <cell r="L174">
            <v>602</v>
          </cell>
        </row>
        <row r="175">
          <cell r="A175">
            <v>2269</v>
          </cell>
          <cell r="B175" t="str">
            <v>경유노통증기보일러</v>
          </cell>
          <cell r="C175" t="str">
            <v>3,000 kg/hr</v>
          </cell>
          <cell r="D175" t="str">
            <v>대</v>
          </cell>
          <cell r="E175">
            <v>35810000</v>
          </cell>
          <cell r="F175">
            <v>0</v>
          </cell>
          <cell r="H175">
            <v>602</v>
          </cell>
          <cell r="I175">
            <v>35810000</v>
          </cell>
          <cell r="J175">
            <v>602</v>
          </cell>
          <cell r="L175">
            <v>602</v>
          </cell>
        </row>
        <row r="176">
          <cell r="A176">
            <v>2271</v>
          </cell>
          <cell r="B176" t="str">
            <v>가스노통증기보일러</v>
          </cell>
          <cell r="C176" t="str">
            <v>100 kg/hr</v>
          </cell>
          <cell r="D176" t="str">
            <v>대</v>
          </cell>
          <cell r="E176">
            <v>0</v>
          </cell>
          <cell r="F176">
            <v>0</v>
          </cell>
          <cell r="H176">
            <v>602</v>
          </cell>
          <cell r="J176">
            <v>602</v>
          </cell>
          <cell r="L176">
            <v>602</v>
          </cell>
        </row>
        <row r="177">
          <cell r="A177">
            <v>2272</v>
          </cell>
          <cell r="B177" t="str">
            <v>가스노통증기보일러</v>
          </cell>
          <cell r="C177" t="str">
            <v>200 kg/hr</v>
          </cell>
          <cell r="D177" t="str">
            <v>대</v>
          </cell>
          <cell r="E177">
            <v>0</v>
          </cell>
          <cell r="F177">
            <v>0</v>
          </cell>
          <cell r="H177">
            <v>602</v>
          </cell>
          <cell r="J177">
            <v>602</v>
          </cell>
          <cell r="L177">
            <v>602</v>
          </cell>
        </row>
        <row r="178">
          <cell r="A178">
            <v>2273</v>
          </cell>
          <cell r="B178" t="str">
            <v>가스노통증기보일러</v>
          </cell>
          <cell r="C178" t="str">
            <v>300 kg/hr</v>
          </cell>
          <cell r="D178" t="str">
            <v>대</v>
          </cell>
          <cell r="E178">
            <v>0</v>
          </cell>
          <cell r="F178">
            <v>0</v>
          </cell>
          <cell r="H178">
            <v>602</v>
          </cell>
          <cell r="J178">
            <v>602</v>
          </cell>
          <cell r="L178">
            <v>602</v>
          </cell>
        </row>
        <row r="179">
          <cell r="A179">
            <v>2274</v>
          </cell>
          <cell r="B179" t="str">
            <v>가스노통증기보일러</v>
          </cell>
          <cell r="C179" t="str">
            <v>500 kg/hr</v>
          </cell>
          <cell r="D179" t="str">
            <v>대</v>
          </cell>
          <cell r="E179">
            <v>25000000</v>
          </cell>
          <cell r="F179">
            <v>0</v>
          </cell>
          <cell r="H179">
            <v>602</v>
          </cell>
          <cell r="I179">
            <v>25000000</v>
          </cell>
          <cell r="J179">
            <v>602</v>
          </cell>
          <cell r="L179">
            <v>602</v>
          </cell>
        </row>
        <row r="180">
          <cell r="A180">
            <v>2275</v>
          </cell>
          <cell r="B180" t="str">
            <v>가스노통증기보일러</v>
          </cell>
          <cell r="C180" t="str">
            <v>1,000 kg/hr</v>
          </cell>
          <cell r="D180" t="str">
            <v>대</v>
          </cell>
          <cell r="E180">
            <v>30780000</v>
          </cell>
          <cell r="F180">
            <v>0</v>
          </cell>
          <cell r="H180">
            <v>602</v>
          </cell>
          <cell r="I180">
            <v>30780000</v>
          </cell>
          <cell r="J180">
            <v>602</v>
          </cell>
          <cell r="L180">
            <v>602</v>
          </cell>
        </row>
        <row r="181">
          <cell r="A181">
            <v>2276</v>
          </cell>
          <cell r="B181" t="str">
            <v>가스노통증기보일러</v>
          </cell>
          <cell r="C181" t="str">
            <v>1,500 kg/hr</v>
          </cell>
          <cell r="D181" t="str">
            <v>대</v>
          </cell>
          <cell r="E181">
            <v>32460000</v>
          </cell>
          <cell r="F181">
            <v>0</v>
          </cell>
          <cell r="H181">
            <v>602</v>
          </cell>
          <cell r="I181">
            <v>32460000</v>
          </cell>
          <cell r="J181">
            <v>602</v>
          </cell>
          <cell r="L181">
            <v>602</v>
          </cell>
        </row>
        <row r="182">
          <cell r="A182">
            <v>2277</v>
          </cell>
          <cell r="B182" t="str">
            <v>가스노통증기보일러</v>
          </cell>
          <cell r="C182" t="str">
            <v>2,000 kg/hr</v>
          </cell>
          <cell r="D182" t="str">
            <v>대</v>
          </cell>
          <cell r="E182">
            <v>34360000</v>
          </cell>
          <cell r="F182">
            <v>0</v>
          </cell>
          <cell r="H182">
            <v>602</v>
          </cell>
          <cell r="I182">
            <v>34360000</v>
          </cell>
          <cell r="J182">
            <v>602</v>
          </cell>
          <cell r="L182">
            <v>602</v>
          </cell>
        </row>
        <row r="183">
          <cell r="A183">
            <v>2278</v>
          </cell>
          <cell r="B183" t="str">
            <v>가스노통증기보일러</v>
          </cell>
          <cell r="C183" t="str">
            <v>2,500 kg/hr</v>
          </cell>
          <cell r="D183" t="str">
            <v>대</v>
          </cell>
          <cell r="E183">
            <v>37000000</v>
          </cell>
          <cell r="F183">
            <v>0</v>
          </cell>
          <cell r="H183">
            <v>602</v>
          </cell>
          <cell r="I183">
            <v>37000000</v>
          </cell>
          <cell r="J183">
            <v>602</v>
          </cell>
          <cell r="L183">
            <v>602</v>
          </cell>
        </row>
        <row r="184">
          <cell r="A184">
            <v>2279</v>
          </cell>
          <cell r="B184" t="str">
            <v>가스노통증기보일러</v>
          </cell>
          <cell r="C184" t="str">
            <v>3,000 kg/hr</v>
          </cell>
          <cell r="D184" t="str">
            <v>대</v>
          </cell>
          <cell r="E184">
            <v>40000000</v>
          </cell>
          <cell r="F184">
            <v>0</v>
          </cell>
          <cell r="H184">
            <v>602</v>
          </cell>
          <cell r="I184">
            <v>40000000</v>
          </cell>
          <cell r="J184">
            <v>602</v>
          </cell>
          <cell r="L184">
            <v>602</v>
          </cell>
        </row>
        <row r="185">
          <cell r="E185">
            <v>0</v>
          </cell>
        </row>
        <row r="186">
          <cell r="A186">
            <v>2311</v>
          </cell>
          <cell r="B186" t="str">
            <v>온수순환펌프</v>
          </cell>
          <cell r="C186" t="str">
            <v>40 W</v>
          </cell>
          <cell r="D186" t="str">
            <v>대</v>
          </cell>
          <cell r="E186">
            <v>33000</v>
          </cell>
          <cell r="F186">
            <v>0</v>
          </cell>
          <cell r="H186">
            <v>1011</v>
          </cell>
          <cell r="I186">
            <v>33000</v>
          </cell>
          <cell r="J186">
            <v>1011</v>
          </cell>
          <cell r="L186">
            <v>1011</v>
          </cell>
        </row>
        <row r="187">
          <cell r="A187">
            <v>2312</v>
          </cell>
          <cell r="B187" t="str">
            <v>온수순환펌프</v>
          </cell>
          <cell r="C187" t="str">
            <v>100 W</v>
          </cell>
          <cell r="D187" t="str">
            <v>대</v>
          </cell>
          <cell r="E187">
            <v>52000</v>
          </cell>
          <cell r="F187">
            <v>0</v>
          </cell>
          <cell r="H187">
            <v>1011</v>
          </cell>
          <cell r="I187">
            <v>52000</v>
          </cell>
          <cell r="J187">
            <v>1011</v>
          </cell>
          <cell r="L187">
            <v>1011</v>
          </cell>
        </row>
        <row r="188">
          <cell r="A188">
            <v>2313</v>
          </cell>
          <cell r="B188" t="str">
            <v>온수순환펌프</v>
          </cell>
          <cell r="C188" t="str">
            <v>200 W</v>
          </cell>
          <cell r="D188" t="str">
            <v>대</v>
          </cell>
          <cell r="E188">
            <v>67000</v>
          </cell>
          <cell r="F188">
            <v>0</v>
          </cell>
          <cell r="H188">
            <v>1011</v>
          </cell>
          <cell r="I188">
            <v>67000</v>
          </cell>
          <cell r="J188">
            <v>1011</v>
          </cell>
          <cell r="L188">
            <v>1011</v>
          </cell>
        </row>
        <row r="189">
          <cell r="A189">
            <v>2314</v>
          </cell>
          <cell r="B189" t="str">
            <v>온수순환펌프</v>
          </cell>
          <cell r="C189" t="str">
            <v>375 W</v>
          </cell>
          <cell r="D189" t="str">
            <v>대</v>
          </cell>
          <cell r="E189">
            <v>130000</v>
          </cell>
          <cell r="F189">
            <v>0</v>
          </cell>
          <cell r="H189">
            <v>1011</v>
          </cell>
          <cell r="I189">
            <v>130000</v>
          </cell>
          <cell r="J189">
            <v>1011</v>
          </cell>
          <cell r="L189">
            <v>1011</v>
          </cell>
        </row>
        <row r="190">
          <cell r="A190">
            <v>2315</v>
          </cell>
          <cell r="B190" t="str">
            <v>온수순환펌프</v>
          </cell>
          <cell r="C190" t="str">
            <v>0.75 kW</v>
          </cell>
          <cell r="D190" t="str">
            <v>대</v>
          </cell>
          <cell r="E190">
            <v>200000</v>
          </cell>
          <cell r="F190">
            <v>0</v>
          </cell>
          <cell r="H190">
            <v>0</v>
          </cell>
          <cell r="I190">
            <v>200000</v>
          </cell>
          <cell r="J190">
            <v>0</v>
          </cell>
          <cell r="L190">
            <v>0</v>
          </cell>
        </row>
        <row r="191">
          <cell r="A191">
            <v>2316</v>
          </cell>
          <cell r="B191" t="str">
            <v>수중자동배수펌프</v>
          </cell>
          <cell r="C191" t="str">
            <v>0.75 kW</v>
          </cell>
          <cell r="D191" t="str">
            <v>대</v>
          </cell>
          <cell r="E191">
            <v>374000</v>
          </cell>
          <cell r="F191">
            <v>0</v>
          </cell>
          <cell r="G191">
            <v>374000</v>
          </cell>
          <cell r="H191">
            <v>1069</v>
          </cell>
          <cell r="J191">
            <v>0</v>
          </cell>
          <cell r="L191">
            <v>449</v>
          </cell>
        </row>
        <row r="192">
          <cell r="A192">
            <v>2317</v>
          </cell>
          <cell r="B192" t="str">
            <v>급수가압펌프</v>
          </cell>
          <cell r="C192" t="str">
            <v>0.75 kW</v>
          </cell>
          <cell r="D192" t="str">
            <v>대</v>
          </cell>
          <cell r="E192">
            <v>380000</v>
          </cell>
          <cell r="F192">
            <v>0</v>
          </cell>
          <cell r="H192">
            <v>0</v>
          </cell>
          <cell r="I192">
            <v>380000</v>
          </cell>
          <cell r="J192">
            <v>0</v>
          </cell>
          <cell r="L192">
            <v>0</v>
          </cell>
        </row>
        <row r="193">
          <cell r="A193">
            <v>2318</v>
          </cell>
          <cell r="B193" t="str">
            <v>파워후레쉬펌프(PE)</v>
          </cell>
          <cell r="C193" t="str">
            <v>0.37 kW</v>
          </cell>
          <cell r="D193" t="str">
            <v>대</v>
          </cell>
          <cell r="E193">
            <v>1050000</v>
          </cell>
          <cell r="F193">
            <v>0</v>
          </cell>
          <cell r="H193">
            <v>1011</v>
          </cell>
          <cell r="I193">
            <v>1050000</v>
          </cell>
          <cell r="J193">
            <v>1011</v>
          </cell>
          <cell r="L193">
            <v>1011</v>
          </cell>
        </row>
        <row r="194">
          <cell r="A194">
            <v>2321</v>
          </cell>
          <cell r="B194" t="str">
            <v>보류트펌프(모터포함)</v>
          </cell>
          <cell r="C194" t="str">
            <v>1.5 kW</v>
          </cell>
          <cell r="D194" t="str">
            <v>대</v>
          </cell>
          <cell r="E194">
            <v>380000</v>
          </cell>
          <cell r="F194">
            <v>0</v>
          </cell>
          <cell r="H194">
            <v>992</v>
          </cell>
          <cell r="I194">
            <v>380000</v>
          </cell>
          <cell r="J194">
            <v>992</v>
          </cell>
          <cell r="L194">
            <v>992</v>
          </cell>
        </row>
        <row r="195">
          <cell r="A195">
            <v>2322</v>
          </cell>
          <cell r="B195" t="str">
            <v>보류트펌프(모터포함)</v>
          </cell>
          <cell r="C195" t="str">
            <v>2.2 kW</v>
          </cell>
          <cell r="D195" t="str">
            <v>대</v>
          </cell>
          <cell r="E195">
            <v>445000</v>
          </cell>
          <cell r="F195">
            <v>0</v>
          </cell>
          <cell r="H195">
            <v>992</v>
          </cell>
          <cell r="I195">
            <v>445000</v>
          </cell>
          <cell r="J195">
            <v>992</v>
          </cell>
          <cell r="L195">
            <v>992</v>
          </cell>
        </row>
        <row r="196">
          <cell r="A196">
            <v>2323</v>
          </cell>
          <cell r="B196" t="str">
            <v>보류트펌프(모터포함)</v>
          </cell>
          <cell r="C196" t="str">
            <v>3.75 kW</v>
          </cell>
          <cell r="D196" t="str">
            <v>대</v>
          </cell>
          <cell r="E196">
            <v>501000</v>
          </cell>
          <cell r="F196">
            <v>0</v>
          </cell>
          <cell r="H196">
            <v>992</v>
          </cell>
          <cell r="I196">
            <v>501000</v>
          </cell>
          <cell r="J196">
            <v>992</v>
          </cell>
          <cell r="L196">
            <v>992</v>
          </cell>
        </row>
        <row r="197">
          <cell r="A197">
            <v>2324</v>
          </cell>
          <cell r="B197" t="str">
            <v>보류트펌프(모터포함)</v>
          </cell>
          <cell r="C197" t="str">
            <v>5.62 kW</v>
          </cell>
          <cell r="D197" t="str">
            <v>대</v>
          </cell>
          <cell r="E197">
            <v>606000</v>
          </cell>
          <cell r="F197">
            <v>0</v>
          </cell>
          <cell r="H197">
            <v>992</v>
          </cell>
          <cell r="I197">
            <v>606000</v>
          </cell>
          <cell r="J197">
            <v>992</v>
          </cell>
          <cell r="L197">
            <v>992</v>
          </cell>
        </row>
        <row r="198">
          <cell r="A198">
            <v>2325</v>
          </cell>
          <cell r="B198" t="str">
            <v>보류트펌프(모터포함)</v>
          </cell>
          <cell r="C198" t="str">
            <v>7.5 kW</v>
          </cell>
          <cell r="D198" t="str">
            <v>대</v>
          </cell>
          <cell r="E198">
            <v>643000</v>
          </cell>
          <cell r="F198">
            <v>0</v>
          </cell>
          <cell r="H198">
            <v>992</v>
          </cell>
          <cell r="I198">
            <v>643000</v>
          </cell>
          <cell r="J198">
            <v>992</v>
          </cell>
          <cell r="L198">
            <v>992</v>
          </cell>
        </row>
        <row r="199">
          <cell r="A199">
            <v>2326</v>
          </cell>
          <cell r="B199" t="str">
            <v>보류트펌프(모터포함)</v>
          </cell>
          <cell r="C199" t="str">
            <v>11.25 kW</v>
          </cell>
          <cell r="D199" t="str">
            <v>대</v>
          </cell>
          <cell r="E199">
            <v>716000</v>
          </cell>
          <cell r="F199">
            <v>0</v>
          </cell>
          <cell r="H199">
            <v>992</v>
          </cell>
          <cell r="I199">
            <v>716000</v>
          </cell>
          <cell r="J199">
            <v>992</v>
          </cell>
          <cell r="L199">
            <v>992</v>
          </cell>
        </row>
        <row r="200">
          <cell r="A200">
            <v>2327</v>
          </cell>
          <cell r="B200" t="str">
            <v>보류트펌프(모터포함)</v>
          </cell>
          <cell r="C200" t="str">
            <v>15.0 kW</v>
          </cell>
          <cell r="D200" t="str">
            <v>대</v>
          </cell>
          <cell r="E200">
            <v>847000</v>
          </cell>
          <cell r="F200">
            <v>0</v>
          </cell>
          <cell r="H200">
            <v>992</v>
          </cell>
          <cell r="I200">
            <v>847000</v>
          </cell>
          <cell r="J200">
            <v>992</v>
          </cell>
          <cell r="L200">
            <v>992</v>
          </cell>
        </row>
        <row r="201">
          <cell r="A201">
            <v>2328</v>
          </cell>
          <cell r="B201" t="str">
            <v>보류트펌프(모터포함)</v>
          </cell>
          <cell r="C201" t="str">
            <v>22.5 kW</v>
          </cell>
          <cell r="D201" t="str">
            <v>대</v>
          </cell>
          <cell r="E201">
            <v>1081000</v>
          </cell>
          <cell r="F201">
            <v>0</v>
          </cell>
          <cell r="H201">
            <v>992</v>
          </cell>
          <cell r="I201">
            <v>1081000</v>
          </cell>
          <cell r="J201">
            <v>992</v>
          </cell>
          <cell r="L201">
            <v>992</v>
          </cell>
        </row>
        <row r="202">
          <cell r="A202">
            <v>2329</v>
          </cell>
          <cell r="B202" t="str">
            <v>보류트펌프(모터포함)</v>
          </cell>
          <cell r="C202" t="str">
            <v>30.0 kW</v>
          </cell>
          <cell r="D202" t="str">
            <v>대</v>
          </cell>
          <cell r="E202">
            <v>1140000</v>
          </cell>
          <cell r="F202">
            <v>0</v>
          </cell>
          <cell r="H202">
            <v>992</v>
          </cell>
          <cell r="I202">
            <v>1140000</v>
          </cell>
          <cell r="J202">
            <v>992</v>
          </cell>
          <cell r="L202">
            <v>992</v>
          </cell>
        </row>
        <row r="203">
          <cell r="A203">
            <v>2331</v>
          </cell>
          <cell r="B203" t="str">
            <v>웨스코펌프</v>
          </cell>
          <cell r="C203" t="str">
            <v>2.2 kW</v>
          </cell>
          <cell r="D203" t="str">
            <v>대</v>
          </cell>
          <cell r="E203">
            <v>501000</v>
          </cell>
          <cell r="F203">
            <v>0</v>
          </cell>
          <cell r="H203">
            <v>0</v>
          </cell>
          <cell r="I203">
            <v>501000</v>
          </cell>
          <cell r="J203">
            <v>0</v>
          </cell>
          <cell r="L203">
            <v>0</v>
          </cell>
        </row>
        <row r="204">
          <cell r="A204">
            <v>2332</v>
          </cell>
          <cell r="B204" t="str">
            <v>다단터어빈펌프</v>
          </cell>
          <cell r="C204" t="str">
            <v>3.75 kW</v>
          </cell>
          <cell r="D204" t="str">
            <v>대</v>
          </cell>
          <cell r="E204">
            <v>562000</v>
          </cell>
          <cell r="F204">
            <v>0</v>
          </cell>
          <cell r="H204">
            <v>992</v>
          </cell>
          <cell r="I204">
            <v>562000</v>
          </cell>
          <cell r="J204">
            <v>992</v>
          </cell>
          <cell r="L204">
            <v>992</v>
          </cell>
        </row>
        <row r="205">
          <cell r="A205">
            <v>2333</v>
          </cell>
          <cell r="B205" t="str">
            <v>다단터어빈펌프</v>
          </cell>
          <cell r="C205" t="str">
            <v>5.62 kW</v>
          </cell>
          <cell r="D205" t="str">
            <v>대</v>
          </cell>
          <cell r="E205">
            <v>700000</v>
          </cell>
          <cell r="F205">
            <v>0</v>
          </cell>
          <cell r="H205">
            <v>992</v>
          </cell>
          <cell r="I205">
            <v>700000</v>
          </cell>
          <cell r="J205">
            <v>992</v>
          </cell>
          <cell r="L205">
            <v>992</v>
          </cell>
        </row>
        <row r="206">
          <cell r="A206">
            <v>2334</v>
          </cell>
          <cell r="B206" t="str">
            <v>다단터어빈펌프</v>
          </cell>
          <cell r="C206" t="str">
            <v>7.5 kW</v>
          </cell>
          <cell r="D206" t="str">
            <v>대</v>
          </cell>
          <cell r="E206">
            <v>816000</v>
          </cell>
          <cell r="F206">
            <v>0</v>
          </cell>
          <cell r="H206">
            <v>992</v>
          </cell>
          <cell r="I206">
            <v>816000</v>
          </cell>
          <cell r="J206">
            <v>992</v>
          </cell>
          <cell r="L206">
            <v>992</v>
          </cell>
        </row>
        <row r="207">
          <cell r="A207">
            <v>2335</v>
          </cell>
          <cell r="B207" t="str">
            <v>다단터어빈펌프</v>
          </cell>
          <cell r="C207" t="str">
            <v>11.25 kW</v>
          </cell>
          <cell r="D207" t="str">
            <v>대</v>
          </cell>
          <cell r="E207">
            <v>902000</v>
          </cell>
          <cell r="F207">
            <v>0</v>
          </cell>
          <cell r="H207">
            <v>992</v>
          </cell>
          <cell r="I207">
            <v>902000</v>
          </cell>
          <cell r="J207">
            <v>992</v>
          </cell>
          <cell r="L207">
            <v>992</v>
          </cell>
        </row>
        <row r="208">
          <cell r="A208">
            <v>2336</v>
          </cell>
          <cell r="B208" t="str">
            <v>다단터어빈펌프</v>
          </cell>
          <cell r="C208" t="str">
            <v>15.0 kW</v>
          </cell>
          <cell r="D208" t="str">
            <v>대</v>
          </cell>
          <cell r="E208">
            <v>956000</v>
          </cell>
          <cell r="F208">
            <v>0</v>
          </cell>
          <cell r="H208">
            <v>992</v>
          </cell>
          <cell r="I208">
            <v>956000</v>
          </cell>
          <cell r="J208">
            <v>992</v>
          </cell>
          <cell r="L208">
            <v>992</v>
          </cell>
        </row>
        <row r="209">
          <cell r="A209">
            <v>2337</v>
          </cell>
          <cell r="B209" t="str">
            <v>다단터어빈펌프</v>
          </cell>
          <cell r="C209" t="str">
            <v>22.5 kW</v>
          </cell>
          <cell r="D209" t="str">
            <v>대</v>
          </cell>
          <cell r="E209">
            <v>1100000</v>
          </cell>
          <cell r="F209">
            <v>0</v>
          </cell>
          <cell r="H209">
            <v>992</v>
          </cell>
          <cell r="I209">
            <v>1100000</v>
          </cell>
          <cell r="J209">
            <v>992</v>
          </cell>
          <cell r="L209">
            <v>992</v>
          </cell>
        </row>
        <row r="210">
          <cell r="A210">
            <v>2338</v>
          </cell>
          <cell r="B210" t="str">
            <v>다단터어빈펌프</v>
          </cell>
          <cell r="C210" t="str">
            <v>30.0 kW</v>
          </cell>
          <cell r="D210" t="str">
            <v>대</v>
          </cell>
          <cell r="E210">
            <v>1160000</v>
          </cell>
          <cell r="F210">
            <v>0</v>
          </cell>
          <cell r="H210">
            <v>992</v>
          </cell>
          <cell r="I210">
            <v>1160000</v>
          </cell>
          <cell r="J210">
            <v>992</v>
          </cell>
          <cell r="L210">
            <v>992</v>
          </cell>
        </row>
        <row r="212">
          <cell r="A212">
            <v>2341</v>
          </cell>
          <cell r="B212" t="str">
            <v>전동기</v>
          </cell>
          <cell r="C212" t="str">
            <v>1.5 kW</v>
          </cell>
          <cell r="D212" t="str">
            <v>대</v>
          </cell>
          <cell r="E212">
            <v>107000</v>
          </cell>
          <cell r="F212">
            <v>0</v>
          </cell>
          <cell r="H212">
            <v>805</v>
          </cell>
          <cell r="I212">
            <v>107000</v>
          </cell>
          <cell r="J212">
            <v>805</v>
          </cell>
          <cell r="L212">
            <v>805</v>
          </cell>
        </row>
        <row r="213">
          <cell r="A213">
            <v>2342</v>
          </cell>
          <cell r="B213" t="str">
            <v>전동기</v>
          </cell>
          <cell r="C213" t="str">
            <v>2.2 kW</v>
          </cell>
          <cell r="D213" t="str">
            <v>대</v>
          </cell>
          <cell r="E213">
            <v>140000</v>
          </cell>
          <cell r="F213">
            <v>0</v>
          </cell>
          <cell r="H213">
            <v>805</v>
          </cell>
          <cell r="I213">
            <v>140000</v>
          </cell>
          <cell r="J213">
            <v>805</v>
          </cell>
          <cell r="L213">
            <v>805</v>
          </cell>
        </row>
        <row r="214">
          <cell r="A214">
            <v>2343</v>
          </cell>
          <cell r="B214" t="str">
            <v>전동기</v>
          </cell>
          <cell r="C214" t="str">
            <v>3.75 kW</v>
          </cell>
          <cell r="D214" t="str">
            <v>대</v>
          </cell>
          <cell r="E214">
            <v>162000</v>
          </cell>
          <cell r="F214">
            <v>0</v>
          </cell>
          <cell r="H214">
            <v>805</v>
          </cell>
          <cell r="I214">
            <v>162000</v>
          </cell>
          <cell r="J214">
            <v>805</v>
          </cell>
          <cell r="L214">
            <v>805</v>
          </cell>
        </row>
        <row r="215">
          <cell r="A215">
            <v>2344</v>
          </cell>
          <cell r="B215" t="str">
            <v>전동기</v>
          </cell>
          <cell r="C215" t="str">
            <v>5.62 kW</v>
          </cell>
          <cell r="D215" t="str">
            <v>대</v>
          </cell>
          <cell r="E215">
            <v>255000</v>
          </cell>
          <cell r="F215">
            <v>0</v>
          </cell>
          <cell r="H215">
            <v>805</v>
          </cell>
          <cell r="I215">
            <v>255000</v>
          </cell>
          <cell r="J215">
            <v>805</v>
          </cell>
          <cell r="L215">
            <v>805</v>
          </cell>
        </row>
        <row r="216">
          <cell r="A216">
            <v>2345</v>
          </cell>
          <cell r="B216" t="str">
            <v>전동기</v>
          </cell>
          <cell r="C216" t="str">
            <v>7.5 kW</v>
          </cell>
          <cell r="D216" t="str">
            <v>대</v>
          </cell>
          <cell r="E216">
            <v>299000</v>
          </cell>
          <cell r="F216">
            <v>0</v>
          </cell>
          <cell r="H216">
            <v>805</v>
          </cell>
          <cell r="I216">
            <v>299000</v>
          </cell>
          <cell r="J216">
            <v>805</v>
          </cell>
          <cell r="L216">
            <v>805</v>
          </cell>
        </row>
        <row r="217">
          <cell r="A217">
            <v>2346</v>
          </cell>
          <cell r="B217" t="str">
            <v>전동기</v>
          </cell>
          <cell r="C217" t="str">
            <v>11.25 kW</v>
          </cell>
          <cell r="D217" t="str">
            <v>대</v>
          </cell>
          <cell r="E217">
            <v>407000</v>
          </cell>
          <cell r="F217">
            <v>0</v>
          </cell>
          <cell r="H217">
            <v>805</v>
          </cell>
          <cell r="I217">
            <v>407000</v>
          </cell>
          <cell r="J217">
            <v>805</v>
          </cell>
          <cell r="L217">
            <v>805</v>
          </cell>
        </row>
        <row r="218">
          <cell r="A218">
            <v>2347</v>
          </cell>
          <cell r="B218" t="str">
            <v>전동기</v>
          </cell>
          <cell r="C218" t="str">
            <v>15.0 kW</v>
          </cell>
          <cell r="D218" t="str">
            <v>대</v>
          </cell>
          <cell r="E218">
            <v>540000</v>
          </cell>
          <cell r="F218">
            <v>0</v>
          </cell>
          <cell r="H218">
            <v>805</v>
          </cell>
          <cell r="I218">
            <v>540000</v>
          </cell>
          <cell r="J218">
            <v>805</v>
          </cell>
          <cell r="L218">
            <v>805</v>
          </cell>
        </row>
        <row r="219">
          <cell r="A219">
            <v>2348</v>
          </cell>
          <cell r="B219" t="str">
            <v>전동기</v>
          </cell>
          <cell r="C219" t="str">
            <v>22.5 kW</v>
          </cell>
          <cell r="D219" t="str">
            <v>대</v>
          </cell>
          <cell r="E219">
            <v>897000</v>
          </cell>
          <cell r="F219">
            <v>0</v>
          </cell>
          <cell r="H219">
            <v>805</v>
          </cell>
          <cell r="I219">
            <v>897000</v>
          </cell>
          <cell r="J219">
            <v>805</v>
          </cell>
          <cell r="L219">
            <v>805</v>
          </cell>
        </row>
        <row r="220">
          <cell r="A220">
            <v>2349</v>
          </cell>
          <cell r="B220" t="str">
            <v>전동기</v>
          </cell>
          <cell r="C220" t="str">
            <v>30.0 kW</v>
          </cell>
          <cell r="D220" t="str">
            <v>대</v>
          </cell>
          <cell r="E220">
            <v>1367000</v>
          </cell>
          <cell r="F220">
            <v>0</v>
          </cell>
          <cell r="H220">
            <v>805</v>
          </cell>
          <cell r="I220">
            <v>1367000</v>
          </cell>
          <cell r="J220">
            <v>805</v>
          </cell>
          <cell r="L220">
            <v>805</v>
          </cell>
        </row>
        <row r="221">
          <cell r="A221">
            <v>2351</v>
          </cell>
          <cell r="B221" t="str">
            <v>방진가대(스프링방진)</v>
          </cell>
          <cell r="C221" t="str">
            <v>3.75 kW이하</v>
          </cell>
          <cell r="D221" t="str">
            <v>조</v>
          </cell>
          <cell r="E221">
            <v>343000</v>
          </cell>
          <cell r="F221">
            <v>0</v>
          </cell>
          <cell r="H221">
            <v>756</v>
          </cell>
          <cell r="I221">
            <v>343000</v>
          </cell>
          <cell r="J221">
            <v>756</v>
          </cell>
          <cell r="L221">
            <v>756</v>
          </cell>
        </row>
        <row r="222">
          <cell r="A222">
            <v>2352</v>
          </cell>
          <cell r="B222" t="str">
            <v>방진가대(스프링방진)</v>
          </cell>
          <cell r="C222" t="str">
            <v>5.62 kW이하</v>
          </cell>
          <cell r="D222" t="str">
            <v>조</v>
          </cell>
          <cell r="E222">
            <v>378000</v>
          </cell>
          <cell r="F222">
            <v>0</v>
          </cell>
          <cell r="H222">
            <v>756</v>
          </cell>
          <cell r="I222">
            <v>378000</v>
          </cell>
          <cell r="J222">
            <v>756</v>
          </cell>
          <cell r="L222">
            <v>756</v>
          </cell>
        </row>
        <row r="223">
          <cell r="A223">
            <v>2353</v>
          </cell>
          <cell r="B223" t="str">
            <v>방진가대(스프링방진)</v>
          </cell>
          <cell r="C223" t="str">
            <v>7.50 kW이하</v>
          </cell>
          <cell r="D223" t="str">
            <v>조</v>
          </cell>
          <cell r="E223">
            <v>412000</v>
          </cell>
          <cell r="F223">
            <v>0</v>
          </cell>
          <cell r="H223">
            <v>756</v>
          </cell>
          <cell r="I223">
            <v>412000</v>
          </cell>
          <cell r="J223">
            <v>756</v>
          </cell>
          <cell r="L223">
            <v>756</v>
          </cell>
        </row>
        <row r="224">
          <cell r="A224">
            <v>2354</v>
          </cell>
          <cell r="B224" t="str">
            <v>방진가대(스프링방진)</v>
          </cell>
          <cell r="C224" t="str">
            <v>10.0 kW이하</v>
          </cell>
          <cell r="D224" t="str">
            <v>조</v>
          </cell>
          <cell r="E224">
            <v>446000</v>
          </cell>
          <cell r="F224">
            <v>0</v>
          </cell>
          <cell r="H224">
            <v>756</v>
          </cell>
          <cell r="I224">
            <v>446000</v>
          </cell>
          <cell r="J224">
            <v>756</v>
          </cell>
          <cell r="L224">
            <v>756</v>
          </cell>
        </row>
        <row r="225">
          <cell r="A225">
            <v>2355</v>
          </cell>
          <cell r="B225" t="str">
            <v>방진가대(스프링방진)</v>
          </cell>
          <cell r="C225" t="str">
            <v>15.0 kW이하</v>
          </cell>
          <cell r="D225" t="str">
            <v>조</v>
          </cell>
          <cell r="E225">
            <v>480000</v>
          </cell>
          <cell r="F225">
            <v>0</v>
          </cell>
          <cell r="H225">
            <v>756</v>
          </cell>
          <cell r="I225">
            <v>480000</v>
          </cell>
          <cell r="J225">
            <v>756</v>
          </cell>
          <cell r="L225">
            <v>756</v>
          </cell>
        </row>
        <row r="226">
          <cell r="A226">
            <v>2356</v>
          </cell>
          <cell r="B226" t="str">
            <v>방진가대(스프링방진)</v>
          </cell>
          <cell r="C226" t="str">
            <v>20.0 kW이하</v>
          </cell>
          <cell r="D226" t="str">
            <v>조</v>
          </cell>
          <cell r="E226">
            <v>549000</v>
          </cell>
          <cell r="F226">
            <v>0</v>
          </cell>
          <cell r="H226">
            <v>756</v>
          </cell>
          <cell r="I226">
            <v>549000</v>
          </cell>
          <cell r="J226">
            <v>756</v>
          </cell>
          <cell r="L226">
            <v>756</v>
          </cell>
        </row>
        <row r="227">
          <cell r="A227">
            <v>2357</v>
          </cell>
          <cell r="B227" t="str">
            <v>방진가대(스프링방진)</v>
          </cell>
          <cell r="C227" t="str">
            <v>30.0 kW이하</v>
          </cell>
          <cell r="D227" t="str">
            <v>조</v>
          </cell>
          <cell r="E227">
            <v>583000</v>
          </cell>
          <cell r="F227">
            <v>0</v>
          </cell>
          <cell r="H227">
            <v>756</v>
          </cell>
          <cell r="I227">
            <v>583000</v>
          </cell>
          <cell r="J227">
            <v>756</v>
          </cell>
          <cell r="L227">
            <v>756</v>
          </cell>
        </row>
        <row r="229">
          <cell r="A229">
            <v>2384</v>
          </cell>
          <cell r="B229" t="str">
            <v>냉,난방기</v>
          </cell>
          <cell r="C229" t="str">
            <v>CH-402F</v>
          </cell>
          <cell r="D229" t="str">
            <v>대</v>
          </cell>
          <cell r="E229">
            <v>4050000</v>
          </cell>
          <cell r="F229">
            <v>0</v>
          </cell>
          <cell r="G229">
            <v>4050000</v>
          </cell>
          <cell r="H229">
            <v>696</v>
          </cell>
          <cell r="I229">
            <v>4170000</v>
          </cell>
          <cell r="J229">
            <v>651</v>
          </cell>
          <cell r="L229">
            <v>479</v>
          </cell>
        </row>
        <row r="230">
          <cell r="A230">
            <v>2391</v>
          </cell>
          <cell r="B230" t="str">
            <v>팬코일유닛(노출형)</v>
          </cell>
          <cell r="C230" t="str">
            <v>VL-102</v>
          </cell>
          <cell r="D230" t="str">
            <v>대</v>
          </cell>
          <cell r="E230">
            <v>255000</v>
          </cell>
          <cell r="F230">
            <v>0</v>
          </cell>
          <cell r="H230">
            <v>625</v>
          </cell>
          <cell r="I230">
            <v>255000</v>
          </cell>
          <cell r="J230">
            <v>625</v>
          </cell>
          <cell r="L230">
            <v>625</v>
          </cell>
        </row>
        <row r="231">
          <cell r="A231">
            <v>2392</v>
          </cell>
          <cell r="B231" t="str">
            <v>팬코일유닛(노출형)</v>
          </cell>
          <cell r="C231" t="str">
            <v>VL-103</v>
          </cell>
          <cell r="D231" t="str">
            <v>대</v>
          </cell>
          <cell r="E231">
            <v>265000</v>
          </cell>
          <cell r="F231">
            <v>0</v>
          </cell>
          <cell r="H231">
            <v>625</v>
          </cell>
          <cell r="I231">
            <v>265000</v>
          </cell>
          <cell r="J231">
            <v>625</v>
          </cell>
          <cell r="L231">
            <v>625</v>
          </cell>
        </row>
        <row r="232">
          <cell r="A232">
            <v>2393</v>
          </cell>
          <cell r="B232" t="str">
            <v>팬코일유닛(노출형)</v>
          </cell>
          <cell r="C232" t="str">
            <v>VL-104</v>
          </cell>
          <cell r="D232" t="str">
            <v>대</v>
          </cell>
          <cell r="E232">
            <v>315000</v>
          </cell>
          <cell r="F232">
            <v>0</v>
          </cell>
          <cell r="H232">
            <v>625</v>
          </cell>
          <cell r="I232">
            <v>315000</v>
          </cell>
          <cell r="J232">
            <v>625</v>
          </cell>
          <cell r="L232">
            <v>625</v>
          </cell>
        </row>
        <row r="233">
          <cell r="A233">
            <v>2394</v>
          </cell>
          <cell r="B233" t="str">
            <v>팬코일유닛(노출형)</v>
          </cell>
          <cell r="C233" t="str">
            <v>VL-106</v>
          </cell>
          <cell r="D233" t="str">
            <v>대</v>
          </cell>
          <cell r="E233">
            <v>350000</v>
          </cell>
          <cell r="F233">
            <v>0</v>
          </cell>
          <cell r="H233">
            <v>625</v>
          </cell>
          <cell r="I233">
            <v>350000</v>
          </cell>
          <cell r="J233">
            <v>625</v>
          </cell>
          <cell r="L233">
            <v>625</v>
          </cell>
        </row>
        <row r="234">
          <cell r="A234">
            <v>2395</v>
          </cell>
          <cell r="B234" t="str">
            <v>팬코일유닛(매입형)</v>
          </cell>
          <cell r="C234" t="str">
            <v>VM-102</v>
          </cell>
          <cell r="D234" t="str">
            <v>대</v>
          </cell>
          <cell r="E234">
            <v>224000</v>
          </cell>
          <cell r="F234">
            <v>0</v>
          </cell>
          <cell r="H234">
            <v>625</v>
          </cell>
          <cell r="I234">
            <v>224000</v>
          </cell>
          <cell r="J234">
            <v>625</v>
          </cell>
          <cell r="L234">
            <v>625</v>
          </cell>
        </row>
        <row r="235">
          <cell r="A235">
            <v>2396</v>
          </cell>
          <cell r="B235" t="str">
            <v>팬코일유닛(매입형)</v>
          </cell>
          <cell r="C235" t="str">
            <v>VM-103</v>
          </cell>
          <cell r="D235" t="str">
            <v>대</v>
          </cell>
          <cell r="E235">
            <v>267000</v>
          </cell>
          <cell r="F235">
            <v>0</v>
          </cell>
          <cell r="H235">
            <v>625</v>
          </cell>
          <cell r="I235">
            <v>267000</v>
          </cell>
          <cell r="J235">
            <v>625</v>
          </cell>
          <cell r="L235">
            <v>625</v>
          </cell>
        </row>
        <row r="236">
          <cell r="A236">
            <v>2397</v>
          </cell>
          <cell r="B236" t="str">
            <v>팬코일유닛(매입형)</v>
          </cell>
          <cell r="C236" t="str">
            <v>VM-104</v>
          </cell>
          <cell r="D236" t="str">
            <v>대</v>
          </cell>
          <cell r="E236">
            <v>295000</v>
          </cell>
          <cell r="F236">
            <v>0</v>
          </cell>
          <cell r="H236">
            <v>625</v>
          </cell>
          <cell r="I236">
            <v>295000</v>
          </cell>
          <cell r="J236">
            <v>625</v>
          </cell>
          <cell r="L236">
            <v>625</v>
          </cell>
        </row>
        <row r="237">
          <cell r="A237">
            <v>2398</v>
          </cell>
          <cell r="B237" t="str">
            <v>팬코일유닛(매입형)</v>
          </cell>
          <cell r="C237" t="str">
            <v>VM-106</v>
          </cell>
          <cell r="D237" t="str">
            <v>대</v>
          </cell>
          <cell r="E237">
            <v>330000</v>
          </cell>
          <cell r="F237">
            <v>0</v>
          </cell>
          <cell r="H237">
            <v>625</v>
          </cell>
          <cell r="I237">
            <v>330000</v>
          </cell>
          <cell r="J237">
            <v>625</v>
          </cell>
          <cell r="L237">
            <v>625</v>
          </cell>
        </row>
        <row r="238">
          <cell r="E238">
            <v>0</v>
          </cell>
        </row>
        <row r="239">
          <cell r="A239">
            <v>2411</v>
          </cell>
          <cell r="B239" t="str">
            <v>오수분뇨합병정화조</v>
          </cell>
          <cell r="C239" t="str">
            <v>5 인용</v>
          </cell>
          <cell r="D239" t="str">
            <v>조</v>
          </cell>
          <cell r="E239">
            <v>2641000</v>
          </cell>
          <cell r="F239">
            <v>0</v>
          </cell>
          <cell r="H239">
            <v>578</v>
          </cell>
          <cell r="I239">
            <v>2641000</v>
          </cell>
          <cell r="J239">
            <v>578</v>
          </cell>
          <cell r="L239">
            <v>578</v>
          </cell>
        </row>
        <row r="240">
          <cell r="A240">
            <v>2412</v>
          </cell>
          <cell r="B240" t="str">
            <v>오수분뇨합병정화조</v>
          </cell>
          <cell r="C240" t="str">
            <v>10 인용</v>
          </cell>
          <cell r="D240" t="str">
            <v>조</v>
          </cell>
          <cell r="E240">
            <v>3586000</v>
          </cell>
          <cell r="F240">
            <v>0</v>
          </cell>
          <cell r="H240">
            <v>578</v>
          </cell>
          <cell r="I240">
            <v>3586000</v>
          </cell>
          <cell r="J240">
            <v>578</v>
          </cell>
          <cell r="L240">
            <v>578</v>
          </cell>
        </row>
        <row r="241">
          <cell r="A241">
            <v>2413</v>
          </cell>
          <cell r="B241" t="str">
            <v>오수분뇨합병정화조</v>
          </cell>
          <cell r="C241" t="str">
            <v>20 인용</v>
          </cell>
          <cell r="D241" t="str">
            <v>조</v>
          </cell>
          <cell r="E241">
            <v>6643000</v>
          </cell>
          <cell r="F241">
            <v>0</v>
          </cell>
          <cell r="H241">
            <v>578</v>
          </cell>
          <cell r="I241">
            <v>6643000</v>
          </cell>
          <cell r="J241">
            <v>578</v>
          </cell>
          <cell r="L241">
            <v>578</v>
          </cell>
        </row>
        <row r="242">
          <cell r="A242">
            <v>2414</v>
          </cell>
          <cell r="B242" t="str">
            <v>오수분뇨합병정화조</v>
          </cell>
          <cell r="C242" t="str">
            <v>30 인용</v>
          </cell>
          <cell r="D242" t="str">
            <v>조</v>
          </cell>
          <cell r="E242">
            <v>10673000</v>
          </cell>
          <cell r="F242">
            <v>0</v>
          </cell>
          <cell r="H242">
            <v>578</v>
          </cell>
          <cell r="I242">
            <v>10673000</v>
          </cell>
          <cell r="J242">
            <v>578</v>
          </cell>
          <cell r="L242">
            <v>578</v>
          </cell>
        </row>
        <row r="243">
          <cell r="E243">
            <v>0</v>
          </cell>
        </row>
        <row r="244">
          <cell r="E244">
            <v>0</v>
          </cell>
        </row>
        <row r="245">
          <cell r="E245">
            <v>0</v>
          </cell>
        </row>
        <row r="246">
          <cell r="E246">
            <v>0</v>
          </cell>
        </row>
        <row r="247">
          <cell r="E247">
            <v>0</v>
          </cell>
        </row>
        <row r="248">
          <cell r="A248">
            <v>3101</v>
          </cell>
          <cell r="B248" t="str">
            <v>동관 (L형)</v>
          </cell>
          <cell r="C248" t="str">
            <v>100Ø</v>
          </cell>
          <cell r="D248" t="str">
            <v>M</v>
          </cell>
          <cell r="E248">
            <v>26490</v>
          </cell>
          <cell r="F248">
            <v>0</v>
          </cell>
          <cell r="G248">
            <v>30840</v>
          </cell>
          <cell r="H248">
            <v>534</v>
          </cell>
          <cell r="I248">
            <v>32190</v>
          </cell>
          <cell r="J248">
            <v>488</v>
          </cell>
          <cell r="L248">
            <v>488</v>
          </cell>
        </row>
        <row r="249">
          <cell r="A249">
            <v>3102</v>
          </cell>
          <cell r="B249" t="str">
            <v>동관 (L형)</v>
          </cell>
          <cell r="C249" t="str">
            <v>80Ø</v>
          </cell>
          <cell r="D249" t="str">
            <v>M</v>
          </cell>
          <cell r="E249">
            <v>16450</v>
          </cell>
          <cell r="F249">
            <v>0</v>
          </cell>
          <cell r="G249">
            <v>19040</v>
          </cell>
          <cell r="H249">
            <v>534</v>
          </cell>
          <cell r="I249">
            <v>19870</v>
          </cell>
          <cell r="J249">
            <v>488</v>
          </cell>
          <cell r="L249">
            <v>488</v>
          </cell>
        </row>
        <row r="250">
          <cell r="A250">
            <v>3103</v>
          </cell>
          <cell r="B250" t="str">
            <v>동관 (L형)</v>
          </cell>
          <cell r="C250" t="str">
            <v>65Ø</v>
          </cell>
          <cell r="D250" t="str">
            <v>M</v>
          </cell>
          <cell r="E250">
            <v>12230</v>
          </cell>
          <cell r="F250">
            <v>0</v>
          </cell>
          <cell r="G250">
            <v>14050</v>
          </cell>
          <cell r="H250">
            <v>534</v>
          </cell>
          <cell r="I250">
            <v>14630</v>
          </cell>
          <cell r="J250">
            <v>488</v>
          </cell>
          <cell r="L250">
            <v>488</v>
          </cell>
        </row>
        <row r="251">
          <cell r="A251">
            <v>3104</v>
          </cell>
          <cell r="B251" t="str">
            <v>동관 (L형)</v>
          </cell>
          <cell r="C251" t="str">
            <v>50Ø</v>
          </cell>
          <cell r="D251" t="str">
            <v>M</v>
          </cell>
          <cell r="E251">
            <v>8650</v>
          </cell>
          <cell r="F251">
            <v>0</v>
          </cell>
          <cell r="G251">
            <v>9850</v>
          </cell>
          <cell r="H251">
            <v>534</v>
          </cell>
          <cell r="I251">
            <v>10270</v>
          </cell>
          <cell r="J251">
            <v>488</v>
          </cell>
          <cell r="L251">
            <v>488</v>
          </cell>
        </row>
        <row r="252">
          <cell r="A252">
            <v>3105</v>
          </cell>
          <cell r="B252" t="str">
            <v>동관 (L형)</v>
          </cell>
          <cell r="C252" t="str">
            <v>40Ø</v>
          </cell>
          <cell r="D252" t="str">
            <v>M</v>
          </cell>
          <cell r="E252">
            <v>5630</v>
          </cell>
          <cell r="F252">
            <v>0</v>
          </cell>
          <cell r="G252">
            <v>6410</v>
          </cell>
          <cell r="H252">
            <v>534</v>
          </cell>
          <cell r="I252">
            <v>6690</v>
          </cell>
          <cell r="J252">
            <v>476</v>
          </cell>
          <cell r="L252">
            <v>376</v>
          </cell>
        </row>
        <row r="253">
          <cell r="A253">
            <v>3106</v>
          </cell>
          <cell r="B253" t="str">
            <v>동관 (L형)</v>
          </cell>
          <cell r="C253" t="str">
            <v>32Ø</v>
          </cell>
          <cell r="D253" t="str">
            <v>M</v>
          </cell>
          <cell r="E253">
            <v>4370</v>
          </cell>
          <cell r="F253">
            <v>0</v>
          </cell>
          <cell r="G253">
            <v>4980</v>
          </cell>
          <cell r="H253">
            <v>534</v>
          </cell>
          <cell r="I253">
            <v>5200</v>
          </cell>
          <cell r="J253">
            <v>476</v>
          </cell>
          <cell r="L253">
            <v>376</v>
          </cell>
        </row>
        <row r="254">
          <cell r="A254">
            <v>3107</v>
          </cell>
          <cell r="B254" t="str">
            <v>동관 (L형)</v>
          </cell>
          <cell r="C254" t="str">
            <v>25Ø</v>
          </cell>
          <cell r="D254" t="str">
            <v>M</v>
          </cell>
          <cell r="E254">
            <v>3220</v>
          </cell>
          <cell r="F254">
            <v>0</v>
          </cell>
          <cell r="G254">
            <v>3700</v>
          </cell>
          <cell r="H254">
            <v>534</v>
          </cell>
          <cell r="I254">
            <v>3850</v>
          </cell>
          <cell r="J254">
            <v>476</v>
          </cell>
          <cell r="L254">
            <v>376</v>
          </cell>
        </row>
        <row r="255">
          <cell r="A255">
            <v>3108</v>
          </cell>
          <cell r="B255" t="str">
            <v>동관 (L형)</v>
          </cell>
          <cell r="C255" t="str">
            <v>20Ø</v>
          </cell>
          <cell r="D255" t="str">
            <v>M</v>
          </cell>
          <cell r="E255">
            <v>2230</v>
          </cell>
          <cell r="F255">
            <v>0</v>
          </cell>
          <cell r="G255">
            <v>2570</v>
          </cell>
          <cell r="H255">
            <v>534</v>
          </cell>
          <cell r="I255">
            <v>2690</v>
          </cell>
          <cell r="J255">
            <v>476</v>
          </cell>
          <cell r="L255">
            <v>376</v>
          </cell>
        </row>
        <row r="256">
          <cell r="A256">
            <v>3109</v>
          </cell>
          <cell r="B256" t="str">
            <v>동관 (L형)</v>
          </cell>
          <cell r="C256" t="str">
            <v>15Ø</v>
          </cell>
          <cell r="D256" t="str">
            <v>M</v>
          </cell>
          <cell r="E256">
            <v>1400</v>
          </cell>
          <cell r="F256">
            <v>0</v>
          </cell>
          <cell r="G256">
            <v>1650</v>
          </cell>
          <cell r="H256">
            <v>534</v>
          </cell>
          <cell r="I256">
            <v>1710</v>
          </cell>
          <cell r="J256">
            <v>476</v>
          </cell>
          <cell r="L256">
            <v>376</v>
          </cell>
        </row>
        <row r="257">
          <cell r="A257">
            <v>3111</v>
          </cell>
          <cell r="B257" t="str">
            <v>동엘보</v>
          </cell>
          <cell r="C257" t="str">
            <v>100Ø</v>
          </cell>
          <cell r="D257" t="str">
            <v>개</v>
          </cell>
          <cell r="E257">
            <v>16110</v>
          </cell>
          <cell r="F257">
            <v>0</v>
          </cell>
          <cell r="G257">
            <v>18044</v>
          </cell>
          <cell r="H257">
            <v>535</v>
          </cell>
          <cell r="I257">
            <v>20621</v>
          </cell>
          <cell r="J257">
            <v>489</v>
          </cell>
          <cell r="L257">
            <v>489</v>
          </cell>
        </row>
        <row r="258">
          <cell r="A258">
            <v>3112</v>
          </cell>
          <cell r="B258" t="str">
            <v>동엘보</v>
          </cell>
          <cell r="C258" t="str">
            <v>80Ø</v>
          </cell>
          <cell r="D258" t="str">
            <v>개</v>
          </cell>
          <cell r="E258">
            <v>7192</v>
          </cell>
          <cell r="F258">
            <v>0</v>
          </cell>
          <cell r="G258">
            <v>8056</v>
          </cell>
          <cell r="H258">
            <v>535</v>
          </cell>
          <cell r="I258">
            <v>9206</v>
          </cell>
          <cell r="J258">
            <v>489</v>
          </cell>
          <cell r="L258">
            <v>489</v>
          </cell>
        </row>
        <row r="259">
          <cell r="A259">
            <v>3113</v>
          </cell>
          <cell r="B259" t="str">
            <v>동엘보</v>
          </cell>
          <cell r="C259" t="str">
            <v>65Ø</v>
          </cell>
          <cell r="D259" t="str">
            <v>개</v>
          </cell>
          <cell r="E259">
            <v>4520</v>
          </cell>
          <cell r="F259">
            <v>0</v>
          </cell>
          <cell r="G259">
            <v>5062</v>
          </cell>
          <cell r="H259">
            <v>535</v>
          </cell>
          <cell r="I259">
            <v>5785</v>
          </cell>
          <cell r="J259">
            <v>489</v>
          </cell>
          <cell r="L259">
            <v>489</v>
          </cell>
        </row>
        <row r="260">
          <cell r="A260">
            <v>3114</v>
          </cell>
          <cell r="B260" t="str">
            <v>동엘보</v>
          </cell>
          <cell r="C260" t="str">
            <v>50Ø</v>
          </cell>
          <cell r="D260" t="str">
            <v>개</v>
          </cell>
          <cell r="E260">
            <v>2505</v>
          </cell>
          <cell r="F260">
            <v>0</v>
          </cell>
          <cell r="G260">
            <v>2806</v>
          </cell>
          <cell r="H260">
            <v>535</v>
          </cell>
          <cell r="I260">
            <v>3206</v>
          </cell>
          <cell r="J260">
            <v>489</v>
          </cell>
          <cell r="L260">
            <v>489</v>
          </cell>
        </row>
        <row r="261">
          <cell r="A261">
            <v>3115</v>
          </cell>
          <cell r="B261" t="str">
            <v>동엘보</v>
          </cell>
          <cell r="C261" t="str">
            <v>40Ø</v>
          </cell>
          <cell r="D261" t="str">
            <v>개</v>
          </cell>
          <cell r="E261">
            <v>1120</v>
          </cell>
          <cell r="F261">
            <v>0</v>
          </cell>
          <cell r="G261">
            <v>1255</v>
          </cell>
          <cell r="H261">
            <v>535</v>
          </cell>
          <cell r="I261">
            <v>1434</v>
          </cell>
          <cell r="J261">
            <v>477</v>
          </cell>
          <cell r="L261">
            <v>377</v>
          </cell>
        </row>
        <row r="262">
          <cell r="A262">
            <v>3116</v>
          </cell>
          <cell r="B262" t="str">
            <v>동엘보</v>
          </cell>
          <cell r="C262" t="str">
            <v>32Ø</v>
          </cell>
          <cell r="D262" t="str">
            <v>개</v>
          </cell>
          <cell r="E262">
            <v>739</v>
          </cell>
          <cell r="F262">
            <v>0</v>
          </cell>
          <cell r="G262">
            <v>828</v>
          </cell>
          <cell r="H262">
            <v>535</v>
          </cell>
          <cell r="I262">
            <v>946</v>
          </cell>
          <cell r="J262">
            <v>477</v>
          </cell>
          <cell r="L262">
            <v>377</v>
          </cell>
        </row>
        <row r="263">
          <cell r="A263">
            <v>3117</v>
          </cell>
          <cell r="B263" t="str">
            <v>동엘보</v>
          </cell>
          <cell r="C263" t="str">
            <v>25Ø</v>
          </cell>
          <cell r="D263" t="str">
            <v>개</v>
          </cell>
          <cell r="E263">
            <v>481</v>
          </cell>
          <cell r="F263">
            <v>0</v>
          </cell>
          <cell r="G263">
            <v>539</v>
          </cell>
          <cell r="H263">
            <v>535</v>
          </cell>
          <cell r="I263">
            <v>616</v>
          </cell>
          <cell r="J263">
            <v>477</v>
          </cell>
          <cell r="L263">
            <v>377</v>
          </cell>
        </row>
        <row r="264">
          <cell r="A264">
            <v>3118</v>
          </cell>
          <cell r="B264" t="str">
            <v>동엘보</v>
          </cell>
          <cell r="C264" t="str">
            <v>20Ø</v>
          </cell>
          <cell r="D264" t="str">
            <v>개</v>
          </cell>
          <cell r="E264">
            <v>278</v>
          </cell>
          <cell r="F264">
            <v>0</v>
          </cell>
          <cell r="G264">
            <v>312</v>
          </cell>
          <cell r="H264">
            <v>535</v>
          </cell>
          <cell r="I264">
            <v>356</v>
          </cell>
          <cell r="J264">
            <v>477</v>
          </cell>
          <cell r="L264">
            <v>377</v>
          </cell>
        </row>
        <row r="265">
          <cell r="A265">
            <v>3119</v>
          </cell>
          <cell r="B265" t="str">
            <v>동엘보</v>
          </cell>
          <cell r="C265" t="str">
            <v>15Ø</v>
          </cell>
          <cell r="D265" t="str">
            <v>개</v>
          </cell>
          <cell r="E265">
            <v>136</v>
          </cell>
          <cell r="F265">
            <v>0</v>
          </cell>
          <cell r="G265">
            <v>153</v>
          </cell>
          <cell r="H265">
            <v>535</v>
          </cell>
          <cell r="I265">
            <v>174</v>
          </cell>
          <cell r="J265">
            <v>477</v>
          </cell>
          <cell r="L265">
            <v>377</v>
          </cell>
        </row>
        <row r="266">
          <cell r="A266">
            <v>3121</v>
          </cell>
          <cell r="B266" t="str">
            <v>동티</v>
          </cell>
          <cell r="C266" t="str">
            <v>100Ø</v>
          </cell>
          <cell r="D266" t="str">
            <v>개</v>
          </cell>
          <cell r="E266">
            <v>17761</v>
          </cell>
          <cell r="F266">
            <v>0</v>
          </cell>
          <cell r="G266">
            <v>19893</v>
          </cell>
          <cell r="H266">
            <v>535</v>
          </cell>
          <cell r="I266">
            <v>22734</v>
          </cell>
          <cell r="J266">
            <v>489</v>
          </cell>
          <cell r="L266">
            <v>489</v>
          </cell>
        </row>
        <row r="267">
          <cell r="A267">
            <v>3122</v>
          </cell>
          <cell r="B267" t="str">
            <v>동티</v>
          </cell>
          <cell r="C267" t="str">
            <v>80Ø</v>
          </cell>
          <cell r="D267" t="str">
            <v>개</v>
          </cell>
          <cell r="E267">
            <v>9748</v>
          </cell>
          <cell r="F267">
            <v>0</v>
          </cell>
          <cell r="G267">
            <v>10919</v>
          </cell>
          <cell r="H267">
            <v>535</v>
          </cell>
          <cell r="I267">
            <v>12478</v>
          </cell>
          <cell r="J267">
            <v>489</v>
          </cell>
          <cell r="L267">
            <v>489</v>
          </cell>
        </row>
        <row r="268">
          <cell r="A268">
            <v>3123</v>
          </cell>
          <cell r="B268" t="str">
            <v>동티</v>
          </cell>
          <cell r="C268" t="str">
            <v>65Ø</v>
          </cell>
          <cell r="D268" t="str">
            <v>개</v>
          </cell>
          <cell r="E268">
            <v>5087</v>
          </cell>
          <cell r="F268">
            <v>0</v>
          </cell>
          <cell r="G268">
            <v>5700</v>
          </cell>
          <cell r="H268">
            <v>535</v>
          </cell>
          <cell r="I268">
            <v>6512</v>
          </cell>
          <cell r="J268">
            <v>489</v>
          </cell>
          <cell r="L268">
            <v>489</v>
          </cell>
        </row>
        <row r="269">
          <cell r="A269">
            <v>3124</v>
          </cell>
          <cell r="B269" t="str">
            <v>동티</v>
          </cell>
          <cell r="C269" t="str">
            <v>50Ø</v>
          </cell>
          <cell r="D269" t="str">
            <v>개</v>
          </cell>
          <cell r="E269">
            <v>3110</v>
          </cell>
          <cell r="F269">
            <v>0</v>
          </cell>
          <cell r="G269">
            <v>3484</v>
          </cell>
          <cell r="H269">
            <v>535</v>
          </cell>
          <cell r="I269">
            <v>3981</v>
          </cell>
          <cell r="J269">
            <v>489</v>
          </cell>
          <cell r="L269">
            <v>489</v>
          </cell>
        </row>
        <row r="270">
          <cell r="A270">
            <v>3125</v>
          </cell>
          <cell r="B270" t="str">
            <v>동티</v>
          </cell>
          <cell r="C270" t="str">
            <v>40Ø</v>
          </cell>
          <cell r="D270" t="str">
            <v>개</v>
          </cell>
          <cell r="E270">
            <v>1707</v>
          </cell>
          <cell r="F270">
            <v>0</v>
          </cell>
          <cell r="G270">
            <v>1912</v>
          </cell>
          <cell r="H270">
            <v>535</v>
          </cell>
          <cell r="I270">
            <v>2185</v>
          </cell>
          <cell r="J270">
            <v>477</v>
          </cell>
          <cell r="L270">
            <v>377</v>
          </cell>
        </row>
        <row r="271">
          <cell r="A271">
            <v>3126</v>
          </cell>
          <cell r="B271" t="str">
            <v>동티</v>
          </cell>
          <cell r="C271" t="str">
            <v>32Ø</v>
          </cell>
          <cell r="D271" t="str">
            <v>개</v>
          </cell>
          <cell r="E271">
            <v>1145</v>
          </cell>
          <cell r="F271">
            <v>0</v>
          </cell>
          <cell r="G271">
            <v>1283</v>
          </cell>
          <cell r="H271">
            <v>535</v>
          </cell>
          <cell r="I271">
            <v>1466</v>
          </cell>
          <cell r="J271">
            <v>477</v>
          </cell>
          <cell r="L271">
            <v>377</v>
          </cell>
        </row>
        <row r="272">
          <cell r="A272">
            <v>3127</v>
          </cell>
          <cell r="B272" t="str">
            <v>동티</v>
          </cell>
          <cell r="C272" t="str">
            <v>25Ø</v>
          </cell>
          <cell r="D272" t="str">
            <v>개</v>
          </cell>
          <cell r="E272">
            <v>674</v>
          </cell>
          <cell r="F272">
            <v>0</v>
          </cell>
          <cell r="G272">
            <v>755</v>
          </cell>
          <cell r="H272">
            <v>535</v>
          </cell>
          <cell r="I272">
            <v>862</v>
          </cell>
          <cell r="J272">
            <v>477</v>
          </cell>
          <cell r="L272">
            <v>377</v>
          </cell>
        </row>
        <row r="273">
          <cell r="A273">
            <v>3128</v>
          </cell>
          <cell r="B273" t="str">
            <v>동티</v>
          </cell>
          <cell r="C273" t="str">
            <v>20Ø</v>
          </cell>
          <cell r="D273" t="str">
            <v>개</v>
          </cell>
          <cell r="E273">
            <v>437</v>
          </cell>
          <cell r="F273">
            <v>0</v>
          </cell>
          <cell r="G273">
            <v>490</v>
          </cell>
          <cell r="H273">
            <v>535</v>
          </cell>
          <cell r="I273">
            <v>560</v>
          </cell>
          <cell r="J273">
            <v>477</v>
          </cell>
          <cell r="L273">
            <v>377</v>
          </cell>
        </row>
        <row r="274">
          <cell r="A274">
            <v>3129</v>
          </cell>
          <cell r="B274" t="str">
            <v>동티</v>
          </cell>
          <cell r="C274" t="str">
            <v>15Ø</v>
          </cell>
          <cell r="D274" t="str">
            <v>개</v>
          </cell>
          <cell r="E274">
            <v>297</v>
          </cell>
          <cell r="F274">
            <v>0</v>
          </cell>
          <cell r="G274">
            <v>333</v>
          </cell>
          <cell r="H274">
            <v>535</v>
          </cell>
          <cell r="I274">
            <v>380</v>
          </cell>
          <cell r="J274">
            <v>477</v>
          </cell>
          <cell r="L274">
            <v>377</v>
          </cell>
        </row>
        <row r="275">
          <cell r="A275">
            <v>3131</v>
          </cell>
          <cell r="B275" t="str">
            <v>동레듀샤</v>
          </cell>
          <cell r="C275" t="str">
            <v>100Ø</v>
          </cell>
          <cell r="D275" t="str">
            <v>개</v>
          </cell>
          <cell r="E275">
            <v>6351</v>
          </cell>
          <cell r="F275">
            <v>0</v>
          </cell>
          <cell r="G275">
            <v>7113</v>
          </cell>
          <cell r="H275">
            <v>535</v>
          </cell>
          <cell r="I275">
            <v>8129</v>
          </cell>
          <cell r="J275">
            <v>489</v>
          </cell>
          <cell r="L275">
            <v>489</v>
          </cell>
        </row>
        <row r="276">
          <cell r="A276">
            <v>3132</v>
          </cell>
          <cell r="B276" t="str">
            <v>동레듀샤</v>
          </cell>
          <cell r="C276" t="str">
            <v>80Ø</v>
          </cell>
          <cell r="D276" t="str">
            <v>개</v>
          </cell>
          <cell r="E276">
            <v>2797</v>
          </cell>
          <cell r="F276">
            <v>0</v>
          </cell>
          <cell r="G276">
            <v>3133</v>
          </cell>
          <cell r="H276">
            <v>535</v>
          </cell>
          <cell r="I276">
            <v>3580</v>
          </cell>
          <cell r="J276">
            <v>489</v>
          </cell>
          <cell r="L276">
            <v>489</v>
          </cell>
        </row>
        <row r="277">
          <cell r="A277">
            <v>3133</v>
          </cell>
          <cell r="B277" t="str">
            <v>동레듀샤</v>
          </cell>
          <cell r="C277" t="str">
            <v>65Ø</v>
          </cell>
          <cell r="D277" t="str">
            <v>개</v>
          </cell>
          <cell r="E277">
            <v>1981</v>
          </cell>
          <cell r="F277">
            <v>0</v>
          </cell>
          <cell r="G277">
            <v>2220</v>
          </cell>
          <cell r="H277">
            <v>535</v>
          </cell>
          <cell r="I277">
            <v>2536</v>
          </cell>
          <cell r="J277">
            <v>489</v>
          </cell>
          <cell r="L277">
            <v>489</v>
          </cell>
        </row>
        <row r="278">
          <cell r="A278">
            <v>3134</v>
          </cell>
          <cell r="B278" t="str">
            <v>동레듀샤</v>
          </cell>
          <cell r="C278" t="str">
            <v>50Ø</v>
          </cell>
          <cell r="D278" t="str">
            <v>개</v>
          </cell>
          <cell r="E278">
            <v>1454</v>
          </cell>
          <cell r="F278">
            <v>0</v>
          </cell>
          <cell r="G278">
            <v>1629</v>
          </cell>
          <cell r="H278">
            <v>535</v>
          </cell>
          <cell r="I278">
            <v>1861</v>
          </cell>
          <cell r="J278">
            <v>489</v>
          </cell>
          <cell r="L278">
            <v>489</v>
          </cell>
        </row>
        <row r="279">
          <cell r="A279">
            <v>3135</v>
          </cell>
          <cell r="B279" t="str">
            <v>동레듀샤</v>
          </cell>
          <cell r="C279" t="str">
            <v>40Ø</v>
          </cell>
          <cell r="D279" t="str">
            <v>개</v>
          </cell>
          <cell r="E279">
            <v>606</v>
          </cell>
          <cell r="F279">
            <v>0</v>
          </cell>
          <cell r="G279">
            <v>679</v>
          </cell>
          <cell r="H279">
            <v>535</v>
          </cell>
          <cell r="I279">
            <v>776</v>
          </cell>
          <cell r="J279">
            <v>489</v>
          </cell>
          <cell r="L279">
            <v>489</v>
          </cell>
        </row>
        <row r="280">
          <cell r="A280">
            <v>3136</v>
          </cell>
          <cell r="B280" t="str">
            <v>동레듀샤</v>
          </cell>
          <cell r="C280" t="str">
            <v>32Ø</v>
          </cell>
          <cell r="D280" t="str">
            <v>개</v>
          </cell>
          <cell r="E280">
            <v>353</v>
          </cell>
          <cell r="F280">
            <v>0</v>
          </cell>
          <cell r="G280">
            <v>396</v>
          </cell>
          <cell r="H280">
            <v>535</v>
          </cell>
          <cell r="I280">
            <v>452</v>
          </cell>
          <cell r="J280">
            <v>489</v>
          </cell>
          <cell r="L280">
            <v>489</v>
          </cell>
        </row>
        <row r="281">
          <cell r="A281">
            <v>3137</v>
          </cell>
          <cell r="B281" t="str">
            <v>동레듀샤</v>
          </cell>
          <cell r="C281" t="str">
            <v>25Ø</v>
          </cell>
          <cell r="D281" t="str">
            <v>개</v>
          </cell>
          <cell r="E281">
            <v>258</v>
          </cell>
          <cell r="F281">
            <v>0</v>
          </cell>
          <cell r="G281">
            <v>290</v>
          </cell>
          <cell r="H281">
            <v>535</v>
          </cell>
          <cell r="I281">
            <v>331</v>
          </cell>
          <cell r="J281">
            <v>489</v>
          </cell>
          <cell r="L281">
            <v>489</v>
          </cell>
        </row>
        <row r="282">
          <cell r="A282">
            <v>3138</v>
          </cell>
          <cell r="B282" t="str">
            <v>동레듀샤</v>
          </cell>
          <cell r="C282" t="str">
            <v>20Ø</v>
          </cell>
          <cell r="D282" t="str">
            <v>개</v>
          </cell>
          <cell r="E282">
            <v>174</v>
          </cell>
          <cell r="F282">
            <v>0</v>
          </cell>
          <cell r="G282">
            <v>195</v>
          </cell>
          <cell r="H282">
            <v>535</v>
          </cell>
          <cell r="I282">
            <v>223</v>
          </cell>
          <cell r="J282">
            <v>489</v>
          </cell>
          <cell r="L282">
            <v>489</v>
          </cell>
        </row>
        <row r="283">
          <cell r="A283">
            <v>3141</v>
          </cell>
          <cell r="B283" t="str">
            <v>동소켓</v>
          </cell>
          <cell r="C283" t="str">
            <v>100Ø</v>
          </cell>
          <cell r="D283" t="str">
            <v>개</v>
          </cell>
          <cell r="E283">
            <v>5020</v>
          </cell>
          <cell r="F283">
            <v>0</v>
          </cell>
          <cell r="G283">
            <v>5622</v>
          </cell>
          <cell r="H283">
            <v>535</v>
          </cell>
          <cell r="I283">
            <v>6425</v>
          </cell>
          <cell r="J283">
            <v>489</v>
          </cell>
          <cell r="L283">
            <v>489</v>
          </cell>
        </row>
        <row r="284">
          <cell r="A284">
            <v>3142</v>
          </cell>
          <cell r="B284" t="str">
            <v>동소켓</v>
          </cell>
          <cell r="C284" t="str">
            <v>80Ø</v>
          </cell>
          <cell r="D284" t="str">
            <v>개</v>
          </cell>
          <cell r="E284">
            <v>2172</v>
          </cell>
          <cell r="F284">
            <v>0</v>
          </cell>
          <cell r="G284">
            <v>2433</v>
          </cell>
          <cell r="H284">
            <v>535</v>
          </cell>
          <cell r="I284">
            <v>2780</v>
          </cell>
          <cell r="J284">
            <v>489</v>
          </cell>
          <cell r="L284">
            <v>489</v>
          </cell>
        </row>
        <row r="285">
          <cell r="A285">
            <v>3143</v>
          </cell>
          <cell r="B285" t="str">
            <v>동소켓</v>
          </cell>
          <cell r="C285" t="str">
            <v>65Ø</v>
          </cell>
          <cell r="D285" t="str">
            <v>개</v>
          </cell>
          <cell r="E285">
            <v>1330</v>
          </cell>
          <cell r="F285">
            <v>0</v>
          </cell>
          <cell r="G285">
            <v>1490</v>
          </cell>
          <cell r="H285">
            <v>535</v>
          </cell>
          <cell r="I285">
            <v>1702</v>
          </cell>
          <cell r="J285">
            <v>489</v>
          </cell>
          <cell r="L285">
            <v>489</v>
          </cell>
        </row>
        <row r="286">
          <cell r="A286">
            <v>3144</v>
          </cell>
          <cell r="B286" t="str">
            <v>동소켓</v>
          </cell>
          <cell r="C286" t="str">
            <v>50Ø</v>
          </cell>
          <cell r="D286" t="str">
            <v>개</v>
          </cell>
          <cell r="E286">
            <v>663</v>
          </cell>
          <cell r="F286">
            <v>0</v>
          </cell>
          <cell r="G286">
            <v>743</v>
          </cell>
          <cell r="H286">
            <v>535</v>
          </cell>
          <cell r="I286">
            <v>848</v>
          </cell>
          <cell r="J286">
            <v>489</v>
          </cell>
          <cell r="L286">
            <v>489</v>
          </cell>
        </row>
        <row r="287">
          <cell r="A287">
            <v>3145</v>
          </cell>
          <cell r="B287" t="str">
            <v>동소켓</v>
          </cell>
          <cell r="C287" t="str">
            <v>40Ø</v>
          </cell>
          <cell r="D287" t="str">
            <v>개</v>
          </cell>
          <cell r="E287">
            <v>371</v>
          </cell>
          <cell r="F287">
            <v>0</v>
          </cell>
          <cell r="G287">
            <v>416</v>
          </cell>
          <cell r="H287">
            <v>535</v>
          </cell>
          <cell r="I287">
            <v>475</v>
          </cell>
          <cell r="J287">
            <v>477</v>
          </cell>
          <cell r="L287">
            <v>377</v>
          </cell>
        </row>
        <row r="288">
          <cell r="A288">
            <v>3146</v>
          </cell>
          <cell r="B288" t="str">
            <v>동소켓</v>
          </cell>
          <cell r="C288" t="str">
            <v>32Ø</v>
          </cell>
          <cell r="D288" t="str">
            <v>개</v>
          </cell>
          <cell r="E288">
            <v>258</v>
          </cell>
          <cell r="F288">
            <v>0</v>
          </cell>
          <cell r="G288">
            <v>290</v>
          </cell>
          <cell r="H288">
            <v>535</v>
          </cell>
          <cell r="I288">
            <v>331</v>
          </cell>
          <cell r="J288">
            <v>477</v>
          </cell>
          <cell r="L288">
            <v>377</v>
          </cell>
        </row>
        <row r="289">
          <cell r="A289">
            <v>3147</v>
          </cell>
          <cell r="B289" t="str">
            <v>동소켓</v>
          </cell>
          <cell r="C289" t="str">
            <v>25Ø</v>
          </cell>
          <cell r="D289" t="str">
            <v>개</v>
          </cell>
          <cell r="E289">
            <v>202</v>
          </cell>
          <cell r="F289">
            <v>0</v>
          </cell>
          <cell r="G289">
            <v>226</v>
          </cell>
          <cell r="H289">
            <v>535</v>
          </cell>
          <cell r="I289">
            <v>258</v>
          </cell>
          <cell r="J289">
            <v>477</v>
          </cell>
          <cell r="L289">
            <v>377</v>
          </cell>
        </row>
        <row r="290">
          <cell r="A290">
            <v>3148</v>
          </cell>
          <cell r="B290" t="str">
            <v>동소켓</v>
          </cell>
          <cell r="C290" t="str">
            <v>20Ø</v>
          </cell>
          <cell r="D290" t="str">
            <v>개</v>
          </cell>
          <cell r="E290">
            <v>135</v>
          </cell>
          <cell r="F290">
            <v>0</v>
          </cell>
          <cell r="G290">
            <v>151</v>
          </cell>
          <cell r="H290">
            <v>535</v>
          </cell>
          <cell r="I290">
            <v>172</v>
          </cell>
          <cell r="J290">
            <v>477</v>
          </cell>
          <cell r="L290">
            <v>377</v>
          </cell>
        </row>
        <row r="291">
          <cell r="A291">
            <v>3149</v>
          </cell>
          <cell r="B291" t="str">
            <v>동소켓</v>
          </cell>
          <cell r="C291" t="str">
            <v>15Ø</v>
          </cell>
          <cell r="D291" t="str">
            <v>개</v>
          </cell>
          <cell r="E291">
            <v>89</v>
          </cell>
          <cell r="F291">
            <v>0</v>
          </cell>
          <cell r="G291">
            <v>100</v>
          </cell>
          <cell r="H291">
            <v>535</v>
          </cell>
          <cell r="I291">
            <v>114</v>
          </cell>
          <cell r="J291">
            <v>477</v>
          </cell>
          <cell r="L291">
            <v>377</v>
          </cell>
        </row>
        <row r="292">
          <cell r="A292">
            <v>3151</v>
          </cell>
          <cell r="B292" t="str">
            <v>동캡</v>
          </cell>
          <cell r="C292" t="str">
            <v>100Ø</v>
          </cell>
          <cell r="D292" t="str">
            <v>개</v>
          </cell>
          <cell r="E292">
            <v>4537</v>
          </cell>
          <cell r="F292">
            <v>0</v>
          </cell>
          <cell r="G292">
            <v>5082</v>
          </cell>
          <cell r="H292">
            <v>535</v>
          </cell>
          <cell r="I292">
            <v>5808</v>
          </cell>
          <cell r="J292">
            <v>489</v>
          </cell>
          <cell r="L292">
            <v>489</v>
          </cell>
        </row>
        <row r="293">
          <cell r="A293">
            <v>3152</v>
          </cell>
          <cell r="B293" t="str">
            <v>동캡</v>
          </cell>
          <cell r="C293" t="str">
            <v>80Ø</v>
          </cell>
          <cell r="D293" t="str">
            <v>개</v>
          </cell>
          <cell r="E293">
            <v>2047</v>
          </cell>
          <cell r="F293">
            <v>0</v>
          </cell>
          <cell r="G293">
            <v>2629</v>
          </cell>
          <cell r="H293">
            <v>535</v>
          </cell>
          <cell r="I293">
            <v>3004</v>
          </cell>
          <cell r="J293">
            <v>489</v>
          </cell>
          <cell r="L293">
            <v>489</v>
          </cell>
        </row>
        <row r="294">
          <cell r="A294">
            <v>3153</v>
          </cell>
          <cell r="B294" t="str">
            <v>동캡</v>
          </cell>
          <cell r="C294" t="str">
            <v>65Ø</v>
          </cell>
          <cell r="D294" t="str">
            <v>개</v>
          </cell>
          <cell r="E294">
            <v>1578</v>
          </cell>
          <cell r="F294">
            <v>0</v>
          </cell>
          <cell r="G294">
            <v>1768</v>
          </cell>
          <cell r="H294">
            <v>535</v>
          </cell>
          <cell r="I294">
            <v>2020</v>
          </cell>
          <cell r="J294">
            <v>489</v>
          </cell>
          <cell r="L294">
            <v>489</v>
          </cell>
        </row>
        <row r="295">
          <cell r="A295">
            <v>3154</v>
          </cell>
          <cell r="B295" t="str">
            <v>동캡</v>
          </cell>
          <cell r="C295" t="str">
            <v>50Ø</v>
          </cell>
          <cell r="D295" t="str">
            <v>개</v>
          </cell>
          <cell r="E295">
            <v>932</v>
          </cell>
          <cell r="F295">
            <v>0</v>
          </cell>
          <cell r="G295">
            <v>1044</v>
          </cell>
          <cell r="H295">
            <v>535</v>
          </cell>
          <cell r="I295">
            <v>1192</v>
          </cell>
          <cell r="J295">
            <v>489</v>
          </cell>
          <cell r="L295">
            <v>489</v>
          </cell>
        </row>
        <row r="296">
          <cell r="A296">
            <v>3155</v>
          </cell>
          <cell r="B296" t="str">
            <v>동캡</v>
          </cell>
          <cell r="C296" t="str">
            <v>40Ø</v>
          </cell>
          <cell r="D296" t="str">
            <v>개</v>
          </cell>
          <cell r="E296">
            <v>539</v>
          </cell>
          <cell r="F296">
            <v>0</v>
          </cell>
          <cell r="G296">
            <v>603</v>
          </cell>
          <cell r="H296">
            <v>535</v>
          </cell>
          <cell r="I296">
            <v>689</v>
          </cell>
          <cell r="J296">
            <v>477</v>
          </cell>
          <cell r="L296">
            <v>377</v>
          </cell>
        </row>
        <row r="297">
          <cell r="A297">
            <v>3156</v>
          </cell>
          <cell r="B297" t="str">
            <v>동캡</v>
          </cell>
          <cell r="C297" t="str">
            <v>32Ø</v>
          </cell>
          <cell r="D297" t="str">
            <v>개</v>
          </cell>
          <cell r="E297">
            <v>331</v>
          </cell>
          <cell r="F297">
            <v>0</v>
          </cell>
          <cell r="G297">
            <v>371</v>
          </cell>
          <cell r="H297">
            <v>535</v>
          </cell>
          <cell r="I297">
            <v>424</v>
          </cell>
          <cell r="J297">
            <v>477</v>
          </cell>
          <cell r="L297">
            <v>377</v>
          </cell>
        </row>
        <row r="298">
          <cell r="A298">
            <v>3157</v>
          </cell>
          <cell r="B298" t="str">
            <v>동캡</v>
          </cell>
          <cell r="C298" t="str">
            <v>25Ø</v>
          </cell>
          <cell r="D298" t="str">
            <v>개</v>
          </cell>
          <cell r="E298">
            <v>241</v>
          </cell>
          <cell r="F298">
            <v>0</v>
          </cell>
          <cell r="G298">
            <v>270</v>
          </cell>
          <cell r="H298">
            <v>535</v>
          </cell>
          <cell r="I298">
            <v>308</v>
          </cell>
          <cell r="J298">
            <v>477</v>
          </cell>
          <cell r="L298">
            <v>377</v>
          </cell>
        </row>
        <row r="299">
          <cell r="A299">
            <v>3158</v>
          </cell>
          <cell r="B299" t="str">
            <v>동캡</v>
          </cell>
          <cell r="C299" t="str">
            <v>20Ø</v>
          </cell>
          <cell r="D299" t="str">
            <v>개</v>
          </cell>
          <cell r="E299">
            <v>162</v>
          </cell>
          <cell r="F299">
            <v>0</v>
          </cell>
          <cell r="G299">
            <v>182</v>
          </cell>
          <cell r="H299">
            <v>535</v>
          </cell>
          <cell r="I299">
            <v>208</v>
          </cell>
          <cell r="J299">
            <v>477</v>
          </cell>
          <cell r="L299">
            <v>377</v>
          </cell>
        </row>
        <row r="300">
          <cell r="A300">
            <v>3159</v>
          </cell>
          <cell r="B300" t="str">
            <v>동캡</v>
          </cell>
          <cell r="C300" t="str">
            <v>15Ø</v>
          </cell>
          <cell r="D300" t="str">
            <v>개</v>
          </cell>
          <cell r="E300">
            <v>123</v>
          </cell>
          <cell r="F300">
            <v>0</v>
          </cell>
          <cell r="G300">
            <v>139</v>
          </cell>
          <cell r="H300">
            <v>535</v>
          </cell>
          <cell r="I300">
            <v>158</v>
          </cell>
          <cell r="J300">
            <v>477</v>
          </cell>
          <cell r="L300">
            <v>377</v>
          </cell>
        </row>
        <row r="301">
          <cell r="A301">
            <v>3161</v>
          </cell>
          <cell r="B301" t="str">
            <v>동절연 합 후렌지</v>
          </cell>
          <cell r="C301" t="str">
            <v>100Ø</v>
          </cell>
          <cell r="D301" t="str">
            <v>개</v>
          </cell>
          <cell r="E301">
            <v>18144</v>
          </cell>
          <cell r="F301">
            <v>14373</v>
          </cell>
          <cell r="H301">
            <v>0</v>
          </cell>
          <cell r="I301">
            <v>25637</v>
          </cell>
          <cell r="J301">
            <v>0</v>
          </cell>
          <cell r="L301">
            <v>0</v>
          </cell>
        </row>
        <row r="302">
          <cell r="A302">
            <v>3162</v>
          </cell>
          <cell r="B302" t="str">
            <v>동절연 합 후렌지</v>
          </cell>
          <cell r="C302" t="str">
            <v>80Ø</v>
          </cell>
          <cell r="D302" t="str">
            <v>개</v>
          </cell>
          <cell r="E302">
            <v>12702</v>
          </cell>
          <cell r="F302">
            <v>10187</v>
          </cell>
          <cell r="H302">
            <v>0</v>
          </cell>
          <cell r="I302">
            <v>19335</v>
          </cell>
          <cell r="J302">
            <v>0</v>
          </cell>
          <cell r="L302">
            <v>0</v>
          </cell>
        </row>
        <row r="303">
          <cell r="A303">
            <v>3163</v>
          </cell>
          <cell r="B303" t="str">
            <v>동절연 합 후렌지</v>
          </cell>
          <cell r="C303" t="str">
            <v>65Ø</v>
          </cell>
          <cell r="D303" t="str">
            <v>개</v>
          </cell>
          <cell r="E303">
            <v>10162</v>
          </cell>
          <cell r="F303">
            <v>8791</v>
          </cell>
          <cell r="H303">
            <v>0</v>
          </cell>
          <cell r="I303">
            <v>13265</v>
          </cell>
          <cell r="J303">
            <v>0</v>
          </cell>
          <cell r="L303">
            <v>0</v>
          </cell>
        </row>
        <row r="304">
          <cell r="A304">
            <v>3164</v>
          </cell>
          <cell r="B304" t="str">
            <v>동절연유니온</v>
          </cell>
          <cell r="C304" t="str">
            <v>50Ø</v>
          </cell>
          <cell r="D304" t="str">
            <v>개</v>
          </cell>
          <cell r="E304">
            <v>5359</v>
          </cell>
          <cell r="F304">
            <v>0</v>
          </cell>
          <cell r="G304">
            <v>8972</v>
          </cell>
          <cell r="H304">
            <v>535</v>
          </cell>
          <cell r="I304">
            <v>8972</v>
          </cell>
          <cell r="J304">
            <v>489</v>
          </cell>
          <cell r="L304">
            <v>489</v>
          </cell>
        </row>
        <row r="305">
          <cell r="A305">
            <v>3165</v>
          </cell>
          <cell r="B305" t="str">
            <v>동절연유니온</v>
          </cell>
          <cell r="C305" t="str">
            <v>40Ø</v>
          </cell>
          <cell r="D305" t="str">
            <v>개</v>
          </cell>
          <cell r="E305">
            <v>4404</v>
          </cell>
          <cell r="F305">
            <v>0</v>
          </cell>
          <cell r="G305">
            <v>6850</v>
          </cell>
          <cell r="H305">
            <v>535</v>
          </cell>
          <cell r="I305">
            <v>6850</v>
          </cell>
          <cell r="J305">
            <v>477</v>
          </cell>
          <cell r="L305">
            <v>377</v>
          </cell>
        </row>
        <row r="306">
          <cell r="A306">
            <v>3166</v>
          </cell>
          <cell r="B306" t="str">
            <v>동절연유니온</v>
          </cell>
          <cell r="C306" t="str">
            <v>32Ø</v>
          </cell>
          <cell r="D306" t="str">
            <v>개</v>
          </cell>
          <cell r="E306">
            <v>3300</v>
          </cell>
          <cell r="F306">
            <v>0</v>
          </cell>
          <cell r="G306">
            <v>4604</v>
          </cell>
          <cell r="H306">
            <v>535</v>
          </cell>
          <cell r="I306">
            <v>4604</v>
          </cell>
          <cell r="J306">
            <v>477</v>
          </cell>
          <cell r="L306">
            <v>377</v>
          </cell>
        </row>
        <row r="307">
          <cell r="A307">
            <v>3167</v>
          </cell>
          <cell r="B307" t="str">
            <v>동절연유니온</v>
          </cell>
          <cell r="C307" t="str">
            <v>25Ø</v>
          </cell>
          <cell r="D307" t="str">
            <v>개</v>
          </cell>
          <cell r="E307">
            <v>2344</v>
          </cell>
          <cell r="F307">
            <v>0</v>
          </cell>
          <cell r="G307">
            <v>3096</v>
          </cell>
          <cell r="H307">
            <v>535</v>
          </cell>
          <cell r="I307">
            <v>3097</v>
          </cell>
          <cell r="J307">
            <v>477</v>
          </cell>
          <cell r="L307">
            <v>377</v>
          </cell>
        </row>
        <row r="308">
          <cell r="A308">
            <v>3168</v>
          </cell>
          <cell r="B308" t="str">
            <v>동절연유니온</v>
          </cell>
          <cell r="C308" t="str">
            <v>20Ø</v>
          </cell>
          <cell r="D308" t="str">
            <v>개</v>
          </cell>
          <cell r="E308">
            <v>1864</v>
          </cell>
          <cell r="F308">
            <v>0</v>
          </cell>
          <cell r="G308">
            <v>1980</v>
          </cell>
          <cell r="H308">
            <v>535</v>
          </cell>
          <cell r="I308">
            <v>1980</v>
          </cell>
          <cell r="J308">
            <v>477</v>
          </cell>
          <cell r="L308">
            <v>377</v>
          </cell>
        </row>
        <row r="309">
          <cell r="A309">
            <v>3169</v>
          </cell>
          <cell r="B309" t="str">
            <v>동절연유니온</v>
          </cell>
          <cell r="C309" t="str">
            <v>15Ø</v>
          </cell>
          <cell r="D309" t="str">
            <v>개</v>
          </cell>
          <cell r="E309">
            <v>1534</v>
          </cell>
          <cell r="F309">
            <v>0</v>
          </cell>
          <cell r="G309">
            <v>1130</v>
          </cell>
          <cell r="H309">
            <v>535</v>
          </cell>
          <cell r="I309">
            <v>1130</v>
          </cell>
          <cell r="J309">
            <v>477</v>
          </cell>
          <cell r="L309">
            <v>377</v>
          </cell>
        </row>
        <row r="310">
          <cell r="A310">
            <v>3171</v>
          </cell>
          <cell r="B310" t="str">
            <v>CM 아답타</v>
          </cell>
          <cell r="C310" t="str">
            <v>100Ø</v>
          </cell>
          <cell r="D310" t="str">
            <v>개</v>
          </cell>
          <cell r="E310">
            <v>26090</v>
          </cell>
          <cell r="F310">
            <v>0</v>
          </cell>
          <cell r="G310">
            <v>26090</v>
          </cell>
          <cell r="H310">
            <v>535</v>
          </cell>
          <cell r="I310">
            <v>26091</v>
          </cell>
          <cell r="J310">
            <v>489</v>
          </cell>
          <cell r="L310">
            <v>489</v>
          </cell>
        </row>
        <row r="311">
          <cell r="A311">
            <v>3172</v>
          </cell>
          <cell r="B311" t="str">
            <v>CM 아답타</v>
          </cell>
          <cell r="C311" t="str">
            <v>80Ø</v>
          </cell>
          <cell r="D311" t="str">
            <v>개</v>
          </cell>
          <cell r="E311">
            <v>13135</v>
          </cell>
          <cell r="F311">
            <v>0</v>
          </cell>
          <cell r="G311">
            <v>12490</v>
          </cell>
          <cell r="H311">
            <v>535</v>
          </cell>
          <cell r="I311">
            <v>12488</v>
          </cell>
          <cell r="J311">
            <v>489</v>
          </cell>
          <cell r="L311">
            <v>489</v>
          </cell>
        </row>
        <row r="312">
          <cell r="A312">
            <v>3173</v>
          </cell>
          <cell r="B312" t="str">
            <v>CM 아답타</v>
          </cell>
          <cell r="C312" t="str">
            <v>65Ø</v>
          </cell>
          <cell r="D312" t="str">
            <v>개</v>
          </cell>
          <cell r="E312">
            <v>7265</v>
          </cell>
          <cell r="F312">
            <v>0</v>
          </cell>
          <cell r="G312">
            <v>6906</v>
          </cell>
          <cell r="H312">
            <v>535</v>
          </cell>
          <cell r="I312">
            <v>6906</v>
          </cell>
          <cell r="J312">
            <v>489</v>
          </cell>
          <cell r="L312">
            <v>489</v>
          </cell>
        </row>
        <row r="313">
          <cell r="A313">
            <v>3174</v>
          </cell>
          <cell r="B313" t="str">
            <v>CM 아답타</v>
          </cell>
          <cell r="C313" t="str">
            <v>50Ø</v>
          </cell>
          <cell r="D313" t="str">
            <v>개</v>
          </cell>
          <cell r="E313">
            <v>3274</v>
          </cell>
          <cell r="F313">
            <v>0</v>
          </cell>
          <cell r="G313">
            <v>3223</v>
          </cell>
          <cell r="H313">
            <v>535</v>
          </cell>
          <cell r="I313">
            <v>3223</v>
          </cell>
          <cell r="J313">
            <v>489</v>
          </cell>
          <cell r="L313">
            <v>489</v>
          </cell>
        </row>
        <row r="314">
          <cell r="A314">
            <v>3175</v>
          </cell>
          <cell r="B314" t="str">
            <v>CM 아답타</v>
          </cell>
          <cell r="C314" t="str">
            <v>40Ø</v>
          </cell>
          <cell r="D314" t="str">
            <v>개</v>
          </cell>
          <cell r="E314">
            <v>2244</v>
          </cell>
          <cell r="F314">
            <v>0</v>
          </cell>
          <cell r="G314">
            <v>2300</v>
          </cell>
          <cell r="H314">
            <v>535</v>
          </cell>
          <cell r="I314">
            <v>2302</v>
          </cell>
          <cell r="J314">
            <v>477</v>
          </cell>
          <cell r="L314">
            <v>377</v>
          </cell>
        </row>
        <row r="315">
          <cell r="A315">
            <v>3176</v>
          </cell>
          <cell r="B315" t="str">
            <v>CM 아답타</v>
          </cell>
          <cell r="C315" t="str">
            <v>32Ø</v>
          </cell>
          <cell r="D315" t="str">
            <v>개</v>
          </cell>
          <cell r="E315">
            <v>1797</v>
          </cell>
          <cell r="F315">
            <v>0</v>
          </cell>
          <cell r="G315">
            <v>1565</v>
          </cell>
          <cell r="H315">
            <v>535</v>
          </cell>
          <cell r="I315">
            <v>1566</v>
          </cell>
          <cell r="J315">
            <v>477</v>
          </cell>
          <cell r="L315">
            <v>377</v>
          </cell>
        </row>
        <row r="316">
          <cell r="A316">
            <v>3177</v>
          </cell>
          <cell r="B316" t="str">
            <v>CM 아답타</v>
          </cell>
          <cell r="C316" t="str">
            <v>25Ø</v>
          </cell>
          <cell r="D316" t="str">
            <v>개</v>
          </cell>
          <cell r="E316">
            <v>1017</v>
          </cell>
          <cell r="F316">
            <v>0</v>
          </cell>
          <cell r="G316">
            <v>888</v>
          </cell>
          <cell r="H316">
            <v>535</v>
          </cell>
          <cell r="I316">
            <v>888</v>
          </cell>
          <cell r="J316">
            <v>477</v>
          </cell>
          <cell r="L316">
            <v>377</v>
          </cell>
        </row>
        <row r="317">
          <cell r="A317">
            <v>3178</v>
          </cell>
          <cell r="B317" t="str">
            <v>CM 아답타</v>
          </cell>
          <cell r="C317" t="str">
            <v>20Ø</v>
          </cell>
          <cell r="D317" t="str">
            <v>개</v>
          </cell>
          <cell r="E317">
            <v>558</v>
          </cell>
          <cell r="F317">
            <v>0</v>
          </cell>
          <cell r="G317">
            <v>556</v>
          </cell>
          <cell r="H317">
            <v>535</v>
          </cell>
          <cell r="I317">
            <v>556</v>
          </cell>
          <cell r="J317">
            <v>477</v>
          </cell>
          <cell r="L317">
            <v>377</v>
          </cell>
        </row>
        <row r="318">
          <cell r="A318">
            <v>3179</v>
          </cell>
          <cell r="B318" t="str">
            <v>CM 아답타</v>
          </cell>
          <cell r="C318" t="str">
            <v>15Ø</v>
          </cell>
          <cell r="D318" t="str">
            <v>개</v>
          </cell>
          <cell r="E318">
            <v>266</v>
          </cell>
          <cell r="F318">
            <v>0</v>
          </cell>
          <cell r="G318">
            <v>278</v>
          </cell>
          <cell r="H318">
            <v>535</v>
          </cell>
          <cell r="I318">
            <v>278</v>
          </cell>
          <cell r="J318">
            <v>477</v>
          </cell>
          <cell r="L318">
            <v>377</v>
          </cell>
        </row>
        <row r="319">
          <cell r="A319">
            <v>3181</v>
          </cell>
          <cell r="B319" t="str">
            <v>CF 아답타</v>
          </cell>
          <cell r="C319" t="str">
            <v>50Ø</v>
          </cell>
          <cell r="D319" t="str">
            <v>개</v>
          </cell>
          <cell r="E319">
            <v>5237</v>
          </cell>
          <cell r="F319">
            <v>0</v>
          </cell>
          <cell r="G319">
            <v>5469</v>
          </cell>
          <cell r="H319">
            <v>535</v>
          </cell>
          <cell r="I319">
            <v>5469</v>
          </cell>
          <cell r="J319">
            <v>489</v>
          </cell>
          <cell r="L319">
            <v>489</v>
          </cell>
        </row>
        <row r="320">
          <cell r="A320">
            <v>3182</v>
          </cell>
          <cell r="B320" t="str">
            <v>CF 아답타</v>
          </cell>
          <cell r="C320" t="str">
            <v>40Ø</v>
          </cell>
          <cell r="D320" t="str">
            <v>개</v>
          </cell>
          <cell r="E320">
            <v>3183</v>
          </cell>
          <cell r="F320">
            <v>0</v>
          </cell>
          <cell r="G320">
            <v>3322</v>
          </cell>
          <cell r="H320">
            <v>535</v>
          </cell>
          <cell r="I320">
            <v>3322</v>
          </cell>
          <cell r="J320">
            <v>477</v>
          </cell>
          <cell r="L320">
            <v>377</v>
          </cell>
        </row>
        <row r="321">
          <cell r="A321">
            <v>3183</v>
          </cell>
          <cell r="B321" t="str">
            <v>CF 아답타</v>
          </cell>
          <cell r="C321" t="str">
            <v>32Ø</v>
          </cell>
          <cell r="D321" t="str">
            <v>개</v>
          </cell>
          <cell r="E321">
            <v>2461</v>
          </cell>
          <cell r="F321">
            <v>0</v>
          </cell>
          <cell r="G321">
            <v>2566</v>
          </cell>
          <cell r="H321">
            <v>535</v>
          </cell>
          <cell r="I321">
            <v>2566</v>
          </cell>
          <cell r="J321">
            <v>477</v>
          </cell>
          <cell r="L321">
            <v>377</v>
          </cell>
        </row>
        <row r="322">
          <cell r="A322">
            <v>3184</v>
          </cell>
          <cell r="B322" t="str">
            <v>CF 아답타</v>
          </cell>
          <cell r="C322" t="str">
            <v>25Ø</v>
          </cell>
          <cell r="D322" t="str">
            <v>개</v>
          </cell>
          <cell r="E322">
            <v>1475</v>
          </cell>
          <cell r="F322">
            <v>0</v>
          </cell>
          <cell r="G322">
            <v>1535</v>
          </cell>
          <cell r="H322">
            <v>535</v>
          </cell>
          <cell r="I322">
            <v>1535</v>
          </cell>
          <cell r="J322">
            <v>477</v>
          </cell>
          <cell r="L322">
            <v>377</v>
          </cell>
        </row>
        <row r="323">
          <cell r="A323">
            <v>3185</v>
          </cell>
          <cell r="B323" t="str">
            <v>CF 아답타</v>
          </cell>
          <cell r="C323" t="str">
            <v>20Ø</v>
          </cell>
          <cell r="D323" t="str">
            <v>개</v>
          </cell>
          <cell r="E323">
            <v>659</v>
          </cell>
          <cell r="F323">
            <v>0</v>
          </cell>
          <cell r="G323">
            <v>681</v>
          </cell>
          <cell r="H323">
            <v>535</v>
          </cell>
          <cell r="I323">
            <v>682</v>
          </cell>
          <cell r="J323">
            <v>477</v>
          </cell>
          <cell r="L323">
            <v>377</v>
          </cell>
        </row>
        <row r="324">
          <cell r="A324">
            <v>3186</v>
          </cell>
          <cell r="B324" t="str">
            <v>CF 아답타</v>
          </cell>
          <cell r="C324" t="str">
            <v>15Ø</v>
          </cell>
          <cell r="D324" t="str">
            <v>개</v>
          </cell>
          <cell r="E324">
            <v>381</v>
          </cell>
          <cell r="F324">
            <v>0</v>
          </cell>
          <cell r="G324">
            <v>390</v>
          </cell>
          <cell r="H324">
            <v>535</v>
          </cell>
          <cell r="I324">
            <v>390</v>
          </cell>
          <cell r="J324">
            <v>477</v>
          </cell>
          <cell r="L324">
            <v>377</v>
          </cell>
        </row>
        <row r="325">
          <cell r="A325">
            <v>3191</v>
          </cell>
          <cell r="B325" t="str">
            <v>CF 엘보</v>
          </cell>
          <cell r="C325" t="str">
            <v>32Ø</v>
          </cell>
          <cell r="D325" t="str">
            <v>개</v>
          </cell>
          <cell r="E325">
            <v>3722</v>
          </cell>
          <cell r="F325">
            <v>0</v>
          </cell>
          <cell r="G325">
            <v>4911</v>
          </cell>
          <cell r="H325">
            <v>535</v>
          </cell>
          <cell r="I325">
            <v>4911</v>
          </cell>
          <cell r="J325">
            <v>477</v>
          </cell>
          <cell r="L325">
            <v>377</v>
          </cell>
        </row>
        <row r="326">
          <cell r="A326">
            <v>3192</v>
          </cell>
          <cell r="B326" t="str">
            <v>CF 엘보</v>
          </cell>
          <cell r="C326" t="str">
            <v>25Ø</v>
          </cell>
          <cell r="D326" t="str">
            <v>개</v>
          </cell>
          <cell r="E326">
            <v>2267</v>
          </cell>
          <cell r="F326">
            <v>0</v>
          </cell>
          <cell r="G326">
            <v>2766</v>
          </cell>
          <cell r="H326">
            <v>535</v>
          </cell>
          <cell r="I326">
            <v>2766</v>
          </cell>
          <cell r="J326">
            <v>477</v>
          </cell>
          <cell r="L326">
            <v>377</v>
          </cell>
        </row>
        <row r="327">
          <cell r="A327">
            <v>3193</v>
          </cell>
          <cell r="B327" t="str">
            <v>CF 엘보</v>
          </cell>
          <cell r="C327" t="str">
            <v>20Ø</v>
          </cell>
          <cell r="D327" t="str">
            <v>개</v>
          </cell>
          <cell r="E327">
            <v>1413</v>
          </cell>
          <cell r="F327">
            <v>0</v>
          </cell>
          <cell r="G327">
            <v>1316</v>
          </cell>
          <cell r="H327">
            <v>535</v>
          </cell>
          <cell r="I327">
            <v>1316</v>
          </cell>
          <cell r="J327">
            <v>477</v>
          </cell>
          <cell r="L327">
            <v>377</v>
          </cell>
        </row>
        <row r="328">
          <cell r="A328">
            <v>3194</v>
          </cell>
          <cell r="B328" t="str">
            <v>CF 엘보</v>
          </cell>
          <cell r="C328" t="str">
            <v>15Ø</v>
          </cell>
          <cell r="D328" t="str">
            <v>개</v>
          </cell>
          <cell r="E328">
            <v>1026</v>
          </cell>
          <cell r="F328">
            <v>0</v>
          </cell>
          <cell r="G328">
            <v>772</v>
          </cell>
          <cell r="H328">
            <v>535</v>
          </cell>
          <cell r="I328">
            <v>773</v>
          </cell>
          <cell r="J328">
            <v>477</v>
          </cell>
          <cell r="L328">
            <v>377</v>
          </cell>
        </row>
        <row r="329">
          <cell r="A329">
            <v>3195</v>
          </cell>
          <cell r="B329" t="str">
            <v>동에어챔버</v>
          </cell>
          <cell r="C329" t="str">
            <v>25Ø</v>
          </cell>
          <cell r="D329" t="str">
            <v>개</v>
          </cell>
          <cell r="E329">
            <v>1952</v>
          </cell>
          <cell r="F329">
            <v>0</v>
          </cell>
          <cell r="G329">
            <v>2187</v>
          </cell>
          <cell r="H329">
            <v>535</v>
          </cell>
          <cell r="I329">
            <v>2499</v>
          </cell>
          <cell r="J329">
            <v>477</v>
          </cell>
          <cell r="L329">
            <v>377</v>
          </cell>
        </row>
        <row r="330">
          <cell r="A330">
            <v>3196</v>
          </cell>
          <cell r="B330" t="str">
            <v>동에어챔버</v>
          </cell>
          <cell r="C330" t="str">
            <v>20Ø</v>
          </cell>
          <cell r="D330" t="str">
            <v>개</v>
          </cell>
          <cell r="E330">
            <v>1581</v>
          </cell>
          <cell r="F330">
            <v>0</v>
          </cell>
          <cell r="G330">
            <v>1770</v>
          </cell>
          <cell r="H330">
            <v>535</v>
          </cell>
          <cell r="I330">
            <v>2024</v>
          </cell>
          <cell r="J330">
            <v>477</v>
          </cell>
          <cell r="L330">
            <v>377</v>
          </cell>
        </row>
        <row r="331">
          <cell r="A331">
            <v>3197</v>
          </cell>
          <cell r="B331" t="str">
            <v>동에어챔버</v>
          </cell>
          <cell r="C331" t="str">
            <v>15Ø</v>
          </cell>
          <cell r="D331" t="str">
            <v>개</v>
          </cell>
          <cell r="E331">
            <v>1581</v>
          </cell>
          <cell r="F331">
            <v>0</v>
          </cell>
          <cell r="G331">
            <v>1770</v>
          </cell>
          <cell r="H331">
            <v>535</v>
          </cell>
          <cell r="I331">
            <v>2024</v>
          </cell>
          <cell r="J331">
            <v>477</v>
          </cell>
          <cell r="L331">
            <v>377</v>
          </cell>
        </row>
        <row r="332">
          <cell r="E332">
            <v>0</v>
          </cell>
        </row>
        <row r="333">
          <cell r="E333">
            <v>0</v>
          </cell>
        </row>
        <row r="334">
          <cell r="E334">
            <v>0</v>
          </cell>
        </row>
        <row r="335">
          <cell r="E335">
            <v>0</v>
          </cell>
        </row>
        <row r="336">
          <cell r="E336">
            <v>0</v>
          </cell>
        </row>
        <row r="337">
          <cell r="E337">
            <v>0</v>
          </cell>
        </row>
        <row r="338">
          <cell r="E338">
            <v>0</v>
          </cell>
        </row>
        <row r="339">
          <cell r="E339">
            <v>0</v>
          </cell>
        </row>
        <row r="346">
          <cell r="A346">
            <v>3201</v>
          </cell>
          <cell r="B346" t="str">
            <v>스테인레스관 (3.0t)</v>
          </cell>
          <cell r="C346" t="str">
            <v>100Ø</v>
          </cell>
          <cell r="D346" t="str">
            <v>M</v>
          </cell>
          <cell r="E346">
            <v>22873</v>
          </cell>
          <cell r="F346">
            <v>0</v>
          </cell>
          <cell r="H346">
            <v>480</v>
          </cell>
          <cell r="I346">
            <v>22873</v>
          </cell>
          <cell r="J346">
            <v>480</v>
          </cell>
          <cell r="L346">
            <v>480</v>
          </cell>
        </row>
        <row r="347">
          <cell r="A347">
            <v>3202</v>
          </cell>
          <cell r="B347" t="str">
            <v>스테인레스관 (3.0t)</v>
          </cell>
          <cell r="C347" t="str">
            <v>80Ø</v>
          </cell>
          <cell r="D347" t="str">
            <v>M</v>
          </cell>
          <cell r="E347">
            <v>17695</v>
          </cell>
          <cell r="F347">
            <v>0</v>
          </cell>
          <cell r="H347">
            <v>480</v>
          </cell>
          <cell r="I347">
            <v>17695</v>
          </cell>
          <cell r="J347">
            <v>480</v>
          </cell>
          <cell r="L347">
            <v>480</v>
          </cell>
        </row>
        <row r="348">
          <cell r="A348">
            <v>3203</v>
          </cell>
          <cell r="B348" t="str">
            <v>스테인레스관 (K형)</v>
          </cell>
          <cell r="C348" t="str">
            <v>60Ø</v>
          </cell>
          <cell r="D348" t="str">
            <v>M</v>
          </cell>
          <cell r="E348">
            <v>7640</v>
          </cell>
          <cell r="F348">
            <v>0</v>
          </cell>
          <cell r="G348">
            <v>7640</v>
          </cell>
          <cell r="H348">
            <v>479</v>
          </cell>
          <cell r="I348">
            <v>7160</v>
          </cell>
          <cell r="J348">
            <v>479</v>
          </cell>
          <cell r="L348">
            <v>479</v>
          </cell>
        </row>
        <row r="349">
          <cell r="A349">
            <v>3204</v>
          </cell>
          <cell r="B349" t="str">
            <v>스테인레스관 (K형)</v>
          </cell>
          <cell r="C349" t="str">
            <v>50Ø</v>
          </cell>
          <cell r="D349" t="str">
            <v>M</v>
          </cell>
          <cell r="E349">
            <v>5040</v>
          </cell>
          <cell r="F349">
            <v>0</v>
          </cell>
          <cell r="G349">
            <v>5040</v>
          </cell>
          <cell r="H349">
            <v>479</v>
          </cell>
          <cell r="I349">
            <v>4730</v>
          </cell>
          <cell r="J349">
            <v>479</v>
          </cell>
          <cell r="L349">
            <v>479</v>
          </cell>
        </row>
        <row r="350">
          <cell r="A350">
            <v>3205</v>
          </cell>
          <cell r="B350" t="str">
            <v>스테인레스관 (K형)</v>
          </cell>
          <cell r="C350" t="str">
            <v>40Ø</v>
          </cell>
          <cell r="D350" t="str">
            <v>M</v>
          </cell>
          <cell r="E350">
            <v>4480</v>
          </cell>
          <cell r="F350">
            <v>0</v>
          </cell>
          <cell r="G350">
            <v>4480</v>
          </cell>
          <cell r="H350">
            <v>479</v>
          </cell>
          <cell r="I350">
            <v>4220</v>
          </cell>
          <cell r="J350">
            <v>479</v>
          </cell>
          <cell r="L350">
            <v>479</v>
          </cell>
        </row>
        <row r="351">
          <cell r="A351">
            <v>3206</v>
          </cell>
          <cell r="B351" t="str">
            <v>스테인레스관 (K형)</v>
          </cell>
          <cell r="C351" t="str">
            <v>30Ø</v>
          </cell>
          <cell r="D351" t="str">
            <v>M</v>
          </cell>
          <cell r="E351">
            <v>3700</v>
          </cell>
          <cell r="F351">
            <v>0</v>
          </cell>
          <cell r="G351">
            <v>3700</v>
          </cell>
          <cell r="H351">
            <v>479</v>
          </cell>
          <cell r="I351">
            <v>3470</v>
          </cell>
          <cell r="J351">
            <v>479</v>
          </cell>
          <cell r="L351">
            <v>479</v>
          </cell>
        </row>
        <row r="352">
          <cell r="A352">
            <v>3207</v>
          </cell>
          <cell r="B352" t="str">
            <v>스테인레스관 (K형)</v>
          </cell>
          <cell r="C352" t="str">
            <v>25Ø</v>
          </cell>
          <cell r="D352" t="str">
            <v>M</v>
          </cell>
          <cell r="E352">
            <v>2750</v>
          </cell>
          <cell r="F352">
            <v>0</v>
          </cell>
          <cell r="G352">
            <v>2750</v>
          </cell>
          <cell r="H352">
            <v>479</v>
          </cell>
          <cell r="I352">
            <v>2500</v>
          </cell>
          <cell r="J352">
            <v>479</v>
          </cell>
          <cell r="L352">
            <v>479</v>
          </cell>
        </row>
        <row r="353">
          <cell r="A353">
            <v>3208</v>
          </cell>
          <cell r="B353" t="str">
            <v>스테인레스관 (K형)</v>
          </cell>
          <cell r="C353" t="str">
            <v>20Ø</v>
          </cell>
          <cell r="D353" t="str">
            <v>M</v>
          </cell>
          <cell r="E353">
            <v>2200</v>
          </cell>
          <cell r="F353">
            <v>0</v>
          </cell>
          <cell r="G353">
            <v>2200</v>
          </cell>
          <cell r="H353">
            <v>479</v>
          </cell>
          <cell r="I353">
            <v>2000</v>
          </cell>
          <cell r="J353">
            <v>479</v>
          </cell>
          <cell r="L353">
            <v>479</v>
          </cell>
        </row>
        <row r="354">
          <cell r="A354">
            <v>3209</v>
          </cell>
          <cell r="B354" t="str">
            <v>스테인레스관 (K형)</v>
          </cell>
          <cell r="C354" t="str">
            <v>13Ø</v>
          </cell>
          <cell r="D354" t="str">
            <v>M</v>
          </cell>
          <cell r="E354">
            <v>1390</v>
          </cell>
          <cell r="F354">
            <v>0</v>
          </cell>
          <cell r="G354">
            <v>1390</v>
          </cell>
          <cell r="H354">
            <v>479</v>
          </cell>
          <cell r="I354">
            <v>1280</v>
          </cell>
          <cell r="J354">
            <v>479</v>
          </cell>
          <cell r="L354">
            <v>479</v>
          </cell>
        </row>
        <row r="355">
          <cell r="A355">
            <v>3211</v>
          </cell>
          <cell r="B355" t="str">
            <v>엘보 (용접식 S20S)</v>
          </cell>
          <cell r="C355" t="str">
            <v>100Ø</v>
          </cell>
          <cell r="D355" t="str">
            <v>개</v>
          </cell>
          <cell r="E355">
            <v>18400</v>
          </cell>
          <cell r="F355">
            <v>0</v>
          </cell>
          <cell r="H355">
            <v>482</v>
          </cell>
          <cell r="I355">
            <v>18400</v>
          </cell>
          <cell r="J355">
            <v>482</v>
          </cell>
          <cell r="L355">
            <v>482</v>
          </cell>
        </row>
        <row r="356">
          <cell r="A356">
            <v>3212</v>
          </cell>
          <cell r="B356" t="str">
            <v>엘보 (용접식 S20S)</v>
          </cell>
          <cell r="C356" t="str">
            <v>80Ø</v>
          </cell>
          <cell r="D356" t="str">
            <v>개</v>
          </cell>
          <cell r="E356">
            <v>11200</v>
          </cell>
          <cell r="F356">
            <v>0</v>
          </cell>
          <cell r="H356">
            <v>482</v>
          </cell>
          <cell r="I356">
            <v>11200</v>
          </cell>
          <cell r="J356">
            <v>482</v>
          </cell>
          <cell r="L356">
            <v>482</v>
          </cell>
        </row>
        <row r="357">
          <cell r="A357">
            <v>3213</v>
          </cell>
          <cell r="B357" t="str">
            <v>엘보 (SR죠인트)</v>
          </cell>
          <cell r="C357" t="str">
            <v>60Ø</v>
          </cell>
          <cell r="D357" t="str">
            <v>개</v>
          </cell>
          <cell r="E357">
            <v>11520</v>
          </cell>
          <cell r="F357">
            <v>0</v>
          </cell>
          <cell r="H357">
            <v>486</v>
          </cell>
          <cell r="I357">
            <v>11510</v>
          </cell>
          <cell r="J357">
            <v>486</v>
          </cell>
          <cell r="L357">
            <v>486</v>
          </cell>
        </row>
        <row r="358">
          <cell r="A358">
            <v>3214</v>
          </cell>
          <cell r="B358" t="str">
            <v>엘보 (SR죠인트)</v>
          </cell>
          <cell r="C358" t="str">
            <v>50Ø</v>
          </cell>
          <cell r="D358" t="str">
            <v>개</v>
          </cell>
          <cell r="E358">
            <v>9030</v>
          </cell>
          <cell r="F358">
            <v>0</v>
          </cell>
          <cell r="H358">
            <v>486</v>
          </cell>
          <cell r="I358">
            <v>9030</v>
          </cell>
          <cell r="J358">
            <v>486</v>
          </cell>
          <cell r="L358">
            <v>486</v>
          </cell>
        </row>
        <row r="359">
          <cell r="A359">
            <v>3215</v>
          </cell>
          <cell r="B359" t="str">
            <v>엘보 (SR죠인트)</v>
          </cell>
          <cell r="C359" t="str">
            <v>40Ø</v>
          </cell>
          <cell r="D359" t="str">
            <v>개</v>
          </cell>
          <cell r="E359">
            <v>6820</v>
          </cell>
          <cell r="F359">
            <v>0</v>
          </cell>
          <cell r="H359">
            <v>486</v>
          </cell>
          <cell r="I359">
            <v>6810</v>
          </cell>
          <cell r="J359">
            <v>486</v>
          </cell>
          <cell r="L359">
            <v>486</v>
          </cell>
        </row>
        <row r="360">
          <cell r="A360">
            <v>3216</v>
          </cell>
          <cell r="B360" t="str">
            <v>엘보 (SR죠인트)</v>
          </cell>
          <cell r="C360" t="str">
            <v>30Ø</v>
          </cell>
          <cell r="D360" t="str">
            <v>개</v>
          </cell>
          <cell r="E360">
            <v>5510</v>
          </cell>
          <cell r="F360">
            <v>0</v>
          </cell>
          <cell r="H360">
            <v>486</v>
          </cell>
          <cell r="I360">
            <v>5510</v>
          </cell>
          <cell r="J360">
            <v>486</v>
          </cell>
          <cell r="L360">
            <v>486</v>
          </cell>
        </row>
        <row r="361">
          <cell r="A361">
            <v>3217</v>
          </cell>
          <cell r="B361" t="str">
            <v>엘보 (SR죠인트)</v>
          </cell>
          <cell r="C361" t="str">
            <v>25Ø</v>
          </cell>
          <cell r="D361" t="str">
            <v>개</v>
          </cell>
          <cell r="E361">
            <v>2580</v>
          </cell>
          <cell r="F361">
            <v>0</v>
          </cell>
          <cell r="H361">
            <v>486</v>
          </cell>
          <cell r="I361">
            <v>2580</v>
          </cell>
          <cell r="J361">
            <v>486</v>
          </cell>
          <cell r="L361">
            <v>486</v>
          </cell>
        </row>
        <row r="362">
          <cell r="A362">
            <v>3218</v>
          </cell>
          <cell r="B362" t="str">
            <v>엘보 (SR죠인트)</v>
          </cell>
          <cell r="C362" t="str">
            <v>20Ø</v>
          </cell>
          <cell r="D362" t="str">
            <v>개</v>
          </cell>
          <cell r="E362">
            <v>1980</v>
          </cell>
          <cell r="F362">
            <v>0</v>
          </cell>
          <cell r="H362">
            <v>486</v>
          </cell>
          <cell r="I362">
            <v>1980</v>
          </cell>
          <cell r="J362">
            <v>486</v>
          </cell>
          <cell r="L362">
            <v>486</v>
          </cell>
        </row>
        <row r="363">
          <cell r="A363">
            <v>3219</v>
          </cell>
          <cell r="B363" t="str">
            <v>엘보 (SR죠인트)</v>
          </cell>
          <cell r="C363" t="str">
            <v>13Ø</v>
          </cell>
          <cell r="D363" t="str">
            <v>개</v>
          </cell>
          <cell r="E363">
            <v>1370</v>
          </cell>
          <cell r="F363">
            <v>0</v>
          </cell>
          <cell r="H363">
            <v>486</v>
          </cell>
          <cell r="I363">
            <v>1370</v>
          </cell>
          <cell r="J363">
            <v>486</v>
          </cell>
          <cell r="L363">
            <v>486</v>
          </cell>
        </row>
        <row r="364">
          <cell r="A364">
            <v>3221</v>
          </cell>
          <cell r="B364" t="str">
            <v>티 (용접식 S20S)</v>
          </cell>
          <cell r="C364" t="str">
            <v>100Ø</v>
          </cell>
          <cell r="D364" t="str">
            <v>개</v>
          </cell>
          <cell r="E364">
            <v>26720</v>
          </cell>
          <cell r="F364">
            <v>0</v>
          </cell>
          <cell r="H364">
            <v>482</v>
          </cell>
          <cell r="I364">
            <v>26720</v>
          </cell>
          <cell r="J364">
            <v>482</v>
          </cell>
          <cell r="L364">
            <v>482</v>
          </cell>
        </row>
        <row r="365">
          <cell r="A365">
            <v>3222</v>
          </cell>
          <cell r="B365" t="str">
            <v>티 (용접식 S20S)</v>
          </cell>
          <cell r="C365" t="str">
            <v>80Ø</v>
          </cell>
          <cell r="D365" t="str">
            <v>개</v>
          </cell>
          <cell r="E365">
            <v>17760</v>
          </cell>
          <cell r="F365">
            <v>0</v>
          </cell>
          <cell r="H365">
            <v>482</v>
          </cell>
          <cell r="I365">
            <v>17760</v>
          </cell>
          <cell r="J365">
            <v>482</v>
          </cell>
          <cell r="L365">
            <v>482</v>
          </cell>
        </row>
        <row r="366">
          <cell r="A366">
            <v>3223</v>
          </cell>
          <cell r="B366" t="str">
            <v>티 (SR죠인트)</v>
          </cell>
          <cell r="C366" t="str">
            <v>60Ø</v>
          </cell>
          <cell r="D366" t="str">
            <v>개</v>
          </cell>
          <cell r="E366">
            <v>23310</v>
          </cell>
          <cell r="F366">
            <v>0</v>
          </cell>
          <cell r="H366">
            <v>486</v>
          </cell>
          <cell r="I366">
            <v>23310</v>
          </cell>
          <cell r="J366">
            <v>486</v>
          </cell>
          <cell r="L366">
            <v>486</v>
          </cell>
        </row>
        <row r="367">
          <cell r="A367">
            <v>3224</v>
          </cell>
          <cell r="B367" t="str">
            <v>티 (SR죠인트)</v>
          </cell>
          <cell r="C367" t="str">
            <v>50Ø</v>
          </cell>
          <cell r="D367" t="str">
            <v>개</v>
          </cell>
          <cell r="E367">
            <v>20850</v>
          </cell>
          <cell r="F367">
            <v>0</v>
          </cell>
          <cell r="H367">
            <v>486</v>
          </cell>
          <cell r="I367">
            <v>20850</v>
          </cell>
          <cell r="J367">
            <v>486</v>
          </cell>
          <cell r="L367">
            <v>486</v>
          </cell>
        </row>
        <row r="368">
          <cell r="A368">
            <v>3225</v>
          </cell>
          <cell r="B368" t="str">
            <v>티 (SR죠인트)</v>
          </cell>
          <cell r="C368" t="str">
            <v>40Ø</v>
          </cell>
          <cell r="D368" t="str">
            <v>개</v>
          </cell>
          <cell r="E368">
            <v>15610</v>
          </cell>
          <cell r="F368">
            <v>0</v>
          </cell>
          <cell r="H368">
            <v>486</v>
          </cell>
          <cell r="I368">
            <v>15610</v>
          </cell>
          <cell r="J368">
            <v>486</v>
          </cell>
          <cell r="L368">
            <v>486</v>
          </cell>
        </row>
        <row r="369">
          <cell r="A369">
            <v>3226</v>
          </cell>
          <cell r="B369" t="str">
            <v>티 (SR죠인트)</v>
          </cell>
          <cell r="C369" t="str">
            <v>30Ø</v>
          </cell>
          <cell r="D369" t="str">
            <v>개</v>
          </cell>
          <cell r="E369">
            <v>12120</v>
          </cell>
          <cell r="F369">
            <v>0</v>
          </cell>
          <cell r="H369">
            <v>486</v>
          </cell>
          <cell r="I369">
            <v>12120</v>
          </cell>
          <cell r="J369">
            <v>486</v>
          </cell>
          <cell r="L369">
            <v>486</v>
          </cell>
        </row>
        <row r="370">
          <cell r="A370">
            <v>3227</v>
          </cell>
          <cell r="B370" t="str">
            <v>티 (SR죠인트)</v>
          </cell>
          <cell r="C370" t="str">
            <v>25Ø</v>
          </cell>
          <cell r="D370" t="str">
            <v>개</v>
          </cell>
          <cell r="E370">
            <v>7620</v>
          </cell>
          <cell r="F370">
            <v>0</v>
          </cell>
          <cell r="H370">
            <v>486</v>
          </cell>
          <cell r="I370">
            <v>7620</v>
          </cell>
          <cell r="J370">
            <v>486</v>
          </cell>
          <cell r="L370">
            <v>486</v>
          </cell>
        </row>
        <row r="371">
          <cell r="A371">
            <v>3228</v>
          </cell>
          <cell r="B371" t="str">
            <v>티 (SR죠인트)</v>
          </cell>
          <cell r="C371" t="str">
            <v>20Ø</v>
          </cell>
          <cell r="D371" t="str">
            <v>개</v>
          </cell>
          <cell r="E371">
            <v>5070</v>
          </cell>
          <cell r="F371">
            <v>0</v>
          </cell>
          <cell r="H371">
            <v>486</v>
          </cell>
          <cell r="I371">
            <v>5070</v>
          </cell>
          <cell r="J371">
            <v>486</v>
          </cell>
          <cell r="L371">
            <v>486</v>
          </cell>
        </row>
        <row r="372">
          <cell r="A372">
            <v>3229</v>
          </cell>
          <cell r="B372" t="str">
            <v>티 (SR죠인트)</v>
          </cell>
          <cell r="C372" t="str">
            <v>13Ø</v>
          </cell>
          <cell r="D372" t="str">
            <v>개</v>
          </cell>
          <cell r="E372">
            <v>3470</v>
          </cell>
          <cell r="F372">
            <v>0</v>
          </cell>
          <cell r="H372">
            <v>486</v>
          </cell>
          <cell r="I372">
            <v>3470</v>
          </cell>
          <cell r="J372">
            <v>486</v>
          </cell>
          <cell r="L372">
            <v>486</v>
          </cell>
        </row>
        <row r="373">
          <cell r="A373">
            <v>3232</v>
          </cell>
          <cell r="B373" t="str">
            <v>레듀샤 (용접식 S20S)</v>
          </cell>
          <cell r="C373" t="str">
            <v>100Ø</v>
          </cell>
          <cell r="D373" t="str">
            <v>개</v>
          </cell>
          <cell r="E373">
            <v>15200</v>
          </cell>
          <cell r="F373">
            <v>0</v>
          </cell>
          <cell r="H373">
            <v>482</v>
          </cell>
          <cell r="I373">
            <v>15200</v>
          </cell>
          <cell r="J373">
            <v>482</v>
          </cell>
          <cell r="L373">
            <v>482</v>
          </cell>
        </row>
        <row r="374">
          <cell r="A374">
            <v>3232</v>
          </cell>
          <cell r="B374" t="str">
            <v>레듀샤 (용접식 S20S)</v>
          </cell>
          <cell r="C374" t="str">
            <v>80Ø</v>
          </cell>
          <cell r="D374" t="str">
            <v>개</v>
          </cell>
          <cell r="E374">
            <v>10640</v>
          </cell>
          <cell r="F374">
            <v>0</v>
          </cell>
          <cell r="H374">
            <v>482</v>
          </cell>
          <cell r="I374">
            <v>10640</v>
          </cell>
          <cell r="J374">
            <v>482</v>
          </cell>
          <cell r="L374">
            <v>482</v>
          </cell>
        </row>
        <row r="375">
          <cell r="A375">
            <v>3233</v>
          </cell>
          <cell r="B375" t="str">
            <v>레듀샤 (SR죠인트)</v>
          </cell>
          <cell r="C375" t="str">
            <v>60Ø</v>
          </cell>
          <cell r="D375" t="str">
            <v>개</v>
          </cell>
          <cell r="E375">
            <v>13000</v>
          </cell>
          <cell r="F375">
            <v>0</v>
          </cell>
          <cell r="H375">
            <v>486</v>
          </cell>
          <cell r="I375">
            <v>13000</v>
          </cell>
          <cell r="J375">
            <v>486</v>
          </cell>
          <cell r="L375">
            <v>486</v>
          </cell>
        </row>
        <row r="376">
          <cell r="A376">
            <v>3234</v>
          </cell>
          <cell r="B376" t="str">
            <v>레듀샤 (SR죠인트)</v>
          </cell>
          <cell r="C376" t="str">
            <v>50Ø</v>
          </cell>
          <cell r="D376" t="str">
            <v>개</v>
          </cell>
          <cell r="E376">
            <v>11150</v>
          </cell>
          <cell r="F376">
            <v>0</v>
          </cell>
          <cell r="H376">
            <v>486</v>
          </cell>
          <cell r="I376">
            <v>11150</v>
          </cell>
          <cell r="J376">
            <v>486</v>
          </cell>
          <cell r="L376">
            <v>486</v>
          </cell>
        </row>
        <row r="377">
          <cell r="A377">
            <v>3235</v>
          </cell>
          <cell r="B377" t="str">
            <v>레듀샤 (SR죠인트)</v>
          </cell>
          <cell r="C377" t="str">
            <v>40Ø</v>
          </cell>
          <cell r="D377" t="str">
            <v>개</v>
          </cell>
          <cell r="E377">
            <v>9170</v>
          </cell>
          <cell r="F377">
            <v>0</v>
          </cell>
          <cell r="H377">
            <v>486</v>
          </cell>
          <cell r="I377">
            <v>9170</v>
          </cell>
          <cell r="J377">
            <v>486</v>
          </cell>
          <cell r="L377">
            <v>486</v>
          </cell>
        </row>
        <row r="378">
          <cell r="A378">
            <v>3236</v>
          </cell>
          <cell r="B378" t="str">
            <v>레듀샤 (SR죠인트)</v>
          </cell>
          <cell r="C378" t="str">
            <v>30Ø</v>
          </cell>
          <cell r="D378" t="str">
            <v>개</v>
          </cell>
          <cell r="E378">
            <v>7080</v>
          </cell>
          <cell r="F378">
            <v>0</v>
          </cell>
          <cell r="H378">
            <v>486</v>
          </cell>
          <cell r="I378">
            <v>7080</v>
          </cell>
          <cell r="J378">
            <v>486</v>
          </cell>
          <cell r="L378">
            <v>486</v>
          </cell>
        </row>
        <row r="379">
          <cell r="A379">
            <v>3237</v>
          </cell>
          <cell r="B379" t="str">
            <v>레듀샤 (SR죠인트)</v>
          </cell>
          <cell r="C379" t="str">
            <v>25Ø</v>
          </cell>
          <cell r="D379" t="str">
            <v>개</v>
          </cell>
          <cell r="E379">
            <v>3830</v>
          </cell>
          <cell r="F379">
            <v>0</v>
          </cell>
          <cell r="H379">
            <v>486</v>
          </cell>
          <cell r="I379">
            <v>3830</v>
          </cell>
          <cell r="J379">
            <v>486</v>
          </cell>
          <cell r="L379">
            <v>486</v>
          </cell>
        </row>
        <row r="380">
          <cell r="A380">
            <v>3238</v>
          </cell>
          <cell r="B380" t="str">
            <v>레듀샤 (SR죠인트)</v>
          </cell>
          <cell r="C380" t="str">
            <v>20Ø</v>
          </cell>
          <cell r="D380" t="str">
            <v>개</v>
          </cell>
          <cell r="E380">
            <v>2210</v>
          </cell>
          <cell r="F380">
            <v>0</v>
          </cell>
          <cell r="H380">
            <v>486</v>
          </cell>
          <cell r="I380">
            <v>2210</v>
          </cell>
          <cell r="J380">
            <v>486</v>
          </cell>
          <cell r="L380">
            <v>486</v>
          </cell>
        </row>
        <row r="381">
          <cell r="A381">
            <v>3241</v>
          </cell>
          <cell r="B381" t="str">
            <v>소켓 (SR죠인트)</v>
          </cell>
          <cell r="C381" t="str">
            <v>60Ø</v>
          </cell>
          <cell r="D381" t="str">
            <v>개</v>
          </cell>
          <cell r="E381">
            <v>8820</v>
          </cell>
          <cell r="F381">
            <v>0</v>
          </cell>
          <cell r="H381">
            <v>486</v>
          </cell>
          <cell r="I381">
            <v>8820</v>
          </cell>
          <cell r="J381">
            <v>486</v>
          </cell>
          <cell r="L381">
            <v>486</v>
          </cell>
        </row>
        <row r="382">
          <cell r="A382">
            <v>3242</v>
          </cell>
          <cell r="B382" t="str">
            <v>소켓 (SR죠인트)</v>
          </cell>
          <cell r="C382" t="str">
            <v>50Ø</v>
          </cell>
          <cell r="D382" t="str">
            <v>개</v>
          </cell>
          <cell r="E382">
            <v>7660</v>
          </cell>
          <cell r="F382">
            <v>0</v>
          </cell>
          <cell r="H382">
            <v>486</v>
          </cell>
          <cell r="I382">
            <v>7660</v>
          </cell>
          <cell r="J382">
            <v>486</v>
          </cell>
          <cell r="L382">
            <v>486</v>
          </cell>
        </row>
        <row r="383">
          <cell r="A383">
            <v>3243</v>
          </cell>
          <cell r="B383" t="str">
            <v>소켓 (SR죠인트)</v>
          </cell>
          <cell r="C383" t="str">
            <v>40Ø</v>
          </cell>
          <cell r="D383" t="str">
            <v>개</v>
          </cell>
          <cell r="E383">
            <v>5140</v>
          </cell>
          <cell r="F383">
            <v>0</v>
          </cell>
          <cell r="H383">
            <v>486</v>
          </cell>
          <cell r="I383">
            <v>5140</v>
          </cell>
          <cell r="J383">
            <v>486</v>
          </cell>
          <cell r="L383">
            <v>486</v>
          </cell>
        </row>
        <row r="384">
          <cell r="A384">
            <v>3244</v>
          </cell>
          <cell r="B384" t="str">
            <v>소켓 (SR죠인트)</v>
          </cell>
          <cell r="C384" t="str">
            <v>30Ø</v>
          </cell>
          <cell r="D384" t="str">
            <v>개</v>
          </cell>
          <cell r="E384">
            <v>3960</v>
          </cell>
          <cell r="F384">
            <v>0</v>
          </cell>
          <cell r="H384">
            <v>486</v>
          </cell>
          <cell r="I384">
            <v>3960</v>
          </cell>
          <cell r="J384">
            <v>486</v>
          </cell>
          <cell r="L384">
            <v>486</v>
          </cell>
        </row>
        <row r="385">
          <cell r="A385">
            <v>3245</v>
          </cell>
          <cell r="B385" t="str">
            <v>소켓 (SR죠인트)</v>
          </cell>
          <cell r="C385" t="str">
            <v>25Ø</v>
          </cell>
          <cell r="D385" t="str">
            <v>개</v>
          </cell>
          <cell r="E385">
            <v>2130</v>
          </cell>
          <cell r="F385">
            <v>0</v>
          </cell>
          <cell r="H385">
            <v>486</v>
          </cell>
          <cell r="I385">
            <v>2130</v>
          </cell>
          <cell r="J385">
            <v>486</v>
          </cell>
          <cell r="L385">
            <v>486</v>
          </cell>
        </row>
        <row r="386">
          <cell r="A386">
            <v>3246</v>
          </cell>
          <cell r="B386" t="str">
            <v>소켓 (SR죠인트)</v>
          </cell>
          <cell r="C386" t="str">
            <v>20Ø</v>
          </cell>
          <cell r="D386" t="str">
            <v>개</v>
          </cell>
          <cell r="E386">
            <v>1570</v>
          </cell>
          <cell r="F386">
            <v>0</v>
          </cell>
          <cell r="H386">
            <v>486</v>
          </cell>
          <cell r="I386">
            <v>1570</v>
          </cell>
          <cell r="J386">
            <v>486</v>
          </cell>
          <cell r="L386">
            <v>486</v>
          </cell>
        </row>
        <row r="387">
          <cell r="A387">
            <v>3247</v>
          </cell>
          <cell r="B387" t="str">
            <v>소켓 (SR죠인트)</v>
          </cell>
          <cell r="C387" t="str">
            <v>13Ø</v>
          </cell>
          <cell r="D387" t="str">
            <v>개</v>
          </cell>
          <cell r="E387">
            <v>1250</v>
          </cell>
          <cell r="F387">
            <v>0</v>
          </cell>
          <cell r="H387">
            <v>486</v>
          </cell>
          <cell r="I387">
            <v>1250</v>
          </cell>
          <cell r="J387">
            <v>486</v>
          </cell>
          <cell r="L387">
            <v>486</v>
          </cell>
        </row>
        <row r="388">
          <cell r="A388">
            <v>3251</v>
          </cell>
          <cell r="B388" t="str">
            <v>캡 (용접식 S20S)</v>
          </cell>
          <cell r="C388" t="str">
            <v>100Ø</v>
          </cell>
          <cell r="D388" t="str">
            <v>개</v>
          </cell>
          <cell r="E388">
            <v>8960</v>
          </cell>
          <cell r="F388">
            <v>0</v>
          </cell>
          <cell r="H388">
            <v>482</v>
          </cell>
          <cell r="I388">
            <v>8960</v>
          </cell>
          <cell r="J388">
            <v>482</v>
          </cell>
          <cell r="L388">
            <v>482</v>
          </cell>
        </row>
        <row r="389">
          <cell r="A389">
            <v>3252</v>
          </cell>
          <cell r="B389" t="str">
            <v>캡 (용접식 S20S)</v>
          </cell>
          <cell r="C389" t="str">
            <v>80Ø</v>
          </cell>
          <cell r="D389" t="str">
            <v>개</v>
          </cell>
          <cell r="E389">
            <v>6110</v>
          </cell>
          <cell r="F389">
            <v>0</v>
          </cell>
          <cell r="H389">
            <v>482</v>
          </cell>
          <cell r="I389">
            <v>6110</v>
          </cell>
          <cell r="J389">
            <v>482</v>
          </cell>
          <cell r="L389">
            <v>482</v>
          </cell>
        </row>
        <row r="390">
          <cell r="A390">
            <v>3253</v>
          </cell>
          <cell r="B390" t="str">
            <v>캡 (SR죠인트)</v>
          </cell>
          <cell r="C390" t="str">
            <v>60Ø</v>
          </cell>
          <cell r="D390" t="str">
            <v>개</v>
          </cell>
          <cell r="E390">
            <v>10600</v>
          </cell>
          <cell r="F390">
            <v>0</v>
          </cell>
          <cell r="H390">
            <v>486</v>
          </cell>
          <cell r="I390">
            <v>10600</v>
          </cell>
          <cell r="J390">
            <v>486</v>
          </cell>
          <cell r="L390">
            <v>486</v>
          </cell>
        </row>
        <row r="391">
          <cell r="A391">
            <v>3254</v>
          </cell>
          <cell r="B391" t="str">
            <v>캡 (SR죠인트)</v>
          </cell>
          <cell r="C391" t="str">
            <v>50Ø</v>
          </cell>
          <cell r="D391" t="str">
            <v>개</v>
          </cell>
          <cell r="E391">
            <v>8430</v>
          </cell>
          <cell r="F391">
            <v>0</v>
          </cell>
          <cell r="H391">
            <v>486</v>
          </cell>
          <cell r="I391">
            <v>8430</v>
          </cell>
          <cell r="J391">
            <v>486</v>
          </cell>
          <cell r="L391">
            <v>486</v>
          </cell>
        </row>
        <row r="392">
          <cell r="A392">
            <v>3255</v>
          </cell>
          <cell r="B392" t="str">
            <v>캡 (SR죠인트)</v>
          </cell>
          <cell r="C392" t="str">
            <v>40Ø</v>
          </cell>
          <cell r="D392" t="str">
            <v>개</v>
          </cell>
          <cell r="E392">
            <v>7610</v>
          </cell>
          <cell r="F392">
            <v>0</v>
          </cell>
          <cell r="H392">
            <v>486</v>
          </cell>
          <cell r="I392">
            <v>7610</v>
          </cell>
          <cell r="J392">
            <v>486</v>
          </cell>
          <cell r="L392">
            <v>486</v>
          </cell>
        </row>
        <row r="393">
          <cell r="A393">
            <v>3256</v>
          </cell>
          <cell r="B393" t="str">
            <v>캡 (SR죠인트)</v>
          </cell>
          <cell r="C393" t="str">
            <v>30Ø</v>
          </cell>
          <cell r="D393" t="str">
            <v>개</v>
          </cell>
          <cell r="E393">
            <v>5430</v>
          </cell>
          <cell r="F393">
            <v>0</v>
          </cell>
          <cell r="H393">
            <v>486</v>
          </cell>
          <cell r="I393">
            <v>5430</v>
          </cell>
          <cell r="J393">
            <v>486</v>
          </cell>
          <cell r="L393">
            <v>486</v>
          </cell>
        </row>
        <row r="394">
          <cell r="A394">
            <v>3257</v>
          </cell>
          <cell r="B394" t="str">
            <v>캡 (SR죠인트)</v>
          </cell>
          <cell r="C394" t="str">
            <v>25Ø</v>
          </cell>
          <cell r="D394" t="str">
            <v>개</v>
          </cell>
          <cell r="E394">
            <v>3050</v>
          </cell>
          <cell r="F394">
            <v>0</v>
          </cell>
          <cell r="H394">
            <v>486</v>
          </cell>
          <cell r="I394">
            <v>3050</v>
          </cell>
          <cell r="J394">
            <v>486</v>
          </cell>
          <cell r="L394">
            <v>486</v>
          </cell>
        </row>
        <row r="395">
          <cell r="A395">
            <v>3258</v>
          </cell>
          <cell r="B395" t="str">
            <v>캡 (SR죠인트)</v>
          </cell>
          <cell r="C395" t="str">
            <v>20Ø</v>
          </cell>
          <cell r="D395" t="str">
            <v>개</v>
          </cell>
          <cell r="E395">
            <v>2340</v>
          </cell>
          <cell r="F395">
            <v>0</v>
          </cell>
          <cell r="H395">
            <v>486</v>
          </cell>
          <cell r="I395">
            <v>2340</v>
          </cell>
          <cell r="J395">
            <v>486</v>
          </cell>
          <cell r="L395">
            <v>486</v>
          </cell>
        </row>
        <row r="396">
          <cell r="A396">
            <v>3259</v>
          </cell>
          <cell r="B396" t="str">
            <v>캡 (SR죠인트)</v>
          </cell>
          <cell r="C396" t="str">
            <v>13Ø</v>
          </cell>
          <cell r="D396" t="str">
            <v>개</v>
          </cell>
          <cell r="E396">
            <v>1920</v>
          </cell>
          <cell r="F396">
            <v>0</v>
          </cell>
          <cell r="H396">
            <v>486</v>
          </cell>
          <cell r="I396">
            <v>1920</v>
          </cell>
          <cell r="J396">
            <v>486</v>
          </cell>
          <cell r="L396">
            <v>486</v>
          </cell>
        </row>
        <row r="397">
          <cell r="A397">
            <v>3261</v>
          </cell>
          <cell r="B397" t="str">
            <v>SUS용접 합 후렌지</v>
          </cell>
          <cell r="C397" t="str">
            <v>100Ø</v>
          </cell>
          <cell r="D397" t="str">
            <v>개</v>
          </cell>
          <cell r="E397">
            <v>12300</v>
          </cell>
          <cell r="F397">
            <v>0</v>
          </cell>
          <cell r="H397">
            <v>0</v>
          </cell>
          <cell r="I397">
            <v>12300</v>
          </cell>
          <cell r="J397">
            <v>0</v>
          </cell>
          <cell r="L397">
            <v>0</v>
          </cell>
        </row>
        <row r="398">
          <cell r="A398">
            <v>3262</v>
          </cell>
          <cell r="B398" t="str">
            <v>SUS용접 합 후렌지</v>
          </cell>
          <cell r="C398" t="str">
            <v>80Ø</v>
          </cell>
          <cell r="D398" t="str">
            <v>개</v>
          </cell>
          <cell r="E398">
            <v>10300</v>
          </cell>
          <cell r="F398">
            <v>0</v>
          </cell>
          <cell r="H398">
            <v>0</v>
          </cell>
          <cell r="I398">
            <v>10300</v>
          </cell>
          <cell r="J398">
            <v>0</v>
          </cell>
          <cell r="L398">
            <v>0</v>
          </cell>
        </row>
        <row r="399">
          <cell r="A399">
            <v>3263</v>
          </cell>
          <cell r="B399" t="str">
            <v>유니온 (SR죠인트)</v>
          </cell>
          <cell r="C399" t="str">
            <v>60Ø</v>
          </cell>
          <cell r="D399" t="str">
            <v>개</v>
          </cell>
          <cell r="E399">
            <v>17460</v>
          </cell>
          <cell r="F399">
            <v>0</v>
          </cell>
          <cell r="H399">
            <v>486</v>
          </cell>
          <cell r="I399">
            <v>17460</v>
          </cell>
          <cell r="J399">
            <v>486</v>
          </cell>
          <cell r="L399">
            <v>486</v>
          </cell>
        </row>
        <row r="400">
          <cell r="A400">
            <v>3264</v>
          </cell>
          <cell r="B400" t="str">
            <v>유니온 (SR죠인트)</v>
          </cell>
          <cell r="C400" t="str">
            <v>50Ø</v>
          </cell>
          <cell r="D400" t="str">
            <v>개</v>
          </cell>
          <cell r="E400">
            <v>14000</v>
          </cell>
          <cell r="F400">
            <v>0</v>
          </cell>
          <cell r="H400">
            <v>486</v>
          </cell>
          <cell r="I400">
            <v>14000</v>
          </cell>
          <cell r="J400">
            <v>486</v>
          </cell>
          <cell r="L400">
            <v>486</v>
          </cell>
        </row>
        <row r="401">
          <cell r="A401">
            <v>3265</v>
          </cell>
          <cell r="B401" t="str">
            <v>유니온 (SR죠인트)</v>
          </cell>
          <cell r="C401" t="str">
            <v>40Ø</v>
          </cell>
          <cell r="D401" t="str">
            <v>개</v>
          </cell>
          <cell r="E401">
            <v>10470</v>
          </cell>
          <cell r="F401">
            <v>0</v>
          </cell>
          <cell r="H401">
            <v>486</v>
          </cell>
          <cell r="I401">
            <v>10470</v>
          </cell>
          <cell r="J401">
            <v>486</v>
          </cell>
          <cell r="L401">
            <v>486</v>
          </cell>
        </row>
        <row r="402">
          <cell r="A402">
            <v>3266</v>
          </cell>
          <cell r="B402" t="str">
            <v>유니온 (SR죠인트)</v>
          </cell>
          <cell r="C402" t="str">
            <v>30Ø</v>
          </cell>
          <cell r="D402" t="str">
            <v>개</v>
          </cell>
          <cell r="E402">
            <v>6980</v>
          </cell>
          <cell r="F402">
            <v>0</v>
          </cell>
          <cell r="H402">
            <v>486</v>
          </cell>
          <cell r="I402">
            <v>6980</v>
          </cell>
          <cell r="J402">
            <v>486</v>
          </cell>
          <cell r="L402">
            <v>486</v>
          </cell>
        </row>
        <row r="403">
          <cell r="A403">
            <v>3267</v>
          </cell>
          <cell r="B403" t="str">
            <v>유니온 (SR죠인트)</v>
          </cell>
          <cell r="C403" t="str">
            <v>25Ø</v>
          </cell>
          <cell r="D403" t="str">
            <v>개</v>
          </cell>
          <cell r="E403">
            <v>4660</v>
          </cell>
          <cell r="F403">
            <v>0</v>
          </cell>
          <cell r="H403">
            <v>486</v>
          </cell>
          <cell r="I403">
            <v>4660</v>
          </cell>
          <cell r="J403">
            <v>486</v>
          </cell>
          <cell r="L403">
            <v>486</v>
          </cell>
        </row>
        <row r="404">
          <cell r="A404">
            <v>3268</v>
          </cell>
          <cell r="B404" t="str">
            <v>유니온 (SR죠인트)</v>
          </cell>
          <cell r="C404" t="str">
            <v>20Ø</v>
          </cell>
          <cell r="D404" t="str">
            <v>개</v>
          </cell>
          <cell r="E404">
            <v>3490</v>
          </cell>
          <cell r="F404">
            <v>0</v>
          </cell>
          <cell r="H404">
            <v>486</v>
          </cell>
          <cell r="I404">
            <v>3490</v>
          </cell>
          <cell r="J404">
            <v>486</v>
          </cell>
          <cell r="L404">
            <v>486</v>
          </cell>
        </row>
        <row r="405">
          <cell r="A405">
            <v>3269</v>
          </cell>
          <cell r="B405" t="str">
            <v>유니온 (SR죠인트)</v>
          </cell>
          <cell r="C405" t="str">
            <v>13Ø</v>
          </cell>
          <cell r="D405" t="str">
            <v>개</v>
          </cell>
          <cell r="E405">
            <v>2330</v>
          </cell>
          <cell r="F405">
            <v>0</v>
          </cell>
          <cell r="H405">
            <v>486</v>
          </cell>
          <cell r="I405">
            <v>2330</v>
          </cell>
          <cell r="J405">
            <v>486</v>
          </cell>
          <cell r="L405">
            <v>486</v>
          </cell>
        </row>
        <row r="406">
          <cell r="A406">
            <v>3271</v>
          </cell>
          <cell r="B406" t="str">
            <v>밸브소켓 (SR죠인트)</v>
          </cell>
          <cell r="C406" t="str">
            <v>60Ø</v>
          </cell>
          <cell r="D406" t="str">
            <v>개</v>
          </cell>
          <cell r="E406">
            <v>9200</v>
          </cell>
          <cell r="F406">
            <v>0</v>
          </cell>
          <cell r="H406">
            <v>486</v>
          </cell>
          <cell r="I406">
            <v>9200</v>
          </cell>
          <cell r="J406">
            <v>486</v>
          </cell>
          <cell r="L406">
            <v>486</v>
          </cell>
        </row>
        <row r="407">
          <cell r="A407">
            <v>3272</v>
          </cell>
          <cell r="B407" t="str">
            <v>밸브소켓 (SR죠인트)</v>
          </cell>
          <cell r="C407" t="str">
            <v>50Ø</v>
          </cell>
          <cell r="D407" t="str">
            <v>개</v>
          </cell>
          <cell r="E407">
            <v>7850</v>
          </cell>
          <cell r="F407">
            <v>0</v>
          </cell>
          <cell r="H407">
            <v>486</v>
          </cell>
          <cell r="I407">
            <v>7850</v>
          </cell>
          <cell r="J407">
            <v>486</v>
          </cell>
          <cell r="L407">
            <v>486</v>
          </cell>
        </row>
        <row r="408">
          <cell r="A408">
            <v>3273</v>
          </cell>
          <cell r="B408" t="str">
            <v>밸브소켓 (SR죠인트)</v>
          </cell>
          <cell r="C408" t="str">
            <v>40Ø</v>
          </cell>
          <cell r="D408" t="str">
            <v>개</v>
          </cell>
          <cell r="E408">
            <v>6770</v>
          </cell>
          <cell r="F408">
            <v>0</v>
          </cell>
          <cell r="H408">
            <v>486</v>
          </cell>
          <cell r="I408">
            <v>6770</v>
          </cell>
          <cell r="J408">
            <v>486</v>
          </cell>
          <cell r="L408">
            <v>486</v>
          </cell>
        </row>
        <row r="409">
          <cell r="A409">
            <v>3274</v>
          </cell>
          <cell r="B409" t="str">
            <v>밸브소켓 (SR죠인트)</v>
          </cell>
          <cell r="C409" t="str">
            <v>30Ø</v>
          </cell>
          <cell r="D409" t="str">
            <v>개</v>
          </cell>
          <cell r="E409">
            <v>4630</v>
          </cell>
          <cell r="F409">
            <v>0</v>
          </cell>
          <cell r="H409">
            <v>486</v>
          </cell>
          <cell r="I409">
            <v>4630</v>
          </cell>
          <cell r="J409">
            <v>486</v>
          </cell>
          <cell r="L409">
            <v>486</v>
          </cell>
        </row>
        <row r="410">
          <cell r="A410">
            <v>3275</v>
          </cell>
          <cell r="B410" t="str">
            <v>밸브소켓 (SR죠인트)</v>
          </cell>
          <cell r="C410" t="str">
            <v>25Ø</v>
          </cell>
          <cell r="D410" t="str">
            <v>개</v>
          </cell>
          <cell r="E410">
            <v>2860</v>
          </cell>
          <cell r="F410">
            <v>0</v>
          </cell>
          <cell r="H410">
            <v>486</v>
          </cell>
          <cell r="I410">
            <v>2860</v>
          </cell>
          <cell r="J410">
            <v>486</v>
          </cell>
          <cell r="L410">
            <v>486</v>
          </cell>
        </row>
        <row r="411">
          <cell r="A411">
            <v>3276</v>
          </cell>
          <cell r="B411" t="str">
            <v>밸브소켓 (SR죠인트)</v>
          </cell>
          <cell r="C411" t="str">
            <v>20Ø</v>
          </cell>
          <cell r="D411" t="str">
            <v>개</v>
          </cell>
          <cell r="E411">
            <v>1980</v>
          </cell>
          <cell r="F411">
            <v>0</v>
          </cell>
          <cell r="H411">
            <v>486</v>
          </cell>
          <cell r="I411">
            <v>1980</v>
          </cell>
          <cell r="J411">
            <v>486</v>
          </cell>
          <cell r="L411">
            <v>486</v>
          </cell>
        </row>
        <row r="412">
          <cell r="A412">
            <v>3277</v>
          </cell>
          <cell r="B412" t="str">
            <v>밸브소켓 (SR죠인트)</v>
          </cell>
          <cell r="C412" t="str">
            <v>13Ø</v>
          </cell>
          <cell r="D412" t="str">
            <v>개</v>
          </cell>
          <cell r="E412">
            <v>1260</v>
          </cell>
          <cell r="F412">
            <v>0</v>
          </cell>
          <cell r="H412">
            <v>486</v>
          </cell>
          <cell r="I412">
            <v>1260</v>
          </cell>
          <cell r="J412">
            <v>486</v>
          </cell>
          <cell r="L412">
            <v>486</v>
          </cell>
        </row>
        <row r="413">
          <cell r="A413">
            <v>3281</v>
          </cell>
          <cell r="B413" t="str">
            <v>수전소켓 (SR죠인트)</v>
          </cell>
          <cell r="C413" t="str">
            <v>25Ø</v>
          </cell>
          <cell r="D413" t="str">
            <v>개</v>
          </cell>
          <cell r="E413">
            <v>4220</v>
          </cell>
          <cell r="F413">
            <v>0</v>
          </cell>
          <cell r="H413">
            <v>486</v>
          </cell>
          <cell r="I413">
            <v>4220</v>
          </cell>
          <cell r="J413">
            <v>486</v>
          </cell>
          <cell r="L413">
            <v>486</v>
          </cell>
        </row>
        <row r="414">
          <cell r="A414">
            <v>3282</v>
          </cell>
          <cell r="B414" t="str">
            <v>수전소켓 (SR죠인트)</v>
          </cell>
          <cell r="C414" t="str">
            <v>20Ø</v>
          </cell>
          <cell r="D414" t="str">
            <v>개</v>
          </cell>
          <cell r="E414">
            <v>3390</v>
          </cell>
          <cell r="F414">
            <v>0</v>
          </cell>
          <cell r="H414">
            <v>486</v>
          </cell>
          <cell r="I414">
            <v>3390</v>
          </cell>
          <cell r="J414">
            <v>486</v>
          </cell>
          <cell r="L414">
            <v>486</v>
          </cell>
        </row>
        <row r="415">
          <cell r="A415">
            <v>3283</v>
          </cell>
          <cell r="B415" t="str">
            <v>수전소켓 (SR죠인트)</v>
          </cell>
          <cell r="C415" t="str">
            <v>13Ø</v>
          </cell>
          <cell r="D415" t="str">
            <v>개</v>
          </cell>
          <cell r="E415">
            <v>2860</v>
          </cell>
          <cell r="F415">
            <v>0</v>
          </cell>
          <cell r="H415">
            <v>486</v>
          </cell>
          <cell r="I415">
            <v>2860</v>
          </cell>
          <cell r="J415">
            <v>486</v>
          </cell>
          <cell r="L415">
            <v>486</v>
          </cell>
        </row>
        <row r="416">
          <cell r="A416">
            <v>3291</v>
          </cell>
          <cell r="B416" t="str">
            <v>아답타엘보(SR죠인트)</v>
          </cell>
          <cell r="C416" t="str">
            <v>25Ø</v>
          </cell>
          <cell r="D416" t="str">
            <v>개</v>
          </cell>
          <cell r="E416">
            <v>5710</v>
          </cell>
          <cell r="F416">
            <v>0</v>
          </cell>
          <cell r="H416">
            <v>486</v>
          </cell>
          <cell r="I416">
            <v>5710</v>
          </cell>
          <cell r="J416">
            <v>486</v>
          </cell>
          <cell r="L416">
            <v>486</v>
          </cell>
        </row>
        <row r="417">
          <cell r="A417">
            <v>3292</v>
          </cell>
          <cell r="B417" t="str">
            <v>아답타엘보(SR죠인트)</v>
          </cell>
          <cell r="C417" t="str">
            <v>20Ø</v>
          </cell>
          <cell r="D417" t="str">
            <v>개</v>
          </cell>
          <cell r="E417">
            <v>4010</v>
          </cell>
          <cell r="F417">
            <v>0</v>
          </cell>
          <cell r="H417">
            <v>486</v>
          </cell>
          <cell r="I417">
            <v>4010</v>
          </cell>
          <cell r="J417">
            <v>486</v>
          </cell>
          <cell r="L417">
            <v>486</v>
          </cell>
        </row>
        <row r="418">
          <cell r="A418">
            <v>3293</v>
          </cell>
          <cell r="B418" t="str">
            <v>아답타엘보(SR죠인트)</v>
          </cell>
          <cell r="C418" t="str">
            <v>13Ø</v>
          </cell>
          <cell r="D418" t="str">
            <v>개</v>
          </cell>
          <cell r="E418">
            <v>3440</v>
          </cell>
          <cell r="F418">
            <v>0</v>
          </cell>
          <cell r="H418">
            <v>486</v>
          </cell>
          <cell r="I418">
            <v>3440</v>
          </cell>
          <cell r="J418">
            <v>486</v>
          </cell>
          <cell r="L418">
            <v>486</v>
          </cell>
        </row>
        <row r="419">
          <cell r="E419">
            <v>0</v>
          </cell>
        </row>
        <row r="420">
          <cell r="E420">
            <v>0</v>
          </cell>
        </row>
        <row r="421">
          <cell r="E421">
            <v>0</v>
          </cell>
        </row>
        <row r="444">
          <cell r="A444">
            <v>3299</v>
          </cell>
          <cell r="B444" t="str">
            <v>백강관</v>
          </cell>
          <cell r="C444" t="str">
            <v>150Ø</v>
          </cell>
          <cell r="D444" t="str">
            <v>M</v>
          </cell>
          <cell r="E444">
            <v>12628</v>
          </cell>
          <cell r="F444">
            <v>0</v>
          </cell>
          <cell r="H444">
            <v>457</v>
          </cell>
          <cell r="I444">
            <v>12628</v>
          </cell>
          <cell r="J444">
            <v>457</v>
          </cell>
          <cell r="L444">
            <v>457</v>
          </cell>
        </row>
        <row r="445">
          <cell r="A445">
            <v>3300</v>
          </cell>
          <cell r="B445" t="str">
            <v>백강관</v>
          </cell>
          <cell r="C445" t="str">
            <v>125Ø</v>
          </cell>
          <cell r="D445" t="str">
            <v>M</v>
          </cell>
          <cell r="E445">
            <v>10605</v>
          </cell>
          <cell r="F445">
            <v>0</v>
          </cell>
          <cell r="H445">
            <v>457</v>
          </cell>
          <cell r="I445">
            <v>10605</v>
          </cell>
          <cell r="J445">
            <v>457</v>
          </cell>
          <cell r="L445">
            <v>457</v>
          </cell>
        </row>
        <row r="446">
          <cell r="A446">
            <v>3301</v>
          </cell>
          <cell r="B446" t="str">
            <v>백강관</v>
          </cell>
          <cell r="C446" t="str">
            <v>100Ø</v>
          </cell>
          <cell r="D446" t="str">
            <v>M</v>
          </cell>
          <cell r="E446">
            <v>7822</v>
          </cell>
          <cell r="F446">
            <v>0</v>
          </cell>
          <cell r="H446">
            <v>457</v>
          </cell>
          <cell r="I446">
            <v>7822</v>
          </cell>
          <cell r="J446">
            <v>457</v>
          </cell>
          <cell r="L446">
            <v>457</v>
          </cell>
        </row>
        <row r="447">
          <cell r="A447">
            <v>3302</v>
          </cell>
          <cell r="B447" t="str">
            <v>백강관</v>
          </cell>
          <cell r="C447" t="str">
            <v>80Ø</v>
          </cell>
          <cell r="D447" t="str">
            <v>M</v>
          </cell>
          <cell r="E447">
            <v>5487</v>
          </cell>
          <cell r="F447">
            <v>0</v>
          </cell>
          <cell r="H447">
            <v>457</v>
          </cell>
          <cell r="I447">
            <v>5487</v>
          </cell>
          <cell r="J447">
            <v>457</v>
          </cell>
          <cell r="L447">
            <v>457</v>
          </cell>
        </row>
        <row r="448">
          <cell r="A448">
            <v>3303</v>
          </cell>
          <cell r="B448" t="str">
            <v>백강관</v>
          </cell>
          <cell r="C448" t="str">
            <v>65Ø</v>
          </cell>
          <cell r="D448" t="str">
            <v>M</v>
          </cell>
          <cell r="E448">
            <v>4402</v>
          </cell>
          <cell r="F448">
            <v>0</v>
          </cell>
          <cell r="H448">
            <v>457</v>
          </cell>
          <cell r="I448">
            <v>4402</v>
          </cell>
          <cell r="J448">
            <v>457</v>
          </cell>
          <cell r="L448">
            <v>457</v>
          </cell>
        </row>
        <row r="449">
          <cell r="A449">
            <v>3304</v>
          </cell>
          <cell r="B449" t="str">
            <v>백강관</v>
          </cell>
          <cell r="C449" t="str">
            <v>50Ø</v>
          </cell>
          <cell r="D449" t="str">
            <v>M</v>
          </cell>
          <cell r="E449">
            <v>3450</v>
          </cell>
          <cell r="F449">
            <v>0</v>
          </cell>
          <cell r="H449">
            <v>457</v>
          </cell>
          <cell r="I449">
            <v>3450</v>
          </cell>
          <cell r="J449">
            <v>457</v>
          </cell>
          <cell r="L449">
            <v>457</v>
          </cell>
        </row>
        <row r="450">
          <cell r="A450">
            <v>3305</v>
          </cell>
          <cell r="B450" t="str">
            <v>백강관</v>
          </cell>
          <cell r="C450" t="str">
            <v>40Ø</v>
          </cell>
          <cell r="D450" t="str">
            <v>M</v>
          </cell>
          <cell r="E450">
            <v>2513</v>
          </cell>
          <cell r="F450">
            <v>0</v>
          </cell>
          <cell r="H450">
            <v>457</v>
          </cell>
          <cell r="I450">
            <v>2513</v>
          </cell>
          <cell r="J450">
            <v>457</v>
          </cell>
          <cell r="L450">
            <v>457</v>
          </cell>
        </row>
        <row r="451">
          <cell r="A451">
            <v>3306</v>
          </cell>
          <cell r="B451" t="str">
            <v>백강관</v>
          </cell>
          <cell r="C451" t="str">
            <v>32Ø</v>
          </cell>
          <cell r="D451" t="str">
            <v>M</v>
          </cell>
          <cell r="E451">
            <v>2187</v>
          </cell>
          <cell r="F451">
            <v>0</v>
          </cell>
          <cell r="H451">
            <v>457</v>
          </cell>
          <cell r="I451">
            <v>2187</v>
          </cell>
          <cell r="J451">
            <v>457</v>
          </cell>
          <cell r="L451">
            <v>457</v>
          </cell>
        </row>
        <row r="452">
          <cell r="A452">
            <v>3307</v>
          </cell>
          <cell r="B452" t="str">
            <v>백강관</v>
          </cell>
          <cell r="C452" t="str">
            <v>25Ø</v>
          </cell>
          <cell r="D452" t="str">
            <v>M</v>
          </cell>
          <cell r="E452">
            <v>1782</v>
          </cell>
          <cell r="F452">
            <v>0</v>
          </cell>
          <cell r="H452">
            <v>457</v>
          </cell>
          <cell r="I452">
            <v>1782</v>
          </cell>
          <cell r="J452">
            <v>457</v>
          </cell>
          <cell r="L452">
            <v>457</v>
          </cell>
        </row>
        <row r="453">
          <cell r="A453">
            <v>3308</v>
          </cell>
          <cell r="B453" t="str">
            <v>백강관</v>
          </cell>
          <cell r="C453" t="str">
            <v>20Ø</v>
          </cell>
          <cell r="D453" t="str">
            <v>M</v>
          </cell>
          <cell r="E453">
            <v>1252</v>
          </cell>
          <cell r="F453">
            <v>0</v>
          </cell>
          <cell r="H453">
            <v>457</v>
          </cell>
          <cell r="I453">
            <v>1252</v>
          </cell>
          <cell r="J453">
            <v>457</v>
          </cell>
          <cell r="L453">
            <v>457</v>
          </cell>
        </row>
        <row r="454">
          <cell r="A454">
            <v>3309</v>
          </cell>
          <cell r="B454" t="str">
            <v>백강관</v>
          </cell>
          <cell r="C454" t="str">
            <v>15Ø</v>
          </cell>
          <cell r="D454" t="str">
            <v>M</v>
          </cell>
          <cell r="E454">
            <v>993</v>
          </cell>
          <cell r="F454">
            <v>0</v>
          </cell>
          <cell r="H454">
            <v>457</v>
          </cell>
          <cell r="I454">
            <v>993</v>
          </cell>
          <cell r="J454">
            <v>457</v>
          </cell>
          <cell r="L454">
            <v>457</v>
          </cell>
        </row>
        <row r="455">
          <cell r="A455">
            <v>3310</v>
          </cell>
          <cell r="B455" t="str">
            <v>백엘보 (용접식)</v>
          </cell>
          <cell r="C455" t="str">
            <v>150Ø</v>
          </cell>
          <cell r="D455" t="str">
            <v>개</v>
          </cell>
          <cell r="E455">
            <v>16800</v>
          </cell>
          <cell r="F455">
            <v>0</v>
          </cell>
          <cell r="H455">
            <v>461</v>
          </cell>
          <cell r="I455">
            <v>16800</v>
          </cell>
          <cell r="J455">
            <v>461</v>
          </cell>
          <cell r="L455">
            <v>461</v>
          </cell>
        </row>
        <row r="456">
          <cell r="A456">
            <v>3311</v>
          </cell>
          <cell r="B456" t="str">
            <v>백엘보 (용접식)</v>
          </cell>
          <cell r="C456" t="str">
            <v>100Ø</v>
          </cell>
          <cell r="D456" t="str">
            <v>개</v>
          </cell>
          <cell r="E456">
            <v>6440</v>
          </cell>
          <cell r="F456">
            <v>0</v>
          </cell>
          <cell r="H456">
            <v>461</v>
          </cell>
          <cell r="I456">
            <v>6440</v>
          </cell>
          <cell r="J456">
            <v>461</v>
          </cell>
          <cell r="L456">
            <v>461</v>
          </cell>
        </row>
        <row r="457">
          <cell r="A457">
            <v>3312</v>
          </cell>
          <cell r="B457" t="str">
            <v>백엘보 (용접식)</v>
          </cell>
          <cell r="C457" t="str">
            <v>80Ø</v>
          </cell>
          <cell r="D457" t="str">
            <v>개</v>
          </cell>
          <cell r="E457">
            <v>3780</v>
          </cell>
          <cell r="F457">
            <v>0</v>
          </cell>
          <cell r="H457">
            <v>461</v>
          </cell>
          <cell r="I457">
            <v>3780</v>
          </cell>
          <cell r="J457">
            <v>461</v>
          </cell>
          <cell r="L457">
            <v>461</v>
          </cell>
        </row>
        <row r="458">
          <cell r="A458">
            <v>3313</v>
          </cell>
          <cell r="B458" t="str">
            <v>백엘보 (용접식)</v>
          </cell>
          <cell r="C458" t="str">
            <v>65Ø</v>
          </cell>
          <cell r="D458" t="str">
            <v>개</v>
          </cell>
          <cell r="E458">
            <v>2760</v>
          </cell>
          <cell r="F458">
            <v>0</v>
          </cell>
          <cell r="H458">
            <v>461</v>
          </cell>
          <cell r="I458">
            <v>2760</v>
          </cell>
          <cell r="J458">
            <v>461</v>
          </cell>
          <cell r="L458">
            <v>461</v>
          </cell>
        </row>
        <row r="459">
          <cell r="A459">
            <v>3314</v>
          </cell>
          <cell r="B459" t="str">
            <v>백엘보 (나사식)</v>
          </cell>
          <cell r="C459" t="str">
            <v>50Ø</v>
          </cell>
          <cell r="D459" t="str">
            <v>개</v>
          </cell>
          <cell r="E459">
            <v>1498</v>
          </cell>
          <cell r="F459">
            <v>0</v>
          </cell>
          <cell r="H459">
            <v>460</v>
          </cell>
          <cell r="I459">
            <v>1498</v>
          </cell>
          <cell r="J459">
            <v>460</v>
          </cell>
          <cell r="L459">
            <v>460</v>
          </cell>
        </row>
        <row r="460">
          <cell r="A460">
            <v>3315</v>
          </cell>
          <cell r="B460" t="str">
            <v>백엘보 (나사식)</v>
          </cell>
          <cell r="C460" t="str">
            <v>40Ø</v>
          </cell>
          <cell r="D460" t="str">
            <v>개</v>
          </cell>
          <cell r="E460">
            <v>957</v>
          </cell>
          <cell r="F460">
            <v>0</v>
          </cell>
          <cell r="H460">
            <v>460</v>
          </cell>
          <cell r="I460">
            <v>957</v>
          </cell>
          <cell r="J460">
            <v>460</v>
          </cell>
          <cell r="L460">
            <v>460</v>
          </cell>
        </row>
        <row r="461">
          <cell r="A461">
            <v>3316</v>
          </cell>
          <cell r="B461" t="str">
            <v>백엘보 (나사식)</v>
          </cell>
          <cell r="C461" t="str">
            <v>32Ø</v>
          </cell>
          <cell r="D461" t="str">
            <v>개</v>
          </cell>
          <cell r="E461">
            <v>805</v>
          </cell>
          <cell r="F461">
            <v>0</v>
          </cell>
          <cell r="H461">
            <v>460</v>
          </cell>
          <cell r="I461">
            <v>805</v>
          </cell>
          <cell r="J461">
            <v>460</v>
          </cell>
          <cell r="L461">
            <v>460</v>
          </cell>
        </row>
        <row r="462">
          <cell r="A462">
            <v>3317</v>
          </cell>
          <cell r="B462" t="str">
            <v>백엘보 (나사식)</v>
          </cell>
          <cell r="C462" t="str">
            <v>25Ø</v>
          </cell>
          <cell r="D462" t="str">
            <v>개</v>
          </cell>
          <cell r="E462">
            <v>523</v>
          </cell>
          <cell r="F462">
            <v>0</v>
          </cell>
          <cell r="H462">
            <v>460</v>
          </cell>
          <cell r="I462">
            <v>523</v>
          </cell>
          <cell r="J462">
            <v>460</v>
          </cell>
          <cell r="L462">
            <v>460</v>
          </cell>
        </row>
        <row r="463">
          <cell r="A463">
            <v>3318</v>
          </cell>
          <cell r="B463" t="str">
            <v>백엘보 (나사식)</v>
          </cell>
          <cell r="C463" t="str">
            <v>20Ø</v>
          </cell>
          <cell r="D463" t="str">
            <v>개</v>
          </cell>
          <cell r="E463">
            <v>326</v>
          </cell>
          <cell r="F463">
            <v>0</v>
          </cell>
          <cell r="H463">
            <v>460</v>
          </cell>
          <cell r="I463">
            <v>326</v>
          </cell>
          <cell r="J463">
            <v>460</v>
          </cell>
          <cell r="L463">
            <v>460</v>
          </cell>
        </row>
        <row r="464">
          <cell r="A464">
            <v>3319</v>
          </cell>
          <cell r="B464" t="str">
            <v>백엘보 (나사식)</v>
          </cell>
          <cell r="C464" t="str">
            <v>15Ø</v>
          </cell>
          <cell r="D464" t="str">
            <v>개</v>
          </cell>
          <cell r="E464">
            <v>221</v>
          </cell>
          <cell r="F464">
            <v>0</v>
          </cell>
          <cell r="H464">
            <v>460</v>
          </cell>
          <cell r="I464">
            <v>221</v>
          </cell>
          <cell r="J464">
            <v>460</v>
          </cell>
          <cell r="L464">
            <v>460</v>
          </cell>
        </row>
        <row r="465">
          <cell r="A465">
            <v>3320</v>
          </cell>
          <cell r="B465" t="str">
            <v>백티 (용접식)</v>
          </cell>
          <cell r="C465" t="str">
            <v>150Ø</v>
          </cell>
          <cell r="D465" t="str">
            <v>개</v>
          </cell>
          <cell r="E465">
            <v>21000</v>
          </cell>
          <cell r="F465">
            <v>0</v>
          </cell>
          <cell r="H465">
            <v>461</v>
          </cell>
          <cell r="I465">
            <v>21000</v>
          </cell>
          <cell r="J465">
            <v>461</v>
          </cell>
          <cell r="L465">
            <v>461</v>
          </cell>
        </row>
        <row r="466">
          <cell r="A466">
            <v>3321</v>
          </cell>
          <cell r="B466" t="str">
            <v>백티 (용접식)</v>
          </cell>
          <cell r="C466" t="str">
            <v>100Ø</v>
          </cell>
          <cell r="D466" t="str">
            <v>개</v>
          </cell>
          <cell r="E466">
            <v>9030</v>
          </cell>
          <cell r="F466">
            <v>0</v>
          </cell>
          <cell r="H466">
            <v>461</v>
          </cell>
          <cell r="I466">
            <v>9030</v>
          </cell>
          <cell r="J466">
            <v>461</v>
          </cell>
          <cell r="L466">
            <v>461</v>
          </cell>
        </row>
        <row r="467">
          <cell r="A467">
            <v>3322</v>
          </cell>
          <cell r="B467" t="str">
            <v>백티 (용접식)</v>
          </cell>
          <cell r="C467" t="str">
            <v>80Ø</v>
          </cell>
          <cell r="D467" t="str">
            <v>개</v>
          </cell>
          <cell r="E467">
            <v>5480</v>
          </cell>
          <cell r="F467">
            <v>0</v>
          </cell>
          <cell r="H467">
            <v>461</v>
          </cell>
          <cell r="I467">
            <v>5480</v>
          </cell>
          <cell r="J467">
            <v>461</v>
          </cell>
          <cell r="L467">
            <v>461</v>
          </cell>
        </row>
        <row r="468">
          <cell r="A468">
            <v>3323</v>
          </cell>
          <cell r="B468" t="str">
            <v>백티 (용접식)</v>
          </cell>
          <cell r="C468" t="str">
            <v>65Ø</v>
          </cell>
          <cell r="D468" t="str">
            <v>개</v>
          </cell>
          <cell r="E468">
            <v>4060</v>
          </cell>
          <cell r="F468">
            <v>0</v>
          </cell>
          <cell r="H468">
            <v>461</v>
          </cell>
          <cell r="I468">
            <v>4060</v>
          </cell>
          <cell r="J468">
            <v>461</v>
          </cell>
          <cell r="L468">
            <v>461</v>
          </cell>
        </row>
        <row r="469">
          <cell r="A469">
            <v>3324</v>
          </cell>
          <cell r="B469" t="str">
            <v>백티 (나사식)</v>
          </cell>
          <cell r="C469" t="str">
            <v>50Ø</v>
          </cell>
          <cell r="D469" t="str">
            <v>개</v>
          </cell>
          <cell r="E469">
            <v>1957</v>
          </cell>
          <cell r="F469">
            <v>0</v>
          </cell>
          <cell r="H469">
            <v>460</v>
          </cell>
          <cell r="I469">
            <v>1957</v>
          </cell>
          <cell r="J469">
            <v>460</v>
          </cell>
          <cell r="L469">
            <v>460</v>
          </cell>
        </row>
        <row r="470">
          <cell r="A470">
            <v>3325</v>
          </cell>
          <cell r="B470" t="str">
            <v>백티 (나사식)</v>
          </cell>
          <cell r="C470" t="str">
            <v>40Ø</v>
          </cell>
          <cell r="D470" t="str">
            <v>개</v>
          </cell>
          <cell r="E470">
            <v>1338</v>
          </cell>
          <cell r="F470">
            <v>0</v>
          </cell>
          <cell r="H470">
            <v>460</v>
          </cell>
          <cell r="I470">
            <v>1338</v>
          </cell>
          <cell r="J470">
            <v>460</v>
          </cell>
          <cell r="L470">
            <v>460</v>
          </cell>
        </row>
        <row r="471">
          <cell r="A471">
            <v>3326</v>
          </cell>
          <cell r="B471" t="str">
            <v>백티 (나사식)</v>
          </cell>
          <cell r="C471" t="str">
            <v>32Ø</v>
          </cell>
          <cell r="D471" t="str">
            <v>개</v>
          </cell>
          <cell r="E471">
            <v>1000</v>
          </cell>
          <cell r="F471">
            <v>0</v>
          </cell>
          <cell r="H471">
            <v>460</v>
          </cell>
          <cell r="I471">
            <v>1000</v>
          </cell>
          <cell r="J471">
            <v>460</v>
          </cell>
          <cell r="L471">
            <v>460</v>
          </cell>
        </row>
        <row r="472">
          <cell r="A472">
            <v>3327</v>
          </cell>
          <cell r="B472" t="str">
            <v>백티 (나사식)</v>
          </cell>
          <cell r="C472" t="str">
            <v>25Ø</v>
          </cell>
          <cell r="D472" t="str">
            <v>개</v>
          </cell>
          <cell r="E472">
            <v>724</v>
          </cell>
          <cell r="F472">
            <v>0</v>
          </cell>
          <cell r="H472">
            <v>460</v>
          </cell>
          <cell r="I472">
            <v>724</v>
          </cell>
          <cell r="J472">
            <v>460</v>
          </cell>
          <cell r="L472">
            <v>460</v>
          </cell>
        </row>
        <row r="473">
          <cell r="A473">
            <v>3328</v>
          </cell>
          <cell r="B473" t="str">
            <v>백티 (나사식)</v>
          </cell>
          <cell r="C473" t="str">
            <v>20Ø</v>
          </cell>
          <cell r="D473" t="str">
            <v>개</v>
          </cell>
          <cell r="E473">
            <v>483</v>
          </cell>
          <cell r="F473">
            <v>0</v>
          </cell>
          <cell r="H473">
            <v>460</v>
          </cell>
          <cell r="I473">
            <v>483</v>
          </cell>
          <cell r="J473">
            <v>460</v>
          </cell>
          <cell r="L473">
            <v>460</v>
          </cell>
        </row>
        <row r="474">
          <cell r="A474">
            <v>3329</v>
          </cell>
          <cell r="B474" t="str">
            <v>백티 (나사식)</v>
          </cell>
          <cell r="C474" t="str">
            <v>15Ø</v>
          </cell>
          <cell r="D474" t="str">
            <v>개</v>
          </cell>
          <cell r="E474">
            <v>330</v>
          </cell>
          <cell r="F474">
            <v>0</v>
          </cell>
          <cell r="H474">
            <v>460</v>
          </cell>
          <cell r="I474">
            <v>330</v>
          </cell>
          <cell r="J474">
            <v>460</v>
          </cell>
          <cell r="L474">
            <v>460</v>
          </cell>
        </row>
        <row r="475">
          <cell r="A475">
            <v>3330</v>
          </cell>
          <cell r="B475" t="str">
            <v>백레듀샤 (용접식)</v>
          </cell>
          <cell r="C475" t="str">
            <v>150Ø</v>
          </cell>
          <cell r="D475" t="str">
            <v>개</v>
          </cell>
          <cell r="E475">
            <v>11200</v>
          </cell>
          <cell r="F475">
            <v>0</v>
          </cell>
          <cell r="H475">
            <v>461</v>
          </cell>
          <cell r="I475">
            <v>11200</v>
          </cell>
          <cell r="J475">
            <v>461</v>
          </cell>
          <cell r="L475">
            <v>461</v>
          </cell>
        </row>
        <row r="476">
          <cell r="A476">
            <v>3331</v>
          </cell>
          <cell r="B476" t="str">
            <v>백레듀샤 (용접식)</v>
          </cell>
          <cell r="C476" t="str">
            <v>100Ø</v>
          </cell>
          <cell r="D476" t="str">
            <v>개</v>
          </cell>
          <cell r="E476">
            <v>5390</v>
          </cell>
          <cell r="F476">
            <v>0</v>
          </cell>
          <cell r="H476">
            <v>461</v>
          </cell>
          <cell r="I476">
            <v>5390</v>
          </cell>
          <cell r="J476">
            <v>461</v>
          </cell>
          <cell r="L476">
            <v>461</v>
          </cell>
        </row>
        <row r="477">
          <cell r="A477">
            <v>3332</v>
          </cell>
          <cell r="B477" t="str">
            <v>백레듀샤 (용접식)</v>
          </cell>
          <cell r="C477" t="str">
            <v>80Ø</v>
          </cell>
          <cell r="D477" t="str">
            <v>개</v>
          </cell>
          <cell r="E477">
            <v>3780</v>
          </cell>
          <cell r="F477">
            <v>0</v>
          </cell>
          <cell r="H477">
            <v>461</v>
          </cell>
          <cell r="I477">
            <v>3780</v>
          </cell>
          <cell r="J477">
            <v>461</v>
          </cell>
          <cell r="L477">
            <v>461</v>
          </cell>
        </row>
        <row r="478">
          <cell r="A478">
            <v>3333</v>
          </cell>
          <cell r="B478" t="str">
            <v>백레듀샤 (용접식)</v>
          </cell>
          <cell r="C478" t="str">
            <v>65Ø</v>
          </cell>
          <cell r="D478" t="str">
            <v>개</v>
          </cell>
          <cell r="E478">
            <v>3360</v>
          </cell>
          <cell r="F478">
            <v>0</v>
          </cell>
          <cell r="H478">
            <v>461</v>
          </cell>
          <cell r="I478">
            <v>3360</v>
          </cell>
          <cell r="J478">
            <v>461</v>
          </cell>
          <cell r="L478">
            <v>461</v>
          </cell>
        </row>
        <row r="479">
          <cell r="A479">
            <v>3334</v>
          </cell>
          <cell r="B479" t="str">
            <v>백레듀샤 (나사식)</v>
          </cell>
          <cell r="C479" t="str">
            <v>50Ø</v>
          </cell>
          <cell r="D479" t="str">
            <v>개</v>
          </cell>
          <cell r="E479">
            <v>884</v>
          </cell>
          <cell r="F479">
            <v>0</v>
          </cell>
          <cell r="H479">
            <v>460</v>
          </cell>
          <cell r="I479">
            <v>884</v>
          </cell>
          <cell r="J479">
            <v>460</v>
          </cell>
          <cell r="L479">
            <v>460</v>
          </cell>
        </row>
        <row r="480">
          <cell r="A480">
            <v>3335</v>
          </cell>
          <cell r="B480" t="str">
            <v>백레듀샤 (나사식)</v>
          </cell>
          <cell r="C480" t="str">
            <v>40Ø</v>
          </cell>
          <cell r="D480" t="str">
            <v>개</v>
          </cell>
          <cell r="E480">
            <v>685</v>
          </cell>
          <cell r="F480">
            <v>0</v>
          </cell>
          <cell r="H480">
            <v>460</v>
          </cell>
          <cell r="I480">
            <v>685</v>
          </cell>
          <cell r="J480">
            <v>460</v>
          </cell>
          <cell r="L480">
            <v>460</v>
          </cell>
        </row>
        <row r="481">
          <cell r="A481">
            <v>3336</v>
          </cell>
          <cell r="B481" t="str">
            <v>백레듀샤 (나사식)</v>
          </cell>
          <cell r="C481" t="str">
            <v>32Ø</v>
          </cell>
          <cell r="D481" t="str">
            <v>개</v>
          </cell>
          <cell r="E481">
            <v>530</v>
          </cell>
          <cell r="F481">
            <v>0</v>
          </cell>
          <cell r="H481">
            <v>460</v>
          </cell>
          <cell r="I481">
            <v>530</v>
          </cell>
          <cell r="J481">
            <v>460</v>
          </cell>
          <cell r="L481">
            <v>460</v>
          </cell>
        </row>
        <row r="482">
          <cell r="A482">
            <v>3337</v>
          </cell>
          <cell r="B482" t="str">
            <v>백레듀샤 (나사식)</v>
          </cell>
          <cell r="C482" t="str">
            <v>25Ø</v>
          </cell>
          <cell r="D482" t="str">
            <v>개</v>
          </cell>
          <cell r="E482">
            <v>400</v>
          </cell>
          <cell r="F482">
            <v>0</v>
          </cell>
          <cell r="H482">
            <v>460</v>
          </cell>
          <cell r="I482">
            <v>400</v>
          </cell>
          <cell r="J482">
            <v>460</v>
          </cell>
          <cell r="L482">
            <v>460</v>
          </cell>
        </row>
        <row r="483">
          <cell r="A483">
            <v>3338</v>
          </cell>
          <cell r="B483" t="str">
            <v>백레듀샤 (나사식)</v>
          </cell>
          <cell r="C483" t="str">
            <v>20Ø</v>
          </cell>
          <cell r="D483" t="str">
            <v>개</v>
          </cell>
          <cell r="E483">
            <v>277</v>
          </cell>
          <cell r="F483">
            <v>0</v>
          </cell>
          <cell r="H483">
            <v>460</v>
          </cell>
          <cell r="I483">
            <v>277</v>
          </cell>
          <cell r="J483">
            <v>460</v>
          </cell>
          <cell r="L483">
            <v>460</v>
          </cell>
        </row>
        <row r="484">
          <cell r="A484">
            <v>3341</v>
          </cell>
          <cell r="B484" t="str">
            <v>백소켓 (나사식)</v>
          </cell>
          <cell r="C484" t="str">
            <v>80Ø</v>
          </cell>
          <cell r="D484" t="str">
            <v>개</v>
          </cell>
          <cell r="E484">
            <v>2633</v>
          </cell>
          <cell r="F484">
            <v>0</v>
          </cell>
          <cell r="H484">
            <v>460</v>
          </cell>
          <cell r="I484">
            <v>2633</v>
          </cell>
          <cell r="J484">
            <v>460</v>
          </cell>
          <cell r="L484">
            <v>460</v>
          </cell>
        </row>
        <row r="485">
          <cell r="A485">
            <v>3342</v>
          </cell>
          <cell r="B485" t="str">
            <v>백소켓 (나사식)</v>
          </cell>
          <cell r="C485" t="str">
            <v>65Ø</v>
          </cell>
          <cell r="D485" t="str">
            <v>개</v>
          </cell>
          <cell r="E485">
            <v>2103</v>
          </cell>
          <cell r="F485">
            <v>0</v>
          </cell>
          <cell r="H485">
            <v>460</v>
          </cell>
          <cell r="I485">
            <v>2103</v>
          </cell>
          <cell r="J485">
            <v>460</v>
          </cell>
          <cell r="L485">
            <v>460</v>
          </cell>
        </row>
        <row r="486">
          <cell r="A486">
            <v>3343</v>
          </cell>
          <cell r="B486" t="str">
            <v>백소켓 (나사식)</v>
          </cell>
          <cell r="C486" t="str">
            <v>50Ø</v>
          </cell>
          <cell r="D486" t="str">
            <v>개</v>
          </cell>
          <cell r="E486">
            <v>1197</v>
          </cell>
          <cell r="F486">
            <v>0</v>
          </cell>
          <cell r="H486">
            <v>460</v>
          </cell>
          <cell r="I486">
            <v>1197</v>
          </cell>
          <cell r="J486">
            <v>460</v>
          </cell>
          <cell r="L486">
            <v>460</v>
          </cell>
        </row>
        <row r="487">
          <cell r="A487">
            <v>3344</v>
          </cell>
          <cell r="B487" t="str">
            <v>백소켓 (나사식)</v>
          </cell>
          <cell r="C487" t="str">
            <v>40Ø</v>
          </cell>
          <cell r="D487" t="str">
            <v>개</v>
          </cell>
          <cell r="E487">
            <v>748</v>
          </cell>
          <cell r="F487">
            <v>0</v>
          </cell>
          <cell r="H487">
            <v>460</v>
          </cell>
          <cell r="I487">
            <v>748</v>
          </cell>
          <cell r="J487">
            <v>460</v>
          </cell>
          <cell r="L487">
            <v>460</v>
          </cell>
        </row>
        <row r="488">
          <cell r="A488">
            <v>3345</v>
          </cell>
          <cell r="B488" t="str">
            <v>백소켓 (나사식)</v>
          </cell>
          <cell r="C488" t="str">
            <v>32Ø</v>
          </cell>
          <cell r="D488" t="str">
            <v>개</v>
          </cell>
          <cell r="E488">
            <v>627</v>
          </cell>
          <cell r="F488">
            <v>0</v>
          </cell>
          <cell r="H488">
            <v>460</v>
          </cell>
          <cell r="I488">
            <v>627</v>
          </cell>
          <cell r="J488">
            <v>460</v>
          </cell>
          <cell r="L488">
            <v>460</v>
          </cell>
        </row>
        <row r="489">
          <cell r="A489">
            <v>3346</v>
          </cell>
          <cell r="B489" t="str">
            <v>백소켓 (나사식)</v>
          </cell>
          <cell r="C489" t="str">
            <v>25Ø</v>
          </cell>
          <cell r="D489" t="str">
            <v>개</v>
          </cell>
          <cell r="E489">
            <v>490</v>
          </cell>
          <cell r="F489">
            <v>0</v>
          </cell>
          <cell r="H489">
            <v>460</v>
          </cell>
          <cell r="I489">
            <v>490</v>
          </cell>
          <cell r="J489">
            <v>460</v>
          </cell>
          <cell r="L489">
            <v>460</v>
          </cell>
        </row>
        <row r="490">
          <cell r="A490">
            <v>3347</v>
          </cell>
          <cell r="B490" t="str">
            <v>백소켓 (나사식)</v>
          </cell>
          <cell r="C490" t="str">
            <v>20Ø</v>
          </cell>
          <cell r="D490" t="str">
            <v>개</v>
          </cell>
          <cell r="E490">
            <v>303</v>
          </cell>
          <cell r="F490">
            <v>0</v>
          </cell>
          <cell r="H490">
            <v>460</v>
          </cell>
          <cell r="I490">
            <v>303</v>
          </cell>
          <cell r="J490">
            <v>460</v>
          </cell>
          <cell r="L490">
            <v>460</v>
          </cell>
        </row>
        <row r="491">
          <cell r="A491">
            <v>3348</v>
          </cell>
          <cell r="B491" t="str">
            <v>백소켓 (나사식)</v>
          </cell>
          <cell r="C491" t="str">
            <v>15Ø</v>
          </cell>
          <cell r="D491" t="str">
            <v>개</v>
          </cell>
          <cell r="E491">
            <v>249</v>
          </cell>
          <cell r="F491">
            <v>0</v>
          </cell>
          <cell r="H491">
            <v>460</v>
          </cell>
          <cell r="I491">
            <v>249</v>
          </cell>
          <cell r="J491">
            <v>460</v>
          </cell>
          <cell r="L491">
            <v>460</v>
          </cell>
        </row>
        <row r="492">
          <cell r="A492">
            <v>3350</v>
          </cell>
          <cell r="B492" t="str">
            <v>백캡 (용접식)</v>
          </cell>
          <cell r="C492" t="str">
            <v>150Ø</v>
          </cell>
          <cell r="D492" t="str">
            <v>개</v>
          </cell>
          <cell r="E492">
            <v>8120</v>
          </cell>
          <cell r="F492">
            <v>0</v>
          </cell>
          <cell r="H492">
            <v>461</v>
          </cell>
          <cell r="I492">
            <v>8120</v>
          </cell>
          <cell r="J492">
            <v>461</v>
          </cell>
          <cell r="L492">
            <v>461</v>
          </cell>
        </row>
        <row r="493">
          <cell r="A493">
            <v>3351</v>
          </cell>
          <cell r="B493" t="str">
            <v>백캡 (용접식)</v>
          </cell>
          <cell r="C493" t="str">
            <v>100Ø</v>
          </cell>
          <cell r="D493" t="str">
            <v>개</v>
          </cell>
          <cell r="E493">
            <v>5600</v>
          </cell>
          <cell r="F493">
            <v>0</v>
          </cell>
          <cell r="H493">
            <v>461</v>
          </cell>
          <cell r="I493">
            <v>5600</v>
          </cell>
          <cell r="J493">
            <v>461</v>
          </cell>
          <cell r="L493">
            <v>461</v>
          </cell>
        </row>
        <row r="494">
          <cell r="A494">
            <v>3352</v>
          </cell>
          <cell r="B494" t="str">
            <v>백캡 (용접식)</v>
          </cell>
          <cell r="C494" t="str">
            <v>80Ø</v>
          </cell>
          <cell r="D494" t="str">
            <v>개</v>
          </cell>
          <cell r="E494">
            <v>3360</v>
          </cell>
          <cell r="F494">
            <v>0</v>
          </cell>
          <cell r="H494">
            <v>461</v>
          </cell>
          <cell r="I494">
            <v>3360</v>
          </cell>
          <cell r="J494">
            <v>461</v>
          </cell>
          <cell r="L494">
            <v>461</v>
          </cell>
        </row>
        <row r="495">
          <cell r="A495">
            <v>3353</v>
          </cell>
          <cell r="B495" t="str">
            <v>백캡 (용접식)</v>
          </cell>
          <cell r="C495" t="str">
            <v>65Ø</v>
          </cell>
          <cell r="D495" t="str">
            <v>개</v>
          </cell>
          <cell r="E495">
            <v>2450</v>
          </cell>
          <cell r="F495">
            <v>0</v>
          </cell>
          <cell r="H495">
            <v>461</v>
          </cell>
          <cell r="I495">
            <v>2450</v>
          </cell>
          <cell r="J495">
            <v>461</v>
          </cell>
          <cell r="L495">
            <v>461</v>
          </cell>
        </row>
        <row r="496">
          <cell r="A496">
            <v>3354</v>
          </cell>
          <cell r="B496" t="str">
            <v>백캡 (나사식)</v>
          </cell>
          <cell r="C496" t="str">
            <v>50Ø</v>
          </cell>
          <cell r="D496" t="str">
            <v>개</v>
          </cell>
          <cell r="E496">
            <v>1132</v>
          </cell>
          <cell r="F496">
            <v>0</v>
          </cell>
          <cell r="H496">
            <v>460</v>
          </cell>
          <cell r="I496">
            <v>1132</v>
          </cell>
          <cell r="J496">
            <v>460</v>
          </cell>
          <cell r="L496">
            <v>460</v>
          </cell>
        </row>
        <row r="497">
          <cell r="A497">
            <v>3355</v>
          </cell>
          <cell r="B497" t="str">
            <v>백캡 (나사식)</v>
          </cell>
          <cell r="C497" t="str">
            <v>40Ø</v>
          </cell>
          <cell r="D497" t="str">
            <v>개</v>
          </cell>
          <cell r="E497">
            <v>757</v>
          </cell>
          <cell r="F497">
            <v>0</v>
          </cell>
          <cell r="H497">
            <v>460</v>
          </cell>
          <cell r="I497">
            <v>757</v>
          </cell>
          <cell r="J497">
            <v>460</v>
          </cell>
          <cell r="L497">
            <v>460</v>
          </cell>
        </row>
        <row r="498">
          <cell r="A498">
            <v>3356</v>
          </cell>
          <cell r="B498" t="str">
            <v>백캡 (나사식)</v>
          </cell>
          <cell r="C498" t="str">
            <v>32Ø</v>
          </cell>
          <cell r="D498" t="str">
            <v>개</v>
          </cell>
          <cell r="E498">
            <v>571</v>
          </cell>
          <cell r="F498">
            <v>0</v>
          </cell>
          <cell r="H498">
            <v>460</v>
          </cell>
          <cell r="I498">
            <v>571</v>
          </cell>
          <cell r="J498">
            <v>460</v>
          </cell>
          <cell r="L498">
            <v>460</v>
          </cell>
        </row>
        <row r="499">
          <cell r="A499">
            <v>3357</v>
          </cell>
          <cell r="B499" t="str">
            <v>백캡 (나사식)</v>
          </cell>
          <cell r="C499" t="str">
            <v>25Ø</v>
          </cell>
          <cell r="D499" t="str">
            <v>개</v>
          </cell>
          <cell r="E499">
            <v>364</v>
          </cell>
          <cell r="F499">
            <v>0</v>
          </cell>
          <cell r="H499">
            <v>460</v>
          </cell>
          <cell r="I499">
            <v>364</v>
          </cell>
          <cell r="J499">
            <v>460</v>
          </cell>
          <cell r="L499">
            <v>460</v>
          </cell>
        </row>
        <row r="500">
          <cell r="A500">
            <v>3358</v>
          </cell>
          <cell r="B500" t="str">
            <v>백캡 (나사식)</v>
          </cell>
          <cell r="C500" t="str">
            <v>20Ø</v>
          </cell>
          <cell r="D500" t="str">
            <v>개</v>
          </cell>
          <cell r="E500">
            <v>304</v>
          </cell>
          <cell r="F500">
            <v>0</v>
          </cell>
          <cell r="H500">
            <v>460</v>
          </cell>
          <cell r="I500">
            <v>304</v>
          </cell>
          <cell r="J500">
            <v>460</v>
          </cell>
          <cell r="L500">
            <v>460</v>
          </cell>
        </row>
        <row r="501">
          <cell r="A501">
            <v>3359</v>
          </cell>
          <cell r="B501" t="str">
            <v>백캡 (나사식)</v>
          </cell>
          <cell r="C501" t="str">
            <v>15Ø</v>
          </cell>
          <cell r="D501" t="str">
            <v>개</v>
          </cell>
          <cell r="E501">
            <v>198</v>
          </cell>
          <cell r="F501">
            <v>0</v>
          </cell>
          <cell r="H501">
            <v>460</v>
          </cell>
          <cell r="I501">
            <v>198</v>
          </cell>
          <cell r="J501">
            <v>460</v>
          </cell>
          <cell r="L501">
            <v>460</v>
          </cell>
        </row>
        <row r="502">
          <cell r="A502">
            <v>3360</v>
          </cell>
          <cell r="B502" t="str">
            <v>용접 합 후렌지</v>
          </cell>
          <cell r="C502" t="str">
            <v>150Ø</v>
          </cell>
          <cell r="D502" t="str">
            <v>개</v>
          </cell>
          <cell r="E502">
            <v>16559</v>
          </cell>
          <cell r="F502">
            <v>13583</v>
          </cell>
          <cell r="H502">
            <v>0</v>
          </cell>
          <cell r="I502">
            <v>16559</v>
          </cell>
          <cell r="J502">
            <v>0</v>
          </cell>
          <cell r="L502">
            <v>0</v>
          </cell>
        </row>
        <row r="503">
          <cell r="A503">
            <v>3361</v>
          </cell>
          <cell r="B503" t="str">
            <v>용접 합 후렌지</v>
          </cell>
          <cell r="C503" t="str">
            <v>100Ø</v>
          </cell>
          <cell r="D503" t="str">
            <v>개</v>
          </cell>
          <cell r="E503">
            <v>11296</v>
          </cell>
          <cell r="F503">
            <v>10564</v>
          </cell>
          <cell r="H503">
            <v>0</v>
          </cell>
          <cell r="I503">
            <v>11296</v>
          </cell>
          <cell r="J503">
            <v>0</v>
          </cell>
          <cell r="L503">
            <v>0</v>
          </cell>
        </row>
        <row r="504">
          <cell r="A504">
            <v>3362</v>
          </cell>
          <cell r="B504" t="str">
            <v>용접 합 후렌지</v>
          </cell>
          <cell r="C504" t="str">
            <v>80Ø</v>
          </cell>
          <cell r="D504" t="str">
            <v>개</v>
          </cell>
          <cell r="E504">
            <v>10455</v>
          </cell>
          <cell r="F504">
            <v>9055</v>
          </cell>
          <cell r="H504">
            <v>0</v>
          </cell>
          <cell r="I504">
            <v>10455</v>
          </cell>
          <cell r="J504">
            <v>0</v>
          </cell>
          <cell r="L504">
            <v>0</v>
          </cell>
        </row>
        <row r="505">
          <cell r="A505">
            <v>3363</v>
          </cell>
          <cell r="B505" t="str">
            <v>용접 합 후렌지</v>
          </cell>
          <cell r="C505" t="str">
            <v>65Ø</v>
          </cell>
          <cell r="D505" t="str">
            <v>개</v>
          </cell>
          <cell r="E505">
            <v>5909</v>
          </cell>
          <cell r="F505">
            <v>8331</v>
          </cell>
          <cell r="H505">
            <v>0</v>
          </cell>
          <cell r="I505">
            <v>5909</v>
          </cell>
          <cell r="J505">
            <v>0</v>
          </cell>
          <cell r="L505">
            <v>0</v>
          </cell>
        </row>
        <row r="506">
          <cell r="A506">
            <v>3364</v>
          </cell>
          <cell r="B506" t="str">
            <v>백유니온 (나사식)</v>
          </cell>
          <cell r="C506" t="str">
            <v>50Ø</v>
          </cell>
          <cell r="D506" t="str">
            <v>개</v>
          </cell>
          <cell r="E506">
            <v>3701</v>
          </cell>
          <cell r="F506">
            <v>0</v>
          </cell>
          <cell r="H506">
            <v>460</v>
          </cell>
          <cell r="I506">
            <v>3701</v>
          </cell>
          <cell r="J506">
            <v>460</v>
          </cell>
          <cell r="L506">
            <v>460</v>
          </cell>
        </row>
        <row r="507">
          <cell r="A507">
            <v>3365</v>
          </cell>
          <cell r="B507" t="str">
            <v>백유니온 (나사식)</v>
          </cell>
          <cell r="C507" t="str">
            <v>40Ø</v>
          </cell>
          <cell r="D507" t="str">
            <v>개</v>
          </cell>
          <cell r="E507">
            <v>2876</v>
          </cell>
          <cell r="F507">
            <v>0</v>
          </cell>
          <cell r="H507">
            <v>460</v>
          </cell>
          <cell r="I507">
            <v>2876</v>
          </cell>
          <cell r="J507">
            <v>460</v>
          </cell>
          <cell r="L507">
            <v>460</v>
          </cell>
        </row>
        <row r="508">
          <cell r="A508">
            <v>3366</v>
          </cell>
          <cell r="B508" t="str">
            <v>백유니온 (나사식)</v>
          </cell>
          <cell r="C508" t="str">
            <v>32Ø</v>
          </cell>
          <cell r="D508" t="str">
            <v>개</v>
          </cell>
          <cell r="E508">
            <v>2223</v>
          </cell>
          <cell r="F508">
            <v>0</v>
          </cell>
          <cell r="H508">
            <v>460</v>
          </cell>
          <cell r="I508">
            <v>2223</v>
          </cell>
          <cell r="J508">
            <v>460</v>
          </cell>
          <cell r="L508">
            <v>460</v>
          </cell>
        </row>
        <row r="509">
          <cell r="A509">
            <v>3367</v>
          </cell>
          <cell r="B509" t="str">
            <v>백유니온 (나사식)</v>
          </cell>
          <cell r="C509" t="str">
            <v>25Ø</v>
          </cell>
          <cell r="D509" t="str">
            <v>개</v>
          </cell>
          <cell r="E509">
            <v>1754</v>
          </cell>
          <cell r="F509">
            <v>0</v>
          </cell>
          <cell r="H509">
            <v>460</v>
          </cell>
          <cell r="I509">
            <v>1754</v>
          </cell>
          <cell r="J509">
            <v>460</v>
          </cell>
          <cell r="L509">
            <v>460</v>
          </cell>
        </row>
        <row r="510">
          <cell r="A510">
            <v>3368</v>
          </cell>
          <cell r="B510" t="str">
            <v>백유니온 (나사식)</v>
          </cell>
          <cell r="C510" t="str">
            <v>20Ø</v>
          </cell>
          <cell r="D510" t="str">
            <v>개</v>
          </cell>
          <cell r="E510">
            <v>1253</v>
          </cell>
          <cell r="F510">
            <v>0</v>
          </cell>
          <cell r="H510">
            <v>460</v>
          </cell>
          <cell r="I510">
            <v>1253</v>
          </cell>
          <cell r="J510">
            <v>460</v>
          </cell>
          <cell r="L510">
            <v>460</v>
          </cell>
        </row>
        <row r="511">
          <cell r="A511">
            <v>3369</v>
          </cell>
          <cell r="B511" t="str">
            <v>백유니온 (나사식)</v>
          </cell>
          <cell r="C511" t="str">
            <v>15Ø</v>
          </cell>
          <cell r="D511" t="str">
            <v>개</v>
          </cell>
          <cell r="E511">
            <v>1149</v>
          </cell>
          <cell r="F511">
            <v>0</v>
          </cell>
          <cell r="H511">
            <v>460</v>
          </cell>
          <cell r="I511">
            <v>1149</v>
          </cell>
          <cell r="J511">
            <v>460</v>
          </cell>
          <cell r="L511">
            <v>460</v>
          </cell>
        </row>
        <row r="512">
          <cell r="A512">
            <v>3371</v>
          </cell>
          <cell r="B512" t="str">
            <v>백니플 (나사식)</v>
          </cell>
          <cell r="C512" t="str">
            <v>80Ø</v>
          </cell>
          <cell r="D512" t="str">
            <v>개</v>
          </cell>
          <cell r="E512">
            <v>2542</v>
          </cell>
          <cell r="F512">
            <v>0</v>
          </cell>
          <cell r="H512">
            <v>460</v>
          </cell>
          <cell r="I512">
            <v>2542</v>
          </cell>
          <cell r="J512">
            <v>460</v>
          </cell>
          <cell r="L512">
            <v>460</v>
          </cell>
        </row>
        <row r="513">
          <cell r="A513">
            <v>3372</v>
          </cell>
          <cell r="B513" t="str">
            <v>백니플 (나사식)</v>
          </cell>
          <cell r="C513" t="str">
            <v>65Ø</v>
          </cell>
          <cell r="D513" t="str">
            <v>개</v>
          </cell>
          <cell r="E513">
            <v>1699</v>
          </cell>
          <cell r="F513">
            <v>0</v>
          </cell>
          <cell r="H513">
            <v>460</v>
          </cell>
          <cell r="I513">
            <v>1699</v>
          </cell>
          <cell r="J513">
            <v>460</v>
          </cell>
          <cell r="L513">
            <v>460</v>
          </cell>
        </row>
        <row r="514">
          <cell r="A514">
            <v>3373</v>
          </cell>
          <cell r="B514" t="str">
            <v>백니플 (나사식)</v>
          </cell>
          <cell r="C514" t="str">
            <v>50Ø</v>
          </cell>
          <cell r="D514" t="str">
            <v>개</v>
          </cell>
          <cell r="E514">
            <v>1099</v>
          </cell>
          <cell r="F514">
            <v>0</v>
          </cell>
          <cell r="H514">
            <v>460</v>
          </cell>
          <cell r="I514">
            <v>1099</v>
          </cell>
          <cell r="J514">
            <v>460</v>
          </cell>
          <cell r="L514">
            <v>460</v>
          </cell>
        </row>
        <row r="515">
          <cell r="A515">
            <v>3374</v>
          </cell>
          <cell r="B515" t="str">
            <v>백니플 (나사식)</v>
          </cell>
          <cell r="C515" t="str">
            <v>40Ø</v>
          </cell>
          <cell r="D515" t="str">
            <v>개</v>
          </cell>
          <cell r="E515">
            <v>913</v>
          </cell>
          <cell r="F515">
            <v>0</v>
          </cell>
          <cell r="H515">
            <v>460</v>
          </cell>
          <cell r="I515">
            <v>913</v>
          </cell>
          <cell r="J515">
            <v>460</v>
          </cell>
          <cell r="L515">
            <v>460</v>
          </cell>
        </row>
        <row r="516">
          <cell r="A516">
            <v>3375</v>
          </cell>
          <cell r="B516" t="str">
            <v>백니플 (나사식)</v>
          </cell>
          <cell r="C516" t="str">
            <v>32Ø</v>
          </cell>
          <cell r="D516" t="str">
            <v>개</v>
          </cell>
          <cell r="E516">
            <v>644</v>
          </cell>
          <cell r="F516">
            <v>0</v>
          </cell>
          <cell r="H516">
            <v>460</v>
          </cell>
          <cell r="I516">
            <v>644</v>
          </cell>
          <cell r="J516">
            <v>460</v>
          </cell>
          <cell r="L516">
            <v>460</v>
          </cell>
        </row>
        <row r="517">
          <cell r="A517">
            <v>3376</v>
          </cell>
          <cell r="B517" t="str">
            <v>백니플 (나사식)</v>
          </cell>
          <cell r="C517" t="str">
            <v>25Ø</v>
          </cell>
          <cell r="D517" t="str">
            <v>개</v>
          </cell>
          <cell r="E517">
            <v>505</v>
          </cell>
          <cell r="F517">
            <v>0</v>
          </cell>
          <cell r="H517">
            <v>460</v>
          </cell>
          <cell r="I517">
            <v>505</v>
          </cell>
          <cell r="J517">
            <v>460</v>
          </cell>
          <cell r="L517">
            <v>460</v>
          </cell>
        </row>
        <row r="518">
          <cell r="A518">
            <v>3377</v>
          </cell>
          <cell r="B518" t="str">
            <v>백니플 (나사식)</v>
          </cell>
          <cell r="C518" t="str">
            <v>20Ø</v>
          </cell>
          <cell r="D518" t="str">
            <v>개</v>
          </cell>
          <cell r="E518">
            <v>353</v>
          </cell>
          <cell r="F518">
            <v>0</v>
          </cell>
          <cell r="H518">
            <v>460</v>
          </cell>
          <cell r="I518">
            <v>353</v>
          </cell>
          <cell r="J518">
            <v>460</v>
          </cell>
          <cell r="L518">
            <v>460</v>
          </cell>
        </row>
        <row r="519">
          <cell r="A519">
            <v>3378</v>
          </cell>
          <cell r="B519" t="str">
            <v>백니플 (나사식)</v>
          </cell>
          <cell r="C519" t="str">
            <v>15Ø</v>
          </cell>
          <cell r="D519" t="str">
            <v>개</v>
          </cell>
          <cell r="E519">
            <v>305</v>
          </cell>
          <cell r="F519">
            <v>0</v>
          </cell>
          <cell r="H519">
            <v>460</v>
          </cell>
          <cell r="I519">
            <v>305</v>
          </cell>
          <cell r="J519">
            <v>460</v>
          </cell>
          <cell r="L519">
            <v>460</v>
          </cell>
        </row>
        <row r="542">
          <cell r="A542">
            <v>3400</v>
          </cell>
          <cell r="B542" t="str">
            <v>흑강관</v>
          </cell>
          <cell r="C542" t="str">
            <v>150Ø</v>
          </cell>
          <cell r="D542" t="str">
            <v>M</v>
          </cell>
          <cell r="E542">
            <v>9755</v>
          </cell>
          <cell r="F542">
            <v>0</v>
          </cell>
          <cell r="H542">
            <v>458</v>
          </cell>
          <cell r="I542">
            <v>9755</v>
          </cell>
          <cell r="J542">
            <v>458</v>
          </cell>
          <cell r="L542">
            <v>458</v>
          </cell>
        </row>
        <row r="543">
          <cell r="A543">
            <v>3401</v>
          </cell>
          <cell r="B543" t="str">
            <v>흑강관</v>
          </cell>
          <cell r="C543" t="str">
            <v>100Ø</v>
          </cell>
          <cell r="D543" t="str">
            <v>M</v>
          </cell>
          <cell r="E543">
            <v>5962</v>
          </cell>
          <cell r="F543">
            <v>0</v>
          </cell>
          <cell r="H543">
            <v>458</v>
          </cell>
          <cell r="I543">
            <v>5962</v>
          </cell>
          <cell r="J543">
            <v>458</v>
          </cell>
          <cell r="L543">
            <v>458</v>
          </cell>
        </row>
        <row r="544">
          <cell r="A544">
            <v>3402</v>
          </cell>
          <cell r="B544" t="str">
            <v>흑강관</v>
          </cell>
          <cell r="C544" t="str">
            <v>80Ø</v>
          </cell>
          <cell r="D544" t="str">
            <v>M</v>
          </cell>
          <cell r="E544">
            <v>4173</v>
          </cell>
          <cell r="F544">
            <v>0</v>
          </cell>
          <cell r="H544">
            <v>458</v>
          </cell>
          <cell r="I544">
            <v>4173</v>
          </cell>
          <cell r="J544">
            <v>458</v>
          </cell>
          <cell r="L544">
            <v>458</v>
          </cell>
        </row>
        <row r="545">
          <cell r="A545">
            <v>3403</v>
          </cell>
          <cell r="B545" t="str">
            <v>흑강관</v>
          </cell>
          <cell r="C545" t="str">
            <v>65Ø</v>
          </cell>
          <cell r="D545" t="str">
            <v>M</v>
          </cell>
          <cell r="E545">
            <v>3223</v>
          </cell>
          <cell r="F545">
            <v>0</v>
          </cell>
          <cell r="H545">
            <v>458</v>
          </cell>
          <cell r="I545">
            <v>3223</v>
          </cell>
          <cell r="J545">
            <v>458</v>
          </cell>
          <cell r="L545">
            <v>458</v>
          </cell>
        </row>
        <row r="546">
          <cell r="A546">
            <v>3404</v>
          </cell>
          <cell r="B546" t="str">
            <v>흑강관</v>
          </cell>
          <cell r="C546" t="str">
            <v>50Ø</v>
          </cell>
          <cell r="D546" t="str">
            <v>M</v>
          </cell>
          <cell r="E546">
            <v>2530</v>
          </cell>
          <cell r="F546">
            <v>0</v>
          </cell>
          <cell r="H546">
            <v>458</v>
          </cell>
          <cell r="I546">
            <v>2530</v>
          </cell>
          <cell r="J546">
            <v>458</v>
          </cell>
          <cell r="L546">
            <v>458</v>
          </cell>
        </row>
        <row r="547">
          <cell r="A547">
            <v>3405</v>
          </cell>
          <cell r="B547" t="str">
            <v>흑강관</v>
          </cell>
          <cell r="C547" t="str">
            <v>40Ø</v>
          </cell>
          <cell r="D547" t="str">
            <v>M</v>
          </cell>
          <cell r="E547">
            <v>1794</v>
          </cell>
          <cell r="F547">
            <v>0</v>
          </cell>
          <cell r="H547">
            <v>458</v>
          </cell>
          <cell r="I547">
            <v>1794</v>
          </cell>
          <cell r="J547">
            <v>458</v>
          </cell>
          <cell r="L547">
            <v>458</v>
          </cell>
        </row>
        <row r="548">
          <cell r="A548">
            <v>3406</v>
          </cell>
          <cell r="B548" t="str">
            <v>흑강관</v>
          </cell>
          <cell r="C548" t="str">
            <v>32Ø</v>
          </cell>
          <cell r="D548" t="str">
            <v>M</v>
          </cell>
          <cell r="E548">
            <v>1553</v>
          </cell>
          <cell r="F548">
            <v>0</v>
          </cell>
          <cell r="H548">
            <v>458</v>
          </cell>
          <cell r="I548">
            <v>1553</v>
          </cell>
          <cell r="J548">
            <v>458</v>
          </cell>
          <cell r="L548">
            <v>458</v>
          </cell>
        </row>
        <row r="549">
          <cell r="A549">
            <v>3407</v>
          </cell>
          <cell r="B549" t="str">
            <v>흑강관</v>
          </cell>
          <cell r="C549" t="str">
            <v>25Ø</v>
          </cell>
          <cell r="D549" t="str">
            <v>M</v>
          </cell>
          <cell r="E549">
            <v>1233</v>
          </cell>
          <cell r="F549">
            <v>0</v>
          </cell>
          <cell r="H549">
            <v>458</v>
          </cell>
          <cell r="I549">
            <v>1233</v>
          </cell>
          <cell r="J549">
            <v>458</v>
          </cell>
          <cell r="L549">
            <v>458</v>
          </cell>
        </row>
        <row r="550">
          <cell r="A550">
            <v>3408</v>
          </cell>
          <cell r="B550" t="str">
            <v>흑강관</v>
          </cell>
          <cell r="C550" t="str">
            <v>20Ø</v>
          </cell>
          <cell r="D550" t="str">
            <v>M</v>
          </cell>
          <cell r="E550">
            <v>821</v>
          </cell>
          <cell r="F550">
            <v>0</v>
          </cell>
          <cell r="H550">
            <v>458</v>
          </cell>
          <cell r="I550">
            <v>821</v>
          </cell>
          <cell r="J550">
            <v>458</v>
          </cell>
          <cell r="L550">
            <v>458</v>
          </cell>
        </row>
        <row r="551">
          <cell r="A551">
            <v>3409</v>
          </cell>
          <cell r="B551" t="str">
            <v>흑강관</v>
          </cell>
          <cell r="C551" t="str">
            <v>15Ø</v>
          </cell>
          <cell r="D551" t="str">
            <v>M</v>
          </cell>
          <cell r="E551">
            <v>672</v>
          </cell>
          <cell r="F551">
            <v>0</v>
          </cell>
          <cell r="H551">
            <v>458</v>
          </cell>
          <cell r="I551">
            <v>672</v>
          </cell>
          <cell r="J551">
            <v>458</v>
          </cell>
          <cell r="L551">
            <v>458</v>
          </cell>
        </row>
        <row r="552">
          <cell r="A552">
            <v>3410</v>
          </cell>
          <cell r="B552" t="str">
            <v>흑엘보 (용접식)</v>
          </cell>
          <cell r="C552" t="str">
            <v>150Ø</v>
          </cell>
          <cell r="D552" t="str">
            <v>개</v>
          </cell>
          <cell r="E552">
            <v>13300</v>
          </cell>
          <cell r="F552">
            <v>0</v>
          </cell>
          <cell r="H552">
            <v>465</v>
          </cell>
          <cell r="I552">
            <v>13300</v>
          </cell>
          <cell r="J552">
            <v>465</v>
          </cell>
          <cell r="L552">
            <v>465</v>
          </cell>
        </row>
        <row r="553">
          <cell r="A553">
            <v>3411</v>
          </cell>
          <cell r="B553" t="str">
            <v>흑엘보 (용접식)</v>
          </cell>
          <cell r="C553" t="str">
            <v>100Ø</v>
          </cell>
          <cell r="D553" t="str">
            <v>개</v>
          </cell>
          <cell r="E553">
            <v>5110</v>
          </cell>
          <cell r="F553">
            <v>0</v>
          </cell>
          <cell r="H553">
            <v>465</v>
          </cell>
          <cell r="I553">
            <v>5110</v>
          </cell>
          <cell r="J553">
            <v>465</v>
          </cell>
          <cell r="L553">
            <v>465</v>
          </cell>
        </row>
        <row r="554">
          <cell r="A554">
            <v>3412</v>
          </cell>
          <cell r="B554" t="str">
            <v>흑엘보 (용접식)</v>
          </cell>
          <cell r="C554" t="str">
            <v>80Ø</v>
          </cell>
          <cell r="D554" t="str">
            <v>개</v>
          </cell>
          <cell r="E554">
            <v>3080</v>
          </cell>
          <cell r="F554">
            <v>0</v>
          </cell>
          <cell r="H554">
            <v>463</v>
          </cell>
          <cell r="I554">
            <v>3080</v>
          </cell>
          <cell r="J554">
            <v>463</v>
          </cell>
          <cell r="L554">
            <v>463</v>
          </cell>
        </row>
        <row r="555">
          <cell r="A555">
            <v>3413</v>
          </cell>
          <cell r="B555" t="str">
            <v>흑엘보 (용접식)</v>
          </cell>
          <cell r="C555" t="str">
            <v>65Ø</v>
          </cell>
          <cell r="D555" t="str">
            <v>개</v>
          </cell>
          <cell r="E555">
            <v>2310</v>
          </cell>
          <cell r="F555">
            <v>0</v>
          </cell>
          <cell r="H555">
            <v>463</v>
          </cell>
          <cell r="I555">
            <v>2310</v>
          </cell>
          <cell r="J555">
            <v>463</v>
          </cell>
          <cell r="L555">
            <v>463</v>
          </cell>
        </row>
        <row r="556">
          <cell r="A556">
            <v>3414</v>
          </cell>
          <cell r="B556" t="str">
            <v>흑엘보 (나사식)</v>
          </cell>
          <cell r="C556" t="str">
            <v>50Ø</v>
          </cell>
          <cell r="D556" t="str">
            <v>개</v>
          </cell>
          <cell r="E556">
            <v>1363</v>
          </cell>
          <cell r="F556">
            <v>0</v>
          </cell>
          <cell r="H556">
            <v>463</v>
          </cell>
          <cell r="I556">
            <v>1363</v>
          </cell>
          <cell r="J556">
            <v>463</v>
          </cell>
          <cell r="L556">
            <v>463</v>
          </cell>
        </row>
        <row r="557">
          <cell r="A557">
            <v>3415</v>
          </cell>
          <cell r="B557" t="str">
            <v>흑엘보 (나사식)</v>
          </cell>
          <cell r="C557" t="str">
            <v>40Ø</v>
          </cell>
          <cell r="D557" t="str">
            <v>개</v>
          </cell>
          <cell r="E557">
            <v>868</v>
          </cell>
          <cell r="F557">
            <v>0</v>
          </cell>
          <cell r="H557">
            <v>463</v>
          </cell>
          <cell r="I557">
            <v>868</v>
          </cell>
          <cell r="J557">
            <v>463</v>
          </cell>
          <cell r="L557">
            <v>463</v>
          </cell>
        </row>
        <row r="558">
          <cell r="A558">
            <v>3416</v>
          </cell>
          <cell r="B558" t="str">
            <v>흑엘보 (나사식)</v>
          </cell>
          <cell r="C558" t="str">
            <v>32Ø</v>
          </cell>
          <cell r="D558" t="str">
            <v>개</v>
          </cell>
          <cell r="E558">
            <v>732</v>
          </cell>
          <cell r="F558">
            <v>0</v>
          </cell>
          <cell r="H558">
            <v>463</v>
          </cell>
          <cell r="I558">
            <v>732</v>
          </cell>
          <cell r="J558">
            <v>463</v>
          </cell>
          <cell r="L558">
            <v>463</v>
          </cell>
        </row>
        <row r="559">
          <cell r="A559">
            <v>3417</v>
          </cell>
          <cell r="B559" t="str">
            <v>흑엘보 (나사식)</v>
          </cell>
          <cell r="C559" t="str">
            <v>25Ø</v>
          </cell>
          <cell r="D559" t="str">
            <v>개</v>
          </cell>
          <cell r="E559">
            <v>475</v>
          </cell>
          <cell r="F559">
            <v>0</v>
          </cell>
          <cell r="H559">
            <v>463</v>
          </cell>
          <cell r="I559">
            <v>475</v>
          </cell>
          <cell r="J559">
            <v>463</v>
          </cell>
          <cell r="L559">
            <v>463</v>
          </cell>
        </row>
        <row r="560">
          <cell r="A560">
            <v>3418</v>
          </cell>
          <cell r="B560" t="str">
            <v>흑엘보 (나사식)</v>
          </cell>
          <cell r="C560" t="str">
            <v>20Ø</v>
          </cell>
          <cell r="D560" t="str">
            <v>개</v>
          </cell>
          <cell r="E560">
            <v>299</v>
          </cell>
          <cell r="F560">
            <v>0</v>
          </cell>
          <cell r="H560">
            <v>463</v>
          </cell>
          <cell r="I560">
            <v>299</v>
          </cell>
          <cell r="J560">
            <v>463</v>
          </cell>
          <cell r="L560">
            <v>463</v>
          </cell>
        </row>
        <row r="561">
          <cell r="A561">
            <v>3419</v>
          </cell>
          <cell r="B561" t="str">
            <v>흑엘보 (나사식)</v>
          </cell>
          <cell r="C561" t="str">
            <v>15Ø</v>
          </cell>
          <cell r="D561" t="str">
            <v>개</v>
          </cell>
          <cell r="E561">
            <v>200</v>
          </cell>
          <cell r="F561">
            <v>0</v>
          </cell>
          <cell r="H561">
            <v>463</v>
          </cell>
          <cell r="I561">
            <v>200</v>
          </cell>
          <cell r="J561">
            <v>463</v>
          </cell>
          <cell r="L561">
            <v>463</v>
          </cell>
        </row>
        <row r="562">
          <cell r="A562">
            <v>3420</v>
          </cell>
          <cell r="B562" t="str">
            <v>흑티 (용접식)</v>
          </cell>
          <cell r="C562" t="str">
            <v>150Ø</v>
          </cell>
          <cell r="D562" t="str">
            <v>개</v>
          </cell>
          <cell r="E562">
            <v>17500</v>
          </cell>
          <cell r="F562">
            <v>0</v>
          </cell>
          <cell r="H562">
            <v>465</v>
          </cell>
          <cell r="I562">
            <v>17500</v>
          </cell>
          <cell r="J562">
            <v>465</v>
          </cell>
          <cell r="L562">
            <v>465</v>
          </cell>
        </row>
        <row r="563">
          <cell r="A563">
            <v>3421</v>
          </cell>
          <cell r="B563" t="str">
            <v>흑티 (용접식)</v>
          </cell>
          <cell r="C563" t="str">
            <v>100Ø</v>
          </cell>
          <cell r="D563" t="str">
            <v>개</v>
          </cell>
          <cell r="E563">
            <v>7280</v>
          </cell>
          <cell r="F563">
            <v>0</v>
          </cell>
          <cell r="H563">
            <v>465</v>
          </cell>
          <cell r="I563">
            <v>7280</v>
          </cell>
          <cell r="J563">
            <v>465</v>
          </cell>
          <cell r="L563">
            <v>465</v>
          </cell>
        </row>
        <row r="564">
          <cell r="A564">
            <v>3422</v>
          </cell>
          <cell r="B564" t="str">
            <v>흑티 (용접식)</v>
          </cell>
          <cell r="C564" t="str">
            <v>80Ø</v>
          </cell>
          <cell r="D564" t="str">
            <v>개</v>
          </cell>
          <cell r="E564">
            <v>4620</v>
          </cell>
          <cell r="F564">
            <v>0</v>
          </cell>
          <cell r="H564">
            <v>463</v>
          </cell>
          <cell r="I564">
            <v>4620</v>
          </cell>
          <cell r="J564">
            <v>463</v>
          </cell>
          <cell r="L564">
            <v>463</v>
          </cell>
        </row>
        <row r="565">
          <cell r="A565">
            <v>3423</v>
          </cell>
          <cell r="B565" t="str">
            <v>흑티 (용접식)</v>
          </cell>
          <cell r="C565" t="str">
            <v>65Ø</v>
          </cell>
          <cell r="D565" t="str">
            <v>개</v>
          </cell>
          <cell r="E565">
            <v>3360</v>
          </cell>
          <cell r="F565">
            <v>0</v>
          </cell>
          <cell r="H565">
            <v>463</v>
          </cell>
          <cell r="I565">
            <v>3360</v>
          </cell>
          <cell r="J565">
            <v>463</v>
          </cell>
          <cell r="L565">
            <v>463</v>
          </cell>
        </row>
        <row r="566">
          <cell r="A566">
            <v>3424</v>
          </cell>
          <cell r="B566" t="str">
            <v>흑티 (나사식)</v>
          </cell>
          <cell r="C566" t="str">
            <v>50Ø</v>
          </cell>
          <cell r="D566" t="str">
            <v>개</v>
          </cell>
          <cell r="E566">
            <v>1778</v>
          </cell>
          <cell r="F566">
            <v>0</v>
          </cell>
          <cell r="H566">
            <v>463</v>
          </cell>
          <cell r="I566">
            <v>1778</v>
          </cell>
          <cell r="J566">
            <v>463</v>
          </cell>
          <cell r="L566">
            <v>463</v>
          </cell>
        </row>
        <row r="567">
          <cell r="A567">
            <v>3437</v>
          </cell>
          <cell r="B567" t="str">
            <v>흑티 (나사식)</v>
          </cell>
          <cell r="C567" t="str">
            <v>40Ø</v>
          </cell>
          <cell r="D567" t="str">
            <v>개</v>
          </cell>
          <cell r="E567">
            <v>1218</v>
          </cell>
          <cell r="F567">
            <v>0</v>
          </cell>
          <cell r="H567">
            <v>463</v>
          </cell>
          <cell r="I567">
            <v>1218</v>
          </cell>
          <cell r="J567">
            <v>463</v>
          </cell>
          <cell r="L567">
            <v>463</v>
          </cell>
        </row>
        <row r="568">
          <cell r="A568">
            <v>3426</v>
          </cell>
          <cell r="B568" t="str">
            <v>흑티 (나사식)</v>
          </cell>
          <cell r="C568" t="str">
            <v>32Ø</v>
          </cell>
          <cell r="D568" t="str">
            <v>개</v>
          </cell>
          <cell r="E568">
            <v>911</v>
          </cell>
          <cell r="F568">
            <v>0</v>
          </cell>
          <cell r="H568">
            <v>463</v>
          </cell>
          <cell r="I568">
            <v>911</v>
          </cell>
          <cell r="J568">
            <v>463</v>
          </cell>
          <cell r="L568">
            <v>463</v>
          </cell>
        </row>
        <row r="569">
          <cell r="A569">
            <v>3427</v>
          </cell>
          <cell r="B569" t="str">
            <v>흑티 (나사식)</v>
          </cell>
          <cell r="C569" t="str">
            <v>25Ø</v>
          </cell>
          <cell r="D569" t="str">
            <v>개</v>
          </cell>
          <cell r="E569">
            <v>661</v>
          </cell>
          <cell r="F569">
            <v>0</v>
          </cell>
          <cell r="H569">
            <v>463</v>
          </cell>
          <cell r="I569">
            <v>661</v>
          </cell>
          <cell r="J569">
            <v>463</v>
          </cell>
          <cell r="L569">
            <v>463</v>
          </cell>
        </row>
        <row r="570">
          <cell r="A570">
            <v>3428</v>
          </cell>
          <cell r="B570" t="str">
            <v>흑티 (나사식)</v>
          </cell>
          <cell r="C570" t="str">
            <v>20Ø</v>
          </cell>
          <cell r="D570" t="str">
            <v>개</v>
          </cell>
          <cell r="E570">
            <v>440</v>
          </cell>
          <cell r="F570">
            <v>0</v>
          </cell>
          <cell r="H570">
            <v>463</v>
          </cell>
          <cell r="I570">
            <v>440</v>
          </cell>
          <cell r="J570">
            <v>463</v>
          </cell>
          <cell r="L570">
            <v>463</v>
          </cell>
        </row>
        <row r="571">
          <cell r="A571">
            <v>3429</v>
          </cell>
          <cell r="B571" t="str">
            <v>흑티 (나사식)</v>
          </cell>
          <cell r="C571" t="str">
            <v>15Ø</v>
          </cell>
          <cell r="D571" t="str">
            <v>개</v>
          </cell>
          <cell r="E571">
            <v>302</v>
          </cell>
          <cell r="F571">
            <v>0</v>
          </cell>
          <cell r="H571">
            <v>463</v>
          </cell>
          <cell r="I571">
            <v>302</v>
          </cell>
          <cell r="J571">
            <v>463</v>
          </cell>
          <cell r="L571">
            <v>463</v>
          </cell>
        </row>
        <row r="572">
          <cell r="A572">
            <v>3430</v>
          </cell>
          <cell r="B572" t="str">
            <v>흑레듀샤 (용접식)</v>
          </cell>
          <cell r="C572" t="str">
            <v>150Ø</v>
          </cell>
          <cell r="D572" t="str">
            <v>개</v>
          </cell>
          <cell r="E572">
            <v>16100</v>
          </cell>
          <cell r="F572">
            <v>0</v>
          </cell>
          <cell r="H572">
            <v>465</v>
          </cell>
          <cell r="I572">
            <v>16100</v>
          </cell>
          <cell r="J572">
            <v>465</v>
          </cell>
          <cell r="L572">
            <v>465</v>
          </cell>
        </row>
        <row r="573">
          <cell r="A573">
            <v>3431</v>
          </cell>
          <cell r="B573" t="str">
            <v>흑레듀샤 (용접식)</v>
          </cell>
          <cell r="C573" t="str">
            <v>100Ø</v>
          </cell>
          <cell r="D573" t="str">
            <v>개</v>
          </cell>
          <cell r="E573">
            <v>6440</v>
          </cell>
          <cell r="F573">
            <v>0</v>
          </cell>
          <cell r="H573">
            <v>465</v>
          </cell>
          <cell r="I573">
            <v>6440</v>
          </cell>
          <cell r="J573">
            <v>465</v>
          </cell>
          <cell r="L573">
            <v>465</v>
          </cell>
        </row>
        <row r="574">
          <cell r="A574">
            <v>3432</v>
          </cell>
          <cell r="B574" t="str">
            <v>흑레듀샤 (용접식)</v>
          </cell>
          <cell r="C574" t="str">
            <v>80Ø</v>
          </cell>
          <cell r="D574" t="str">
            <v>개</v>
          </cell>
          <cell r="E574">
            <v>4200</v>
          </cell>
          <cell r="F574">
            <v>0</v>
          </cell>
          <cell r="H574">
            <v>463</v>
          </cell>
          <cell r="I574">
            <v>4200</v>
          </cell>
          <cell r="J574">
            <v>463</v>
          </cell>
          <cell r="L574">
            <v>463</v>
          </cell>
        </row>
        <row r="575">
          <cell r="A575">
            <v>3433</v>
          </cell>
          <cell r="B575" t="str">
            <v>흑레듀샤 (용접식)</v>
          </cell>
          <cell r="C575" t="str">
            <v>65Ø</v>
          </cell>
          <cell r="D575" t="str">
            <v>개</v>
          </cell>
          <cell r="E575">
            <v>3520</v>
          </cell>
          <cell r="F575">
            <v>0</v>
          </cell>
          <cell r="H575">
            <v>463</v>
          </cell>
          <cell r="I575">
            <v>3520</v>
          </cell>
          <cell r="J575">
            <v>463</v>
          </cell>
          <cell r="L575">
            <v>463</v>
          </cell>
        </row>
        <row r="576">
          <cell r="A576">
            <v>3434</v>
          </cell>
          <cell r="B576" t="str">
            <v>흑레듀샤 (나사식)</v>
          </cell>
          <cell r="C576" t="str">
            <v>50Ø</v>
          </cell>
          <cell r="D576" t="str">
            <v>개</v>
          </cell>
          <cell r="E576">
            <v>884</v>
          </cell>
          <cell r="F576">
            <v>0</v>
          </cell>
          <cell r="H576">
            <v>463</v>
          </cell>
          <cell r="I576">
            <v>884</v>
          </cell>
          <cell r="J576">
            <v>463</v>
          </cell>
          <cell r="L576">
            <v>463</v>
          </cell>
        </row>
        <row r="577">
          <cell r="A577">
            <v>3435</v>
          </cell>
          <cell r="B577" t="str">
            <v>흑레듀샤 (나사식)</v>
          </cell>
          <cell r="C577" t="str">
            <v>40Ø</v>
          </cell>
          <cell r="D577" t="str">
            <v>개</v>
          </cell>
          <cell r="E577">
            <v>685</v>
          </cell>
          <cell r="F577">
            <v>0</v>
          </cell>
          <cell r="H577">
            <v>463</v>
          </cell>
          <cell r="I577">
            <v>685</v>
          </cell>
          <cell r="J577">
            <v>463</v>
          </cell>
          <cell r="L577">
            <v>463</v>
          </cell>
        </row>
        <row r="578">
          <cell r="A578">
            <v>3436</v>
          </cell>
          <cell r="B578" t="str">
            <v>흑레듀샤 (나사식)</v>
          </cell>
          <cell r="C578" t="str">
            <v>32Ø</v>
          </cell>
          <cell r="D578" t="str">
            <v>개</v>
          </cell>
          <cell r="E578">
            <v>530</v>
          </cell>
          <cell r="F578">
            <v>0</v>
          </cell>
          <cell r="H578">
            <v>463</v>
          </cell>
          <cell r="I578">
            <v>530</v>
          </cell>
          <cell r="J578">
            <v>463</v>
          </cell>
          <cell r="L578">
            <v>463</v>
          </cell>
        </row>
        <row r="579">
          <cell r="A579">
            <v>3437</v>
          </cell>
          <cell r="B579" t="str">
            <v>흑레듀샤 (나사식)</v>
          </cell>
          <cell r="C579" t="str">
            <v>25Ø</v>
          </cell>
          <cell r="D579" t="str">
            <v>개</v>
          </cell>
          <cell r="E579">
            <v>400</v>
          </cell>
          <cell r="F579">
            <v>0</v>
          </cell>
          <cell r="H579">
            <v>463</v>
          </cell>
          <cell r="I579">
            <v>400</v>
          </cell>
          <cell r="J579">
            <v>463</v>
          </cell>
          <cell r="L579">
            <v>463</v>
          </cell>
        </row>
        <row r="580">
          <cell r="A580">
            <v>3438</v>
          </cell>
          <cell r="B580" t="str">
            <v>흑레듀샤 (나사식)</v>
          </cell>
          <cell r="C580" t="str">
            <v>20Ø</v>
          </cell>
          <cell r="D580" t="str">
            <v>개</v>
          </cell>
          <cell r="E580">
            <v>277</v>
          </cell>
          <cell r="F580">
            <v>0</v>
          </cell>
          <cell r="H580">
            <v>463</v>
          </cell>
          <cell r="I580">
            <v>277</v>
          </cell>
          <cell r="J580">
            <v>463</v>
          </cell>
          <cell r="L580">
            <v>463</v>
          </cell>
        </row>
        <row r="581">
          <cell r="A581">
            <v>3441</v>
          </cell>
          <cell r="B581" t="str">
            <v>흑소켓 (나사식)</v>
          </cell>
          <cell r="C581" t="str">
            <v>80Ø</v>
          </cell>
          <cell r="D581" t="str">
            <v>개</v>
          </cell>
          <cell r="E581">
            <v>2026</v>
          </cell>
          <cell r="F581">
            <v>0</v>
          </cell>
          <cell r="H581">
            <v>463</v>
          </cell>
          <cell r="I581">
            <v>2026</v>
          </cell>
          <cell r="J581">
            <v>463</v>
          </cell>
          <cell r="L581">
            <v>463</v>
          </cell>
        </row>
        <row r="582">
          <cell r="A582">
            <v>3442</v>
          </cell>
          <cell r="B582" t="str">
            <v>흑소켓 (나사식)</v>
          </cell>
          <cell r="C582" t="str">
            <v>65Ø</v>
          </cell>
          <cell r="D582" t="str">
            <v>개</v>
          </cell>
          <cell r="E582">
            <v>1617</v>
          </cell>
          <cell r="F582">
            <v>0</v>
          </cell>
          <cell r="H582">
            <v>463</v>
          </cell>
          <cell r="I582">
            <v>1617</v>
          </cell>
          <cell r="J582">
            <v>463</v>
          </cell>
          <cell r="L582">
            <v>463</v>
          </cell>
        </row>
        <row r="583">
          <cell r="A583">
            <v>3443</v>
          </cell>
          <cell r="B583" t="str">
            <v>흑소켓 (나사식)</v>
          </cell>
          <cell r="C583" t="str">
            <v>50Ø</v>
          </cell>
          <cell r="D583" t="str">
            <v>개</v>
          </cell>
          <cell r="E583">
            <v>917</v>
          </cell>
          <cell r="F583">
            <v>0</v>
          </cell>
          <cell r="H583">
            <v>463</v>
          </cell>
          <cell r="I583">
            <v>917</v>
          </cell>
          <cell r="J583">
            <v>463</v>
          </cell>
          <cell r="L583">
            <v>463</v>
          </cell>
        </row>
        <row r="584">
          <cell r="A584">
            <v>3444</v>
          </cell>
          <cell r="B584" t="str">
            <v>흑소켓 (나사식)</v>
          </cell>
          <cell r="C584" t="str">
            <v>40Ø</v>
          </cell>
          <cell r="D584" t="str">
            <v>개</v>
          </cell>
          <cell r="E584">
            <v>576</v>
          </cell>
          <cell r="F584">
            <v>0</v>
          </cell>
          <cell r="H584">
            <v>463</v>
          </cell>
          <cell r="I584">
            <v>576</v>
          </cell>
          <cell r="J584">
            <v>463</v>
          </cell>
          <cell r="L584">
            <v>463</v>
          </cell>
        </row>
        <row r="585">
          <cell r="A585">
            <v>3445</v>
          </cell>
          <cell r="B585" t="str">
            <v>흑소켓 (나사식)</v>
          </cell>
          <cell r="C585" t="str">
            <v>32Ø</v>
          </cell>
          <cell r="D585" t="str">
            <v>개</v>
          </cell>
          <cell r="E585">
            <v>483</v>
          </cell>
          <cell r="F585">
            <v>0</v>
          </cell>
          <cell r="H585">
            <v>463</v>
          </cell>
          <cell r="I585">
            <v>483</v>
          </cell>
          <cell r="J585">
            <v>463</v>
          </cell>
          <cell r="L585">
            <v>463</v>
          </cell>
        </row>
        <row r="586">
          <cell r="A586">
            <v>3446</v>
          </cell>
          <cell r="B586" t="str">
            <v>흑소켓 (나사식)</v>
          </cell>
          <cell r="C586" t="str">
            <v>25Ø</v>
          </cell>
          <cell r="D586" t="str">
            <v>개</v>
          </cell>
          <cell r="E586">
            <v>377</v>
          </cell>
          <cell r="F586">
            <v>0</v>
          </cell>
          <cell r="H586">
            <v>463</v>
          </cell>
          <cell r="I586">
            <v>377</v>
          </cell>
          <cell r="J586">
            <v>463</v>
          </cell>
          <cell r="L586">
            <v>463</v>
          </cell>
        </row>
        <row r="587">
          <cell r="A587">
            <v>3447</v>
          </cell>
          <cell r="B587" t="str">
            <v>흑소켓 (나사식)</v>
          </cell>
          <cell r="C587" t="str">
            <v>20Ø</v>
          </cell>
          <cell r="D587" t="str">
            <v>개</v>
          </cell>
          <cell r="E587">
            <v>232</v>
          </cell>
          <cell r="F587">
            <v>0</v>
          </cell>
          <cell r="H587">
            <v>463</v>
          </cell>
          <cell r="I587">
            <v>232</v>
          </cell>
          <cell r="J587">
            <v>463</v>
          </cell>
          <cell r="L587">
            <v>463</v>
          </cell>
        </row>
        <row r="588">
          <cell r="A588">
            <v>3448</v>
          </cell>
          <cell r="B588" t="str">
            <v>흑소켓 (나사식)</v>
          </cell>
          <cell r="C588" t="str">
            <v>15Ø</v>
          </cell>
          <cell r="D588" t="str">
            <v>개</v>
          </cell>
          <cell r="E588">
            <v>193</v>
          </cell>
          <cell r="F588">
            <v>0</v>
          </cell>
          <cell r="H588">
            <v>463</v>
          </cell>
          <cell r="I588">
            <v>193</v>
          </cell>
          <cell r="J588">
            <v>463</v>
          </cell>
          <cell r="L588">
            <v>463</v>
          </cell>
        </row>
        <row r="589">
          <cell r="A589">
            <v>3450</v>
          </cell>
          <cell r="B589" t="str">
            <v>흑캡 (용접식)</v>
          </cell>
          <cell r="C589" t="str">
            <v>150Ø</v>
          </cell>
          <cell r="D589" t="str">
            <v>개</v>
          </cell>
          <cell r="E589">
            <v>7000</v>
          </cell>
          <cell r="F589">
            <v>0</v>
          </cell>
          <cell r="H589">
            <v>465</v>
          </cell>
          <cell r="I589">
            <v>7000</v>
          </cell>
          <cell r="J589">
            <v>465</v>
          </cell>
          <cell r="L589">
            <v>465</v>
          </cell>
        </row>
        <row r="590">
          <cell r="A590">
            <v>3451</v>
          </cell>
          <cell r="B590" t="str">
            <v>흑캡 (용접식)</v>
          </cell>
          <cell r="C590" t="str">
            <v>100Ø</v>
          </cell>
          <cell r="D590" t="str">
            <v>개</v>
          </cell>
          <cell r="E590">
            <v>2940</v>
          </cell>
          <cell r="F590">
            <v>0</v>
          </cell>
          <cell r="H590">
            <v>465</v>
          </cell>
          <cell r="I590">
            <v>2940</v>
          </cell>
          <cell r="J590">
            <v>465</v>
          </cell>
          <cell r="L590">
            <v>465</v>
          </cell>
        </row>
        <row r="591">
          <cell r="A591">
            <v>3452</v>
          </cell>
          <cell r="B591" t="str">
            <v>흑캡 (용접식)</v>
          </cell>
          <cell r="C591" t="str">
            <v>80Ø</v>
          </cell>
          <cell r="D591" t="str">
            <v>개</v>
          </cell>
          <cell r="E591">
            <v>2070</v>
          </cell>
          <cell r="F591">
            <v>0</v>
          </cell>
          <cell r="H591">
            <v>463</v>
          </cell>
          <cell r="I591">
            <v>2070</v>
          </cell>
          <cell r="J591">
            <v>463</v>
          </cell>
          <cell r="L591">
            <v>463</v>
          </cell>
        </row>
        <row r="592">
          <cell r="A592">
            <v>3453</v>
          </cell>
          <cell r="B592" t="str">
            <v>흑캡 (용접식)</v>
          </cell>
          <cell r="C592" t="str">
            <v>65Ø</v>
          </cell>
          <cell r="D592" t="str">
            <v>개</v>
          </cell>
          <cell r="E592">
            <v>1490</v>
          </cell>
          <cell r="F592">
            <v>0</v>
          </cell>
          <cell r="H592">
            <v>463</v>
          </cell>
          <cell r="I592">
            <v>1490</v>
          </cell>
          <cell r="J592">
            <v>463</v>
          </cell>
          <cell r="L592">
            <v>463</v>
          </cell>
        </row>
        <row r="593">
          <cell r="A593">
            <v>3454</v>
          </cell>
          <cell r="B593" t="str">
            <v>흑캡 (나사식)</v>
          </cell>
          <cell r="C593" t="str">
            <v>50Ø</v>
          </cell>
          <cell r="D593" t="str">
            <v>개</v>
          </cell>
          <cell r="E593">
            <v>872</v>
          </cell>
          <cell r="F593">
            <v>0</v>
          </cell>
          <cell r="H593">
            <v>463</v>
          </cell>
          <cell r="I593">
            <v>872</v>
          </cell>
          <cell r="J593">
            <v>463</v>
          </cell>
          <cell r="L593">
            <v>463</v>
          </cell>
        </row>
        <row r="594">
          <cell r="A594">
            <v>3455</v>
          </cell>
          <cell r="B594" t="str">
            <v>흑캡 (나사식)</v>
          </cell>
          <cell r="C594" t="str">
            <v>40Ø</v>
          </cell>
          <cell r="D594" t="str">
            <v>개</v>
          </cell>
          <cell r="E594">
            <v>583</v>
          </cell>
          <cell r="F594">
            <v>0</v>
          </cell>
          <cell r="H594">
            <v>463</v>
          </cell>
          <cell r="I594">
            <v>583</v>
          </cell>
          <cell r="J594">
            <v>463</v>
          </cell>
          <cell r="L594">
            <v>463</v>
          </cell>
        </row>
        <row r="595">
          <cell r="A595">
            <v>3456</v>
          </cell>
          <cell r="B595" t="str">
            <v>흑캡 (나사식)</v>
          </cell>
          <cell r="C595" t="str">
            <v>32Ø</v>
          </cell>
          <cell r="D595" t="str">
            <v>개</v>
          </cell>
          <cell r="E595">
            <v>440</v>
          </cell>
          <cell r="F595">
            <v>0</v>
          </cell>
          <cell r="H595">
            <v>463</v>
          </cell>
          <cell r="I595">
            <v>440</v>
          </cell>
          <cell r="J595">
            <v>463</v>
          </cell>
          <cell r="L595">
            <v>463</v>
          </cell>
        </row>
        <row r="596">
          <cell r="A596">
            <v>3457</v>
          </cell>
          <cell r="B596" t="str">
            <v>흑캡 (나사식)</v>
          </cell>
          <cell r="C596" t="str">
            <v>25Ø</v>
          </cell>
          <cell r="D596" t="str">
            <v>개</v>
          </cell>
          <cell r="E596">
            <v>278</v>
          </cell>
          <cell r="F596">
            <v>0</v>
          </cell>
          <cell r="H596">
            <v>463</v>
          </cell>
          <cell r="I596">
            <v>278</v>
          </cell>
          <cell r="J596">
            <v>463</v>
          </cell>
          <cell r="L596">
            <v>463</v>
          </cell>
        </row>
        <row r="597">
          <cell r="A597">
            <v>3458</v>
          </cell>
          <cell r="B597" t="str">
            <v>흑캡 (나사식)</v>
          </cell>
          <cell r="C597" t="str">
            <v>20Ø</v>
          </cell>
          <cell r="D597" t="str">
            <v>개</v>
          </cell>
          <cell r="E597">
            <v>234</v>
          </cell>
          <cell r="F597">
            <v>0</v>
          </cell>
          <cell r="H597">
            <v>463</v>
          </cell>
          <cell r="I597">
            <v>234</v>
          </cell>
          <cell r="J597">
            <v>463</v>
          </cell>
          <cell r="L597">
            <v>463</v>
          </cell>
        </row>
        <row r="598">
          <cell r="A598">
            <v>3459</v>
          </cell>
          <cell r="B598" t="str">
            <v>흑캡 (나사식)</v>
          </cell>
          <cell r="C598" t="str">
            <v>15Ø</v>
          </cell>
          <cell r="D598" t="str">
            <v>개</v>
          </cell>
          <cell r="E598">
            <v>151</v>
          </cell>
          <cell r="F598">
            <v>0</v>
          </cell>
          <cell r="H598">
            <v>463</v>
          </cell>
          <cell r="I598">
            <v>151</v>
          </cell>
          <cell r="J598">
            <v>463</v>
          </cell>
          <cell r="L598">
            <v>463</v>
          </cell>
        </row>
        <row r="599">
          <cell r="A599">
            <v>3461</v>
          </cell>
          <cell r="B599" t="str">
            <v>흑유니온 (나사식)</v>
          </cell>
          <cell r="C599" t="str">
            <v>80Ø</v>
          </cell>
          <cell r="D599" t="str">
            <v>개</v>
          </cell>
          <cell r="E599">
            <v>6843</v>
          </cell>
          <cell r="F599">
            <v>0</v>
          </cell>
          <cell r="H599">
            <v>463</v>
          </cell>
          <cell r="I599">
            <v>6843</v>
          </cell>
          <cell r="J599">
            <v>463</v>
          </cell>
          <cell r="L599">
            <v>463</v>
          </cell>
        </row>
        <row r="600">
          <cell r="A600">
            <v>3462</v>
          </cell>
          <cell r="B600" t="str">
            <v>흑유니온 (나사식)</v>
          </cell>
          <cell r="C600" t="str">
            <v>65Ø</v>
          </cell>
          <cell r="D600" t="str">
            <v>개</v>
          </cell>
          <cell r="E600">
            <v>5353</v>
          </cell>
          <cell r="F600">
            <v>0</v>
          </cell>
          <cell r="H600">
            <v>463</v>
          </cell>
          <cell r="I600">
            <v>5353</v>
          </cell>
          <cell r="J600">
            <v>463</v>
          </cell>
          <cell r="L600">
            <v>463</v>
          </cell>
        </row>
        <row r="601">
          <cell r="A601">
            <v>3463</v>
          </cell>
          <cell r="B601" t="str">
            <v>흑유니온 (나사식)</v>
          </cell>
          <cell r="C601" t="str">
            <v>50Ø</v>
          </cell>
          <cell r="D601" t="str">
            <v>개</v>
          </cell>
          <cell r="E601">
            <v>2848</v>
          </cell>
          <cell r="F601">
            <v>0</v>
          </cell>
          <cell r="H601">
            <v>463</v>
          </cell>
          <cell r="I601">
            <v>2848</v>
          </cell>
          <cell r="J601">
            <v>463</v>
          </cell>
          <cell r="L601">
            <v>463</v>
          </cell>
        </row>
        <row r="602">
          <cell r="A602">
            <v>3464</v>
          </cell>
          <cell r="B602" t="str">
            <v>흑유니온 (나사식)</v>
          </cell>
          <cell r="C602" t="str">
            <v>40Ø</v>
          </cell>
          <cell r="D602" t="str">
            <v>개</v>
          </cell>
          <cell r="E602">
            <v>2213</v>
          </cell>
          <cell r="F602">
            <v>0</v>
          </cell>
          <cell r="H602">
            <v>463</v>
          </cell>
          <cell r="I602">
            <v>2213</v>
          </cell>
          <cell r="J602">
            <v>463</v>
          </cell>
          <cell r="L602">
            <v>463</v>
          </cell>
        </row>
        <row r="603">
          <cell r="A603">
            <v>3465</v>
          </cell>
          <cell r="B603" t="str">
            <v>흑유니온 (나사식)</v>
          </cell>
          <cell r="C603" t="str">
            <v>32Ø</v>
          </cell>
          <cell r="D603" t="str">
            <v>개</v>
          </cell>
          <cell r="E603">
            <v>1712</v>
          </cell>
          <cell r="F603">
            <v>0</v>
          </cell>
          <cell r="H603">
            <v>463</v>
          </cell>
          <cell r="I603">
            <v>1712</v>
          </cell>
          <cell r="J603">
            <v>463</v>
          </cell>
          <cell r="L603">
            <v>463</v>
          </cell>
        </row>
        <row r="604">
          <cell r="A604">
            <v>3466</v>
          </cell>
          <cell r="B604" t="str">
            <v>흑유니온 (나사식)</v>
          </cell>
          <cell r="C604" t="str">
            <v>25Ø</v>
          </cell>
          <cell r="D604" t="str">
            <v>개</v>
          </cell>
          <cell r="E604">
            <v>1351</v>
          </cell>
          <cell r="F604">
            <v>0</v>
          </cell>
          <cell r="H604">
            <v>463</v>
          </cell>
          <cell r="I604">
            <v>1351</v>
          </cell>
          <cell r="J604">
            <v>463</v>
          </cell>
          <cell r="L604">
            <v>463</v>
          </cell>
        </row>
        <row r="605">
          <cell r="A605">
            <v>3467</v>
          </cell>
          <cell r="B605" t="str">
            <v>흑유니온 (나사식)</v>
          </cell>
          <cell r="C605" t="str">
            <v>20Ø</v>
          </cell>
          <cell r="D605" t="str">
            <v>개</v>
          </cell>
          <cell r="E605">
            <v>963</v>
          </cell>
          <cell r="F605">
            <v>0</v>
          </cell>
          <cell r="H605">
            <v>463</v>
          </cell>
          <cell r="I605">
            <v>963</v>
          </cell>
          <cell r="J605">
            <v>463</v>
          </cell>
          <cell r="L605">
            <v>463</v>
          </cell>
        </row>
        <row r="606">
          <cell r="A606">
            <v>3467</v>
          </cell>
          <cell r="B606" t="str">
            <v>흑유니온 (나사식)</v>
          </cell>
          <cell r="C606" t="str">
            <v>15Ø</v>
          </cell>
          <cell r="D606" t="str">
            <v>개</v>
          </cell>
          <cell r="E606">
            <v>883</v>
          </cell>
          <cell r="F606">
            <v>0</v>
          </cell>
          <cell r="H606">
            <v>463</v>
          </cell>
          <cell r="I606">
            <v>883</v>
          </cell>
          <cell r="J606">
            <v>463</v>
          </cell>
          <cell r="L606">
            <v>463</v>
          </cell>
        </row>
        <row r="607">
          <cell r="A607">
            <v>3471</v>
          </cell>
          <cell r="B607" t="str">
            <v>흑니플 (나사식)</v>
          </cell>
          <cell r="C607" t="str">
            <v>80Ø</v>
          </cell>
          <cell r="D607" t="str">
            <v>개</v>
          </cell>
          <cell r="E607">
            <v>1955</v>
          </cell>
          <cell r="F607">
            <v>0</v>
          </cell>
          <cell r="H607">
            <v>463</v>
          </cell>
          <cell r="I607">
            <v>1955</v>
          </cell>
          <cell r="J607">
            <v>463</v>
          </cell>
          <cell r="L607">
            <v>463</v>
          </cell>
        </row>
        <row r="608">
          <cell r="A608">
            <v>3472</v>
          </cell>
          <cell r="B608" t="str">
            <v>흑니플 (나사식)</v>
          </cell>
          <cell r="C608" t="str">
            <v>65Ø</v>
          </cell>
          <cell r="D608" t="str">
            <v>개</v>
          </cell>
          <cell r="E608">
            <v>1308</v>
          </cell>
          <cell r="F608">
            <v>0</v>
          </cell>
          <cell r="H608">
            <v>463</v>
          </cell>
          <cell r="I608">
            <v>1308</v>
          </cell>
          <cell r="J608">
            <v>463</v>
          </cell>
          <cell r="L608">
            <v>463</v>
          </cell>
        </row>
        <row r="609">
          <cell r="A609">
            <v>3473</v>
          </cell>
          <cell r="B609" t="str">
            <v>흑니플 (나사식)</v>
          </cell>
          <cell r="C609" t="str">
            <v>50Ø</v>
          </cell>
          <cell r="D609" t="str">
            <v>개</v>
          </cell>
          <cell r="E609">
            <v>845</v>
          </cell>
          <cell r="F609">
            <v>0</v>
          </cell>
          <cell r="H609">
            <v>463</v>
          </cell>
          <cell r="I609">
            <v>845</v>
          </cell>
          <cell r="J609">
            <v>463</v>
          </cell>
          <cell r="L609">
            <v>463</v>
          </cell>
        </row>
        <row r="610">
          <cell r="A610">
            <v>3474</v>
          </cell>
          <cell r="B610" t="str">
            <v>흑니플 (나사식)</v>
          </cell>
          <cell r="C610" t="str">
            <v>40Ø</v>
          </cell>
          <cell r="D610" t="str">
            <v>개</v>
          </cell>
          <cell r="E610">
            <v>706</v>
          </cell>
          <cell r="F610">
            <v>0</v>
          </cell>
          <cell r="H610">
            <v>463</v>
          </cell>
          <cell r="I610">
            <v>706</v>
          </cell>
          <cell r="J610">
            <v>463</v>
          </cell>
          <cell r="L610">
            <v>463</v>
          </cell>
        </row>
        <row r="611">
          <cell r="A611">
            <v>3475</v>
          </cell>
          <cell r="B611" t="str">
            <v>흑니플 (나사식)</v>
          </cell>
          <cell r="C611" t="str">
            <v>32Ø</v>
          </cell>
          <cell r="D611" t="str">
            <v>개</v>
          </cell>
          <cell r="E611">
            <v>495</v>
          </cell>
          <cell r="F611">
            <v>0</v>
          </cell>
          <cell r="H611">
            <v>463</v>
          </cell>
          <cell r="I611">
            <v>495</v>
          </cell>
          <cell r="J611">
            <v>463</v>
          </cell>
          <cell r="L611">
            <v>463</v>
          </cell>
        </row>
        <row r="612">
          <cell r="A612">
            <v>3476</v>
          </cell>
          <cell r="B612" t="str">
            <v>흑니플 (나사식)</v>
          </cell>
          <cell r="C612" t="str">
            <v>25Ø</v>
          </cell>
          <cell r="D612" t="str">
            <v>개</v>
          </cell>
          <cell r="E612">
            <v>390</v>
          </cell>
          <cell r="F612">
            <v>0</v>
          </cell>
          <cell r="H612">
            <v>463</v>
          </cell>
          <cell r="I612">
            <v>390</v>
          </cell>
          <cell r="J612">
            <v>463</v>
          </cell>
          <cell r="L612">
            <v>463</v>
          </cell>
        </row>
        <row r="613">
          <cell r="A613">
            <v>3477</v>
          </cell>
          <cell r="B613" t="str">
            <v>흑니플 (나사식)</v>
          </cell>
          <cell r="C613" t="str">
            <v>20Ø</v>
          </cell>
          <cell r="D613" t="str">
            <v>개</v>
          </cell>
          <cell r="E613">
            <v>273</v>
          </cell>
          <cell r="F613">
            <v>0</v>
          </cell>
          <cell r="H613">
            <v>463</v>
          </cell>
          <cell r="I613">
            <v>273</v>
          </cell>
          <cell r="J613">
            <v>463</v>
          </cell>
          <cell r="L613">
            <v>463</v>
          </cell>
        </row>
        <row r="614">
          <cell r="A614">
            <v>3478</v>
          </cell>
          <cell r="B614" t="str">
            <v>흑니플 (나사식)</v>
          </cell>
          <cell r="C614" t="str">
            <v>15Ø</v>
          </cell>
          <cell r="D614" t="str">
            <v>개</v>
          </cell>
          <cell r="E614">
            <v>234</v>
          </cell>
          <cell r="F614">
            <v>0</v>
          </cell>
          <cell r="H614">
            <v>463</v>
          </cell>
          <cell r="I614">
            <v>234</v>
          </cell>
          <cell r="J614">
            <v>463</v>
          </cell>
          <cell r="L614">
            <v>463</v>
          </cell>
        </row>
        <row r="615">
          <cell r="E615">
            <v>0</v>
          </cell>
        </row>
        <row r="616">
          <cell r="E616">
            <v>0</v>
          </cell>
        </row>
        <row r="617">
          <cell r="E617">
            <v>0</v>
          </cell>
        </row>
        <row r="640">
          <cell r="A640">
            <v>3501</v>
          </cell>
          <cell r="B640" t="str">
            <v>PFP관 (D형)</v>
          </cell>
          <cell r="C640" t="str">
            <v>100Ø</v>
          </cell>
          <cell r="D640" t="str">
            <v>M</v>
          </cell>
          <cell r="E640">
            <v>16237</v>
          </cell>
          <cell r="F640">
            <v>0</v>
          </cell>
          <cell r="H640">
            <v>520</v>
          </cell>
          <cell r="I640">
            <v>16237</v>
          </cell>
          <cell r="J640">
            <v>466</v>
          </cell>
          <cell r="L640">
            <v>366</v>
          </cell>
        </row>
        <row r="641">
          <cell r="A641">
            <v>3502</v>
          </cell>
          <cell r="B641" t="str">
            <v>PFP관 (D형)</v>
          </cell>
          <cell r="C641" t="str">
            <v>80Ø</v>
          </cell>
          <cell r="D641" t="str">
            <v>M</v>
          </cell>
          <cell r="E641">
            <v>11953</v>
          </cell>
          <cell r="F641">
            <v>0</v>
          </cell>
          <cell r="H641">
            <v>520</v>
          </cell>
          <cell r="I641">
            <v>11953</v>
          </cell>
          <cell r="J641">
            <v>466</v>
          </cell>
          <cell r="L641">
            <v>366</v>
          </cell>
        </row>
        <row r="642">
          <cell r="A642">
            <v>3503</v>
          </cell>
          <cell r="B642" t="str">
            <v>PFP관 (D형)</v>
          </cell>
          <cell r="C642" t="str">
            <v>65Ø</v>
          </cell>
          <cell r="D642" t="str">
            <v>M</v>
          </cell>
          <cell r="E642">
            <v>9179</v>
          </cell>
          <cell r="F642">
            <v>0</v>
          </cell>
          <cell r="H642">
            <v>520</v>
          </cell>
          <cell r="I642">
            <v>9179</v>
          </cell>
          <cell r="J642">
            <v>466</v>
          </cell>
          <cell r="L642">
            <v>366</v>
          </cell>
        </row>
        <row r="643">
          <cell r="A643">
            <v>3504</v>
          </cell>
          <cell r="B643" t="str">
            <v>PFP관 (D형)</v>
          </cell>
          <cell r="C643" t="str">
            <v>50Ø</v>
          </cell>
          <cell r="D643" t="str">
            <v>M</v>
          </cell>
          <cell r="E643">
            <v>7096</v>
          </cell>
          <cell r="F643">
            <v>0</v>
          </cell>
          <cell r="H643">
            <v>520</v>
          </cell>
          <cell r="I643">
            <v>7096</v>
          </cell>
          <cell r="J643">
            <v>466</v>
          </cell>
          <cell r="L643">
            <v>366</v>
          </cell>
        </row>
        <row r="644">
          <cell r="A644">
            <v>3505</v>
          </cell>
          <cell r="B644" t="str">
            <v>PFP관 (D형)</v>
          </cell>
          <cell r="C644" t="str">
            <v>40Ø</v>
          </cell>
          <cell r="D644" t="str">
            <v>M</v>
          </cell>
          <cell r="E644">
            <v>5201</v>
          </cell>
          <cell r="F644">
            <v>0</v>
          </cell>
          <cell r="H644">
            <v>520</v>
          </cell>
          <cell r="I644">
            <v>5201</v>
          </cell>
          <cell r="J644">
            <v>466</v>
          </cell>
          <cell r="L644">
            <v>366</v>
          </cell>
        </row>
        <row r="645">
          <cell r="A645">
            <v>3506</v>
          </cell>
          <cell r="B645" t="str">
            <v>PFP관 (D형)</v>
          </cell>
          <cell r="C645" t="str">
            <v>32Ø</v>
          </cell>
          <cell r="D645" t="str">
            <v>M</v>
          </cell>
          <cell r="E645">
            <v>4763</v>
          </cell>
          <cell r="F645">
            <v>0</v>
          </cell>
          <cell r="H645">
            <v>520</v>
          </cell>
          <cell r="I645">
            <v>4763</v>
          </cell>
          <cell r="J645">
            <v>466</v>
          </cell>
          <cell r="L645">
            <v>366</v>
          </cell>
        </row>
        <row r="646">
          <cell r="A646">
            <v>3507</v>
          </cell>
          <cell r="B646" t="str">
            <v>PFP관 (D형)</v>
          </cell>
          <cell r="C646" t="str">
            <v>25Ø</v>
          </cell>
          <cell r="D646" t="str">
            <v>M</v>
          </cell>
          <cell r="E646">
            <v>3640</v>
          </cell>
          <cell r="F646">
            <v>0</v>
          </cell>
          <cell r="H646">
            <v>520</v>
          </cell>
          <cell r="I646">
            <v>3640</v>
          </cell>
          <cell r="J646">
            <v>466</v>
          </cell>
          <cell r="L646">
            <v>366</v>
          </cell>
        </row>
        <row r="647">
          <cell r="A647">
            <v>3508</v>
          </cell>
          <cell r="B647" t="str">
            <v>PFP관 (D형)</v>
          </cell>
          <cell r="C647" t="str">
            <v>20Ø</v>
          </cell>
          <cell r="D647" t="str">
            <v>M</v>
          </cell>
          <cell r="E647">
            <v>2625</v>
          </cell>
          <cell r="F647">
            <v>0</v>
          </cell>
          <cell r="H647">
            <v>520</v>
          </cell>
          <cell r="I647">
            <v>2625</v>
          </cell>
          <cell r="J647">
            <v>466</v>
          </cell>
          <cell r="L647">
            <v>366</v>
          </cell>
        </row>
        <row r="648">
          <cell r="A648">
            <v>3509</v>
          </cell>
          <cell r="B648" t="str">
            <v>PFP관 (D형)</v>
          </cell>
          <cell r="C648" t="str">
            <v>15Ø</v>
          </cell>
          <cell r="D648" t="str">
            <v>M</v>
          </cell>
          <cell r="E648">
            <v>2177</v>
          </cell>
          <cell r="F648">
            <v>0</v>
          </cell>
          <cell r="H648">
            <v>520</v>
          </cell>
          <cell r="I648">
            <v>2177</v>
          </cell>
          <cell r="J648">
            <v>466</v>
          </cell>
          <cell r="L648">
            <v>366</v>
          </cell>
        </row>
        <row r="649">
          <cell r="A649">
            <v>3511</v>
          </cell>
          <cell r="B649" t="str">
            <v>PM엘보 (무나사)</v>
          </cell>
          <cell r="C649" t="str">
            <v>100Ø</v>
          </cell>
          <cell r="D649" t="str">
            <v>개</v>
          </cell>
          <cell r="E649">
            <v>25589</v>
          </cell>
          <cell r="F649">
            <v>0</v>
          </cell>
          <cell r="H649">
            <v>520</v>
          </cell>
          <cell r="I649">
            <v>25589</v>
          </cell>
          <cell r="J649">
            <v>466</v>
          </cell>
          <cell r="L649">
            <v>366</v>
          </cell>
        </row>
        <row r="650">
          <cell r="A650">
            <v>3512</v>
          </cell>
          <cell r="B650" t="str">
            <v>PM엘보 (무나사)</v>
          </cell>
          <cell r="C650" t="str">
            <v>80Ø</v>
          </cell>
          <cell r="D650" t="str">
            <v>개</v>
          </cell>
          <cell r="E650">
            <v>17868</v>
          </cell>
          <cell r="F650">
            <v>0</v>
          </cell>
          <cell r="H650">
            <v>520</v>
          </cell>
          <cell r="I650">
            <v>17868</v>
          </cell>
          <cell r="J650">
            <v>466</v>
          </cell>
          <cell r="L650">
            <v>366</v>
          </cell>
        </row>
        <row r="651">
          <cell r="A651">
            <v>3513</v>
          </cell>
          <cell r="B651" t="str">
            <v>PM엘보 (무나사)</v>
          </cell>
          <cell r="C651" t="str">
            <v>65Ø</v>
          </cell>
          <cell r="D651" t="str">
            <v>개</v>
          </cell>
          <cell r="E651">
            <v>12223</v>
          </cell>
          <cell r="F651">
            <v>0</v>
          </cell>
          <cell r="H651">
            <v>520</v>
          </cell>
          <cell r="I651">
            <v>12223</v>
          </cell>
          <cell r="J651">
            <v>466</v>
          </cell>
          <cell r="L651">
            <v>366</v>
          </cell>
        </row>
        <row r="652">
          <cell r="A652">
            <v>3514</v>
          </cell>
          <cell r="B652" t="str">
            <v>PM엘보 (무나사)</v>
          </cell>
          <cell r="C652" t="str">
            <v>50Ø</v>
          </cell>
          <cell r="D652" t="str">
            <v>개</v>
          </cell>
          <cell r="E652">
            <v>7606</v>
          </cell>
          <cell r="F652">
            <v>0</v>
          </cell>
          <cell r="H652">
            <v>520</v>
          </cell>
          <cell r="I652">
            <v>7606</v>
          </cell>
          <cell r="J652">
            <v>466</v>
          </cell>
          <cell r="L652">
            <v>366</v>
          </cell>
        </row>
        <row r="653">
          <cell r="A653">
            <v>3515</v>
          </cell>
          <cell r="B653" t="str">
            <v>PM엘보 (무나사)</v>
          </cell>
          <cell r="C653" t="str">
            <v>40Ø</v>
          </cell>
          <cell r="D653" t="str">
            <v>개</v>
          </cell>
          <cell r="E653">
            <v>5767</v>
          </cell>
          <cell r="F653">
            <v>0</v>
          </cell>
          <cell r="H653">
            <v>520</v>
          </cell>
          <cell r="I653">
            <v>5767</v>
          </cell>
          <cell r="J653">
            <v>466</v>
          </cell>
          <cell r="L653">
            <v>366</v>
          </cell>
        </row>
        <row r="654">
          <cell r="A654">
            <v>3516</v>
          </cell>
          <cell r="B654" t="str">
            <v>PM엘보 (무나사)</v>
          </cell>
          <cell r="C654" t="str">
            <v>32Ø</v>
          </cell>
          <cell r="D654" t="str">
            <v>개</v>
          </cell>
          <cell r="E654">
            <v>4676</v>
          </cell>
          <cell r="F654">
            <v>0</v>
          </cell>
          <cell r="H654">
            <v>520</v>
          </cell>
          <cell r="I654">
            <v>4676</v>
          </cell>
          <cell r="J654">
            <v>466</v>
          </cell>
          <cell r="L654">
            <v>366</v>
          </cell>
        </row>
        <row r="655">
          <cell r="A655">
            <v>3517</v>
          </cell>
          <cell r="B655" t="str">
            <v>PM엘보 (무나사)</v>
          </cell>
          <cell r="C655" t="str">
            <v>25Ø</v>
          </cell>
          <cell r="D655" t="str">
            <v>개</v>
          </cell>
          <cell r="E655">
            <v>3593</v>
          </cell>
          <cell r="F655">
            <v>0</v>
          </cell>
          <cell r="H655">
            <v>520</v>
          </cell>
          <cell r="I655">
            <v>3593</v>
          </cell>
          <cell r="J655">
            <v>466</v>
          </cell>
          <cell r="L655">
            <v>366</v>
          </cell>
        </row>
        <row r="656">
          <cell r="A656">
            <v>3518</v>
          </cell>
          <cell r="B656" t="str">
            <v>PM엘보 (무나사)</v>
          </cell>
          <cell r="C656" t="str">
            <v>20Ø</v>
          </cell>
          <cell r="D656" t="str">
            <v>개</v>
          </cell>
          <cell r="E656">
            <v>2639</v>
          </cell>
          <cell r="F656">
            <v>0</v>
          </cell>
          <cell r="H656">
            <v>520</v>
          </cell>
          <cell r="I656">
            <v>2639</v>
          </cell>
          <cell r="J656">
            <v>466</v>
          </cell>
          <cell r="L656">
            <v>366</v>
          </cell>
        </row>
        <row r="657">
          <cell r="A657">
            <v>3519</v>
          </cell>
          <cell r="B657" t="str">
            <v>PM엘보 (무나사)</v>
          </cell>
          <cell r="C657" t="str">
            <v>15Ø</v>
          </cell>
          <cell r="D657" t="str">
            <v>개</v>
          </cell>
          <cell r="E657">
            <v>2397</v>
          </cell>
          <cell r="F657">
            <v>0</v>
          </cell>
          <cell r="H657">
            <v>520</v>
          </cell>
          <cell r="I657">
            <v>2397</v>
          </cell>
          <cell r="J657">
            <v>466</v>
          </cell>
          <cell r="L657">
            <v>366</v>
          </cell>
        </row>
        <row r="658">
          <cell r="A658">
            <v>3521</v>
          </cell>
          <cell r="B658" t="str">
            <v>PM티 (무나사)</v>
          </cell>
          <cell r="C658" t="str">
            <v>100Ø</v>
          </cell>
          <cell r="D658" t="str">
            <v>개</v>
          </cell>
          <cell r="E658">
            <v>35353</v>
          </cell>
          <cell r="F658">
            <v>0</v>
          </cell>
          <cell r="H658">
            <v>520</v>
          </cell>
          <cell r="I658">
            <v>35353</v>
          </cell>
          <cell r="J658">
            <v>466</v>
          </cell>
          <cell r="L658">
            <v>366</v>
          </cell>
        </row>
        <row r="659">
          <cell r="A659">
            <v>3522</v>
          </cell>
          <cell r="B659" t="str">
            <v>PM티 (무나사)</v>
          </cell>
          <cell r="C659" t="str">
            <v>80Ø</v>
          </cell>
          <cell r="D659" t="str">
            <v>개</v>
          </cell>
          <cell r="E659">
            <v>25893</v>
          </cell>
          <cell r="F659">
            <v>0</v>
          </cell>
          <cell r="H659">
            <v>520</v>
          </cell>
          <cell r="I659">
            <v>25893</v>
          </cell>
          <cell r="J659">
            <v>466</v>
          </cell>
          <cell r="L659">
            <v>366</v>
          </cell>
        </row>
        <row r="660">
          <cell r="A660">
            <v>3523</v>
          </cell>
          <cell r="B660" t="str">
            <v>PM티 (무나사)</v>
          </cell>
          <cell r="C660" t="str">
            <v>65Ø</v>
          </cell>
          <cell r="D660" t="str">
            <v>개</v>
          </cell>
          <cell r="E660">
            <v>16967</v>
          </cell>
          <cell r="F660">
            <v>0</v>
          </cell>
          <cell r="H660">
            <v>520</v>
          </cell>
          <cell r="I660">
            <v>16967</v>
          </cell>
          <cell r="J660">
            <v>466</v>
          </cell>
          <cell r="L660">
            <v>366</v>
          </cell>
        </row>
        <row r="661">
          <cell r="A661">
            <v>3524</v>
          </cell>
          <cell r="B661" t="str">
            <v>PM티 (무나사)</v>
          </cell>
          <cell r="C661" t="str">
            <v>50Ø</v>
          </cell>
          <cell r="D661" t="str">
            <v>개</v>
          </cell>
          <cell r="E661">
            <v>8620</v>
          </cell>
          <cell r="F661">
            <v>0</v>
          </cell>
          <cell r="H661">
            <v>520</v>
          </cell>
          <cell r="I661">
            <v>8620</v>
          </cell>
          <cell r="J661">
            <v>466</v>
          </cell>
          <cell r="L661">
            <v>366</v>
          </cell>
        </row>
        <row r="662">
          <cell r="A662">
            <v>3525</v>
          </cell>
          <cell r="B662" t="str">
            <v>PM티 (무나사)</v>
          </cell>
          <cell r="C662" t="str">
            <v>40Ø</v>
          </cell>
          <cell r="D662" t="str">
            <v>개</v>
          </cell>
          <cell r="E662">
            <v>6707</v>
          </cell>
          <cell r="F662">
            <v>0</v>
          </cell>
          <cell r="H662">
            <v>520</v>
          </cell>
          <cell r="I662">
            <v>6707</v>
          </cell>
          <cell r="J662">
            <v>466</v>
          </cell>
          <cell r="L662">
            <v>366</v>
          </cell>
        </row>
        <row r="663">
          <cell r="A663">
            <v>3526</v>
          </cell>
          <cell r="B663" t="str">
            <v>PM티 (무나사)</v>
          </cell>
          <cell r="C663" t="str">
            <v>32Ø</v>
          </cell>
          <cell r="D663" t="str">
            <v>개</v>
          </cell>
          <cell r="E663">
            <v>5572</v>
          </cell>
          <cell r="F663">
            <v>0</v>
          </cell>
          <cell r="H663">
            <v>520</v>
          </cell>
          <cell r="I663">
            <v>5572</v>
          </cell>
          <cell r="J663">
            <v>466</v>
          </cell>
          <cell r="L663">
            <v>366</v>
          </cell>
        </row>
        <row r="664">
          <cell r="A664">
            <v>3527</v>
          </cell>
          <cell r="B664" t="str">
            <v>PM티 (무나사)</v>
          </cell>
          <cell r="C664" t="str">
            <v>25Ø</v>
          </cell>
          <cell r="D664" t="str">
            <v>개</v>
          </cell>
          <cell r="E664">
            <v>4180</v>
          </cell>
          <cell r="F664">
            <v>0</v>
          </cell>
          <cell r="H664">
            <v>520</v>
          </cell>
          <cell r="I664">
            <v>4180</v>
          </cell>
          <cell r="J664">
            <v>466</v>
          </cell>
          <cell r="L664">
            <v>366</v>
          </cell>
        </row>
        <row r="665">
          <cell r="A665">
            <v>3528</v>
          </cell>
          <cell r="B665" t="str">
            <v>PM티 (무나사)</v>
          </cell>
          <cell r="C665" t="str">
            <v>20Ø</v>
          </cell>
          <cell r="D665" t="str">
            <v>개</v>
          </cell>
          <cell r="E665">
            <v>3227</v>
          </cell>
          <cell r="F665">
            <v>0</v>
          </cell>
          <cell r="H665">
            <v>520</v>
          </cell>
          <cell r="I665">
            <v>3227</v>
          </cell>
          <cell r="J665">
            <v>466</v>
          </cell>
          <cell r="L665">
            <v>366</v>
          </cell>
        </row>
        <row r="666">
          <cell r="A666">
            <v>3529</v>
          </cell>
          <cell r="B666" t="str">
            <v>PM티 (무나사)</v>
          </cell>
          <cell r="C666" t="str">
            <v>15Ø</v>
          </cell>
          <cell r="D666" t="str">
            <v>개</v>
          </cell>
          <cell r="E666">
            <v>2930</v>
          </cell>
          <cell r="F666">
            <v>0</v>
          </cell>
          <cell r="H666">
            <v>520</v>
          </cell>
          <cell r="I666">
            <v>2930</v>
          </cell>
          <cell r="J666">
            <v>466</v>
          </cell>
          <cell r="L666">
            <v>366</v>
          </cell>
        </row>
        <row r="667">
          <cell r="A667">
            <v>3531</v>
          </cell>
          <cell r="B667" t="str">
            <v>PM소켓 (무나사)</v>
          </cell>
          <cell r="C667" t="str">
            <v>100Ø</v>
          </cell>
          <cell r="D667" t="str">
            <v>개</v>
          </cell>
          <cell r="E667">
            <v>23875</v>
          </cell>
          <cell r="F667">
            <v>0</v>
          </cell>
          <cell r="H667">
            <v>520</v>
          </cell>
          <cell r="I667">
            <v>23875</v>
          </cell>
          <cell r="J667">
            <v>466</v>
          </cell>
          <cell r="L667">
            <v>366</v>
          </cell>
        </row>
        <row r="668">
          <cell r="A668">
            <v>3532</v>
          </cell>
          <cell r="B668" t="str">
            <v>PM소켓 (무나사)</v>
          </cell>
          <cell r="C668" t="str">
            <v>80Ø</v>
          </cell>
          <cell r="D668" t="str">
            <v>개</v>
          </cell>
          <cell r="E668">
            <v>17504</v>
          </cell>
          <cell r="F668">
            <v>0</v>
          </cell>
          <cell r="H668">
            <v>520</v>
          </cell>
          <cell r="I668">
            <v>17504</v>
          </cell>
          <cell r="J668">
            <v>466</v>
          </cell>
          <cell r="L668">
            <v>366</v>
          </cell>
        </row>
        <row r="669">
          <cell r="A669">
            <v>3533</v>
          </cell>
          <cell r="B669" t="str">
            <v>PM소켓 (무나사)</v>
          </cell>
          <cell r="C669" t="str">
            <v>65Ø</v>
          </cell>
          <cell r="D669" t="str">
            <v>개</v>
          </cell>
          <cell r="E669">
            <v>12900</v>
          </cell>
          <cell r="F669">
            <v>0</v>
          </cell>
          <cell r="H669">
            <v>520</v>
          </cell>
          <cell r="I669">
            <v>12900</v>
          </cell>
          <cell r="J669">
            <v>466</v>
          </cell>
          <cell r="L669">
            <v>366</v>
          </cell>
        </row>
        <row r="670">
          <cell r="A670">
            <v>3534</v>
          </cell>
          <cell r="B670" t="str">
            <v>PM소켓 (무나사)</v>
          </cell>
          <cell r="C670" t="str">
            <v>50Ø</v>
          </cell>
          <cell r="D670" t="str">
            <v>개</v>
          </cell>
          <cell r="E670">
            <v>5819</v>
          </cell>
          <cell r="F670">
            <v>0</v>
          </cell>
          <cell r="H670">
            <v>520</v>
          </cell>
          <cell r="I670">
            <v>5819</v>
          </cell>
          <cell r="J670">
            <v>466</v>
          </cell>
          <cell r="L670">
            <v>366</v>
          </cell>
        </row>
        <row r="671">
          <cell r="A671">
            <v>3535</v>
          </cell>
          <cell r="B671" t="str">
            <v>PM소켓 (무나사)</v>
          </cell>
          <cell r="C671" t="str">
            <v>40Ø</v>
          </cell>
          <cell r="D671" t="str">
            <v>개</v>
          </cell>
          <cell r="E671">
            <v>4526</v>
          </cell>
          <cell r="F671">
            <v>0</v>
          </cell>
          <cell r="H671">
            <v>520</v>
          </cell>
          <cell r="I671">
            <v>4526</v>
          </cell>
          <cell r="J671">
            <v>466</v>
          </cell>
          <cell r="L671">
            <v>366</v>
          </cell>
        </row>
        <row r="672">
          <cell r="A672">
            <v>3536</v>
          </cell>
          <cell r="B672" t="str">
            <v>PM소켓 (무나사)</v>
          </cell>
          <cell r="C672" t="str">
            <v>32Ø</v>
          </cell>
          <cell r="D672" t="str">
            <v>개</v>
          </cell>
          <cell r="E672">
            <v>3761</v>
          </cell>
          <cell r="F672">
            <v>0</v>
          </cell>
          <cell r="H672">
            <v>520</v>
          </cell>
          <cell r="I672">
            <v>3761</v>
          </cell>
          <cell r="J672">
            <v>466</v>
          </cell>
          <cell r="L672">
            <v>366</v>
          </cell>
        </row>
        <row r="673">
          <cell r="A673">
            <v>3537</v>
          </cell>
          <cell r="B673" t="str">
            <v>PM소켓 (무나사)</v>
          </cell>
          <cell r="C673" t="str">
            <v>25Ø</v>
          </cell>
          <cell r="D673" t="str">
            <v>개</v>
          </cell>
          <cell r="E673">
            <v>3013</v>
          </cell>
          <cell r="F673">
            <v>0</v>
          </cell>
          <cell r="H673">
            <v>520</v>
          </cell>
          <cell r="I673">
            <v>3013</v>
          </cell>
          <cell r="J673">
            <v>466</v>
          </cell>
          <cell r="L673">
            <v>366</v>
          </cell>
        </row>
        <row r="674">
          <cell r="A674">
            <v>3538</v>
          </cell>
          <cell r="B674" t="str">
            <v>PM소켓 (무나사)</v>
          </cell>
          <cell r="C674" t="str">
            <v>20Ø</v>
          </cell>
          <cell r="D674" t="str">
            <v>개</v>
          </cell>
          <cell r="E674">
            <v>2320</v>
          </cell>
          <cell r="F674">
            <v>0</v>
          </cell>
          <cell r="H674">
            <v>520</v>
          </cell>
          <cell r="I674">
            <v>2320</v>
          </cell>
          <cell r="J674">
            <v>466</v>
          </cell>
          <cell r="L674">
            <v>366</v>
          </cell>
        </row>
        <row r="675">
          <cell r="A675">
            <v>3539</v>
          </cell>
          <cell r="B675" t="str">
            <v>PM소켓 (무나사)</v>
          </cell>
          <cell r="C675" t="str">
            <v>15Ø</v>
          </cell>
          <cell r="D675" t="str">
            <v>개</v>
          </cell>
          <cell r="E675">
            <v>1999</v>
          </cell>
          <cell r="F675">
            <v>0</v>
          </cell>
          <cell r="H675">
            <v>520</v>
          </cell>
          <cell r="I675">
            <v>1999</v>
          </cell>
          <cell r="J675">
            <v>466</v>
          </cell>
          <cell r="L675">
            <v>366</v>
          </cell>
        </row>
        <row r="676">
          <cell r="A676">
            <v>3541</v>
          </cell>
          <cell r="B676" t="str">
            <v>PM계 (플렌지)</v>
          </cell>
          <cell r="C676" t="str">
            <v>100Ø</v>
          </cell>
          <cell r="D676" t="str">
            <v>개</v>
          </cell>
          <cell r="E676">
            <v>14435</v>
          </cell>
          <cell r="F676">
            <v>0</v>
          </cell>
          <cell r="H676">
            <v>520</v>
          </cell>
          <cell r="I676">
            <v>14435</v>
          </cell>
          <cell r="J676">
            <v>466</v>
          </cell>
          <cell r="L676">
            <v>366</v>
          </cell>
        </row>
        <row r="677">
          <cell r="A677">
            <v>3542</v>
          </cell>
          <cell r="B677" t="str">
            <v>PM계 (플렌지)</v>
          </cell>
          <cell r="C677" t="str">
            <v>80Ø</v>
          </cell>
          <cell r="D677" t="str">
            <v>개</v>
          </cell>
          <cell r="E677">
            <v>12326</v>
          </cell>
          <cell r="F677">
            <v>0</v>
          </cell>
          <cell r="H677">
            <v>520</v>
          </cell>
          <cell r="I677">
            <v>12326</v>
          </cell>
          <cell r="J677">
            <v>466</v>
          </cell>
          <cell r="L677">
            <v>366</v>
          </cell>
        </row>
        <row r="678">
          <cell r="A678">
            <v>3543</v>
          </cell>
          <cell r="B678" t="str">
            <v>PM계 (플렌지)</v>
          </cell>
          <cell r="C678" t="str">
            <v>65Ø</v>
          </cell>
          <cell r="D678" t="str">
            <v>개</v>
          </cell>
          <cell r="E678">
            <v>10534</v>
          </cell>
          <cell r="F678">
            <v>0</v>
          </cell>
          <cell r="H678">
            <v>520</v>
          </cell>
          <cell r="I678">
            <v>10534</v>
          </cell>
          <cell r="J678">
            <v>466</v>
          </cell>
          <cell r="L678">
            <v>366</v>
          </cell>
        </row>
        <row r="679">
          <cell r="A679">
            <v>3544</v>
          </cell>
          <cell r="B679" t="str">
            <v>PM계 (니플)</v>
          </cell>
          <cell r="C679" t="str">
            <v>50Ø</v>
          </cell>
          <cell r="D679" t="str">
            <v>개</v>
          </cell>
          <cell r="E679">
            <v>2807</v>
          </cell>
          <cell r="F679">
            <v>0</v>
          </cell>
          <cell r="H679">
            <v>520</v>
          </cell>
          <cell r="I679">
            <v>2807</v>
          </cell>
          <cell r="J679">
            <v>466</v>
          </cell>
          <cell r="L679">
            <v>366</v>
          </cell>
        </row>
        <row r="680">
          <cell r="A680">
            <v>3545</v>
          </cell>
          <cell r="B680" t="str">
            <v>PM계 (니플)</v>
          </cell>
          <cell r="C680" t="str">
            <v>40Ø</v>
          </cell>
          <cell r="D680" t="str">
            <v>개</v>
          </cell>
          <cell r="E680">
            <v>2121</v>
          </cell>
          <cell r="F680">
            <v>0</v>
          </cell>
          <cell r="H680">
            <v>520</v>
          </cell>
          <cell r="I680">
            <v>2121</v>
          </cell>
          <cell r="J680">
            <v>466</v>
          </cell>
          <cell r="L680">
            <v>366</v>
          </cell>
        </row>
        <row r="681">
          <cell r="A681">
            <v>3546</v>
          </cell>
          <cell r="B681" t="str">
            <v>PM계 (니플)</v>
          </cell>
          <cell r="C681" t="str">
            <v>32Ø</v>
          </cell>
          <cell r="D681" t="str">
            <v>개</v>
          </cell>
          <cell r="E681">
            <v>1755</v>
          </cell>
          <cell r="F681">
            <v>0</v>
          </cell>
          <cell r="H681">
            <v>520</v>
          </cell>
          <cell r="I681">
            <v>1755</v>
          </cell>
          <cell r="J681">
            <v>466</v>
          </cell>
          <cell r="L681">
            <v>366</v>
          </cell>
        </row>
        <row r="682">
          <cell r="A682">
            <v>3547</v>
          </cell>
          <cell r="B682" t="str">
            <v>PM계 (니플)</v>
          </cell>
          <cell r="C682" t="str">
            <v>25Ø</v>
          </cell>
          <cell r="D682" t="str">
            <v>개</v>
          </cell>
          <cell r="E682">
            <v>1434</v>
          </cell>
          <cell r="F682">
            <v>0</v>
          </cell>
          <cell r="H682">
            <v>520</v>
          </cell>
          <cell r="I682">
            <v>1434</v>
          </cell>
          <cell r="J682">
            <v>466</v>
          </cell>
          <cell r="L682">
            <v>366</v>
          </cell>
        </row>
        <row r="683">
          <cell r="A683">
            <v>3548</v>
          </cell>
          <cell r="B683" t="str">
            <v>PM계 (니플)</v>
          </cell>
          <cell r="C683" t="str">
            <v>20Ø</v>
          </cell>
          <cell r="D683" t="str">
            <v>개</v>
          </cell>
          <cell r="E683">
            <v>1022</v>
          </cell>
          <cell r="F683">
            <v>0</v>
          </cell>
          <cell r="H683">
            <v>520</v>
          </cell>
          <cell r="I683">
            <v>1022</v>
          </cell>
          <cell r="J683">
            <v>466</v>
          </cell>
          <cell r="L683">
            <v>366</v>
          </cell>
        </row>
        <row r="684">
          <cell r="A684">
            <v>3549</v>
          </cell>
          <cell r="B684" t="str">
            <v>PM계 (니플)</v>
          </cell>
          <cell r="C684" t="str">
            <v>15Ø</v>
          </cell>
          <cell r="D684" t="str">
            <v>개</v>
          </cell>
          <cell r="E684">
            <v>808</v>
          </cell>
          <cell r="F684">
            <v>0</v>
          </cell>
          <cell r="H684">
            <v>520</v>
          </cell>
          <cell r="I684">
            <v>808</v>
          </cell>
          <cell r="J684">
            <v>466</v>
          </cell>
          <cell r="L684">
            <v>366</v>
          </cell>
        </row>
        <row r="685">
          <cell r="E685">
            <v>0</v>
          </cell>
        </row>
        <row r="689">
          <cell r="A689">
            <v>3600</v>
          </cell>
          <cell r="B689" t="str">
            <v>PVC관 (VG1)</v>
          </cell>
          <cell r="C689" t="str">
            <v>200Ø</v>
          </cell>
          <cell r="D689" t="str">
            <v>M</v>
          </cell>
          <cell r="E689">
            <v>18853</v>
          </cell>
          <cell r="G689">
            <v>14685</v>
          </cell>
          <cell r="H689">
            <v>542</v>
          </cell>
          <cell r="I689">
            <v>18433</v>
          </cell>
          <cell r="J689">
            <v>485</v>
          </cell>
          <cell r="L689">
            <v>485</v>
          </cell>
        </row>
        <row r="690">
          <cell r="A690">
            <v>3601</v>
          </cell>
          <cell r="B690" t="str">
            <v>PVC관 (VG1)</v>
          </cell>
          <cell r="C690" t="str">
            <v>150Ø</v>
          </cell>
          <cell r="D690" t="str">
            <v>M</v>
          </cell>
          <cell r="E690">
            <v>12370</v>
          </cell>
          <cell r="G690">
            <v>9715</v>
          </cell>
          <cell r="H690">
            <v>542</v>
          </cell>
          <cell r="I690">
            <v>12195</v>
          </cell>
          <cell r="J690">
            <v>485</v>
          </cell>
          <cell r="L690">
            <v>385</v>
          </cell>
        </row>
        <row r="691">
          <cell r="A691">
            <v>3602</v>
          </cell>
          <cell r="B691" t="str">
            <v>PVC관 (VG1)</v>
          </cell>
          <cell r="C691" t="str">
            <v>125Ø</v>
          </cell>
          <cell r="D691" t="str">
            <v>M</v>
          </cell>
          <cell r="E691">
            <v>9063</v>
          </cell>
          <cell r="G691">
            <v>6472</v>
          </cell>
          <cell r="H691">
            <v>542</v>
          </cell>
          <cell r="I691">
            <v>8123</v>
          </cell>
          <cell r="J691">
            <v>485</v>
          </cell>
          <cell r="L691">
            <v>385</v>
          </cell>
        </row>
        <row r="692">
          <cell r="A692">
            <v>3603</v>
          </cell>
          <cell r="B692" t="str">
            <v>PVC관 (VG1)</v>
          </cell>
          <cell r="C692" t="str">
            <v>100Ø</v>
          </cell>
          <cell r="D692" t="str">
            <v>M</v>
          </cell>
          <cell r="E692">
            <v>6105</v>
          </cell>
          <cell r="G692">
            <v>4942</v>
          </cell>
          <cell r="H692">
            <v>542</v>
          </cell>
          <cell r="I692">
            <v>6203</v>
          </cell>
          <cell r="J692">
            <v>485</v>
          </cell>
          <cell r="L692">
            <v>385</v>
          </cell>
        </row>
        <row r="693">
          <cell r="A693">
            <v>3604</v>
          </cell>
          <cell r="B693" t="str">
            <v>PVC관 (VG1)</v>
          </cell>
          <cell r="C693" t="str">
            <v>75Ø</v>
          </cell>
          <cell r="D693" t="str">
            <v>M</v>
          </cell>
          <cell r="E693">
            <v>4063</v>
          </cell>
          <cell r="G693">
            <v>3192</v>
          </cell>
          <cell r="H693">
            <v>542</v>
          </cell>
          <cell r="I693">
            <v>4008</v>
          </cell>
          <cell r="J693">
            <v>485</v>
          </cell>
          <cell r="L693">
            <v>385</v>
          </cell>
        </row>
        <row r="694">
          <cell r="A694">
            <v>3605</v>
          </cell>
          <cell r="B694" t="str">
            <v>PVC관 (VG1)</v>
          </cell>
          <cell r="C694" t="str">
            <v>50Ø</v>
          </cell>
          <cell r="D694" t="str">
            <v>M</v>
          </cell>
          <cell r="E694">
            <v>2008</v>
          </cell>
          <cell r="G694">
            <v>1625</v>
          </cell>
          <cell r="H694">
            <v>542</v>
          </cell>
          <cell r="I694">
            <v>2040</v>
          </cell>
          <cell r="J694">
            <v>485</v>
          </cell>
          <cell r="L694">
            <v>385</v>
          </cell>
        </row>
        <row r="695">
          <cell r="A695">
            <v>3610</v>
          </cell>
          <cell r="B695" t="str">
            <v>90˚곡관(접착재접합)</v>
          </cell>
          <cell r="C695" t="str">
            <v>150Ø</v>
          </cell>
          <cell r="D695" t="str">
            <v>개</v>
          </cell>
          <cell r="E695">
            <v>5044</v>
          </cell>
          <cell r="G695">
            <v>4500</v>
          </cell>
          <cell r="H695">
            <v>544</v>
          </cell>
          <cell r="I695">
            <v>4610</v>
          </cell>
          <cell r="J695">
            <v>486</v>
          </cell>
          <cell r="L695">
            <v>0</v>
          </cell>
        </row>
        <row r="696">
          <cell r="A696">
            <v>3611</v>
          </cell>
          <cell r="B696" t="str">
            <v>90˚곡관(접착재접합)</v>
          </cell>
          <cell r="C696" t="str">
            <v>125Ø</v>
          </cell>
          <cell r="D696" t="str">
            <v>개</v>
          </cell>
          <cell r="E696">
            <v>2850</v>
          </cell>
          <cell r="G696">
            <v>2540</v>
          </cell>
          <cell r="H696">
            <v>544</v>
          </cell>
          <cell r="I696">
            <v>2610</v>
          </cell>
          <cell r="J696">
            <v>486</v>
          </cell>
          <cell r="L696">
            <v>0</v>
          </cell>
        </row>
        <row r="697">
          <cell r="A697">
            <v>3612</v>
          </cell>
          <cell r="B697" t="str">
            <v>90˚곡관(접착재접합)</v>
          </cell>
          <cell r="C697" t="str">
            <v>100Ø</v>
          </cell>
          <cell r="D697" t="str">
            <v>개</v>
          </cell>
          <cell r="E697">
            <v>1751</v>
          </cell>
          <cell r="G697">
            <v>1550</v>
          </cell>
          <cell r="H697">
            <v>544</v>
          </cell>
          <cell r="I697">
            <v>1600</v>
          </cell>
          <cell r="J697">
            <v>486</v>
          </cell>
          <cell r="L697">
            <v>0</v>
          </cell>
        </row>
        <row r="698">
          <cell r="A698">
            <v>3613</v>
          </cell>
          <cell r="B698" t="str">
            <v>90˚곡관(접착재접합)</v>
          </cell>
          <cell r="C698" t="str">
            <v>75Ø</v>
          </cell>
          <cell r="D698" t="str">
            <v>개</v>
          </cell>
          <cell r="E698">
            <v>876</v>
          </cell>
          <cell r="G698">
            <v>780</v>
          </cell>
          <cell r="H698">
            <v>544</v>
          </cell>
          <cell r="I698">
            <v>810</v>
          </cell>
          <cell r="J698">
            <v>486</v>
          </cell>
          <cell r="L698">
            <v>0</v>
          </cell>
        </row>
        <row r="699">
          <cell r="A699">
            <v>3614</v>
          </cell>
          <cell r="B699" t="str">
            <v>90˚곡관(접착재접합)</v>
          </cell>
          <cell r="C699" t="str">
            <v>50Ø</v>
          </cell>
          <cell r="D699" t="str">
            <v>개</v>
          </cell>
          <cell r="E699">
            <v>354</v>
          </cell>
          <cell r="G699">
            <v>310</v>
          </cell>
          <cell r="H699">
            <v>544</v>
          </cell>
          <cell r="I699">
            <v>350</v>
          </cell>
          <cell r="J699">
            <v>486</v>
          </cell>
          <cell r="L699">
            <v>0</v>
          </cell>
        </row>
        <row r="700">
          <cell r="A700">
            <v>3615</v>
          </cell>
          <cell r="B700" t="str">
            <v>45˚곡관(접착재접합)</v>
          </cell>
          <cell r="C700" t="str">
            <v>150Ø</v>
          </cell>
          <cell r="D700" t="str">
            <v>개</v>
          </cell>
          <cell r="E700">
            <v>5044</v>
          </cell>
          <cell r="F700">
            <v>0</v>
          </cell>
          <cell r="G700">
            <v>4500</v>
          </cell>
          <cell r="H700">
            <v>544</v>
          </cell>
          <cell r="I700">
            <v>4610</v>
          </cell>
          <cell r="J700">
            <v>486</v>
          </cell>
          <cell r="L700">
            <v>0</v>
          </cell>
        </row>
        <row r="701">
          <cell r="A701">
            <v>3616</v>
          </cell>
          <cell r="B701" t="str">
            <v>45˚곡관(접착재접합)</v>
          </cell>
          <cell r="C701" t="str">
            <v>125Ø</v>
          </cell>
          <cell r="D701" t="str">
            <v>개</v>
          </cell>
          <cell r="E701">
            <v>2850</v>
          </cell>
          <cell r="F701">
            <v>0</v>
          </cell>
          <cell r="G701">
            <v>2540</v>
          </cell>
          <cell r="H701">
            <v>544</v>
          </cell>
          <cell r="I701">
            <v>2610</v>
          </cell>
          <cell r="J701">
            <v>486</v>
          </cell>
          <cell r="L701">
            <v>0</v>
          </cell>
        </row>
        <row r="702">
          <cell r="A702">
            <v>3617</v>
          </cell>
          <cell r="B702" t="str">
            <v>45˚곡관(접착재접합)</v>
          </cell>
          <cell r="C702" t="str">
            <v>100Ø</v>
          </cell>
          <cell r="D702" t="str">
            <v>개</v>
          </cell>
          <cell r="E702">
            <v>1751</v>
          </cell>
          <cell r="F702">
            <v>0</v>
          </cell>
          <cell r="G702">
            <v>1560</v>
          </cell>
          <cell r="H702">
            <v>544</v>
          </cell>
          <cell r="I702">
            <v>1600</v>
          </cell>
          <cell r="J702">
            <v>486</v>
          </cell>
          <cell r="L702">
            <v>0</v>
          </cell>
        </row>
        <row r="703">
          <cell r="A703">
            <v>3618</v>
          </cell>
          <cell r="B703" t="str">
            <v>45˚곡관(접착재접합)</v>
          </cell>
          <cell r="C703" t="str">
            <v>75Ø</v>
          </cell>
          <cell r="D703" t="str">
            <v>개</v>
          </cell>
          <cell r="E703">
            <v>960</v>
          </cell>
          <cell r="F703">
            <v>0</v>
          </cell>
          <cell r="G703">
            <v>850</v>
          </cell>
          <cell r="H703">
            <v>544</v>
          </cell>
          <cell r="I703">
            <v>870</v>
          </cell>
          <cell r="J703">
            <v>486</v>
          </cell>
          <cell r="L703">
            <v>0</v>
          </cell>
        </row>
        <row r="704">
          <cell r="A704">
            <v>3619</v>
          </cell>
          <cell r="B704" t="str">
            <v>45˚곡관(접착재접합)</v>
          </cell>
          <cell r="C704" t="str">
            <v>50Ø</v>
          </cell>
          <cell r="D704" t="str">
            <v>개</v>
          </cell>
          <cell r="E704">
            <v>610</v>
          </cell>
          <cell r="F704">
            <v>0</v>
          </cell>
          <cell r="G704">
            <v>360</v>
          </cell>
          <cell r="H704">
            <v>544</v>
          </cell>
          <cell r="I704">
            <v>400</v>
          </cell>
          <cell r="J704">
            <v>486</v>
          </cell>
          <cell r="L704">
            <v>0</v>
          </cell>
        </row>
        <row r="705">
          <cell r="A705">
            <v>3620</v>
          </cell>
          <cell r="B705" t="str">
            <v>LT관(접착재접합)</v>
          </cell>
          <cell r="C705" t="str">
            <v>150Øx150Ø</v>
          </cell>
          <cell r="D705" t="str">
            <v>개</v>
          </cell>
          <cell r="E705">
            <v>12987</v>
          </cell>
          <cell r="G705">
            <v>11560</v>
          </cell>
          <cell r="H705">
            <v>544</v>
          </cell>
          <cell r="I705">
            <v>11870</v>
          </cell>
          <cell r="J705">
            <v>486</v>
          </cell>
          <cell r="L705">
            <v>0</v>
          </cell>
        </row>
        <row r="706">
          <cell r="A706">
            <v>3621</v>
          </cell>
          <cell r="B706" t="str">
            <v>LT관(접착재접합)</v>
          </cell>
          <cell r="C706" t="str">
            <v>150Øx125Ø</v>
          </cell>
          <cell r="D706" t="str">
            <v>개</v>
          </cell>
          <cell r="E706">
            <v>8067</v>
          </cell>
          <cell r="G706">
            <v>7180</v>
          </cell>
          <cell r="H706">
            <v>544</v>
          </cell>
          <cell r="I706">
            <v>7980</v>
          </cell>
          <cell r="J706">
            <v>486</v>
          </cell>
          <cell r="L706">
            <v>0</v>
          </cell>
        </row>
        <row r="707">
          <cell r="A707">
            <v>3622</v>
          </cell>
          <cell r="B707" t="str">
            <v>LT관(접착재접합)</v>
          </cell>
          <cell r="C707" t="str">
            <v>150Øx100Ø</v>
          </cell>
          <cell r="D707" t="str">
            <v>개</v>
          </cell>
          <cell r="E707">
            <v>7084</v>
          </cell>
          <cell r="G707">
            <v>6300</v>
          </cell>
          <cell r="H707">
            <v>544</v>
          </cell>
          <cell r="I707">
            <v>7010</v>
          </cell>
          <cell r="J707">
            <v>486</v>
          </cell>
          <cell r="L707">
            <v>0</v>
          </cell>
        </row>
        <row r="708">
          <cell r="A708">
            <v>3623</v>
          </cell>
          <cell r="B708" t="str">
            <v>LT관(접착재접합)</v>
          </cell>
          <cell r="C708" t="str">
            <v>150Øx 75Ø</v>
          </cell>
          <cell r="D708" t="str">
            <v>개</v>
          </cell>
          <cell r="E708">
            <v>5719</v>
          </cell>
          <cell r="G708">
            <v>5090</v>
          </cell>
          <cell r="H708">
            <v>544</v>
          </cell>
          <cell r="I708">
            <v>5660</v>
          </cell>
          <cell r="J708">
            <v>486</v>
          </cell>
          <cell r="L708">
            <v>0</v>
          </cell>
        </row>
        <row r="709">
          <cell r="A709">
            <v>3624</v>
          </cell>
          <cell r="B709" t="str">
            <v>LT관(접착재접합)</v>
          </cell>
          <cell r="C709" t="str">
            <v>125Øx125Ø</v>
          </cell>
          <cell r="D709" t="str">
            <v>개</v>
          </cell>
          <cell r="E709">
            <v>5736</v>
          </cell>
          <cell r="G709">
            <v>5100</v>
          </cell>
          <cell r="H709">
            <v>544</v>
          </cell>
          <cell r="I709">
            <v>5240</v>
          </cell>
          <cell r="J709">
            <v>486</v>
          </cell>
          <cell r="L709">
            <v>0</v>
          </cell>
        </row>
        <row r="710">
          <cell r="A710">
            <v>3625</v>
          </cell>
          <cell r="B710" t="str">
            <v>LT관(접착재접합)</v>
          </cell>
          <cell r="C710" t="str">
            <v>125Øx100Ø</v>
          </cell>
          <cell r="D710" t="str">
            <v>개</v>
          </cell>
          <cell r="E710">
            <v>4874</v>
          </cell>
          <cell r="G710">
            <v>4340</v>
          </cell>
          <cell r="H710">
            <v>544</v>
          </cell>
          <cell r="I710">
            <v>4820</v>
          </cell>
          <cell r="J710">
            <v>486</v>
          </cell>
          <cell r="L710">
            <v>0</v>
          </cell>
        </row>
        <row r="711">
          <cell r="A711">
            <v>3626</v>
          </cell>
          <cell r="B711" t="str">
            <v>LT관(접착재접합)</v>
          </cell>
          <cell r="C711" t="str">
            <v>125Øx 75Ø</v>
          </cell>
          <cell r="D711" t="str">
            <v>개</v>
          </cell>
          <cell r="E711">
            <v>4492</v>
          </cell>
          <cell r="G711">
            <v>4000</v>
          </cell>
          <cell r="H711">
            <v>544</v>
          </cell>
          <cell r="I711">
            <v>4440</v>
          </cell>
          <cell r="J711">
            <v>486</v>
          </cell>
          <cell r="L711">
            <v>0</v>
          </cell>
        </row>
        <row r="712">
          <cell r="A712">
            <v>3627</v>
          </cell>
          <cell r="B712" t="str">
            <v>Y관(접착재접합)</v>
          </cell>
          <cell r="C712" t="str">
            <v>100Øx100Ø</v>
          </cell>
          <cell r="D712" t="str">
            <v>개</v>
          </cell>
          <cell r="E712">
            <v>3275</v>
          </cell>
          <cell r="G712">
            <v>2910</v>
          </cell>
          <cell r="H712">
            <v>544</v>
          </cell>
          <cell r="I712">
            <v>3240</v>
          </cell>
          <cell r="J712">
            <v>486</v>
          </cell>
          <cell r="L712">
            <v>0</v>
          </cell>
        </row>
        <row r="713">
          <cell r="A713">
            <v>3628</v>
          </cell>
          <cell r="B713" t="str">
            <v>Y관(접착재접합)</v>
          </cell>
          <cell r="C713" t="str">
            <v>100Øx 75Ø</v>
          </cell>
          <cell r="D713" t="str">
            <v>개</v>
          </cell>
          <cell r="E713">
            <v>4157</v>
          </cell>
          <cell r="G713">
            <v>3700</v>
          </cell>
          <cell r="H713">
            <v>544</v>
          </cell>
          <cell r="I713">
            <v>4110</v>
          </cell>
          <cell r="J713">
            <v>486</v>
          </cell>
          <cell r="L713">
            <v>0</v>
          </cell>
        </row>
        <row r="714">
          <cell r="A714">
            <v>3629</v>
          </cell>
          <cell r="B714" t="str">
            <v>Y관(접착재접합)</v>
          </cell>
          <cell r="C714" t="str">
            <v>100Øx 50Ø</v>
          </cell>
          <cell r="D714" t="str">
            <v>개</v>
          </cell>
          <cell r="E714">
            <v>3387</v>
          </cell>
          <cell r="G714">
            <v>3010</v>
          </cell>
          <cell r="H714">
            <v>544</v>
          </cell>
          <cell r="I714">
            <v>3350</v>
          </cell>
          <cell r="J714">
            <v>486</v>
          </cell>
          <cell r="L714">
            <v>0</v>
          </cell>
        </row>
        <row r="715">
          <cell r="A715">
            <v>3630</v>
          </cell>
          <cell r="B715" t="str">
            <v>Y관(접착재접합)</v>
          </cell>
          <cell r="C715" t="str">
            <v xml:space="preserve"> 75Øx 75Ø</v>
          </cell>
          <cell r="D715" t="str">
            <v>개</v>
          </cell>
          <cell r="E715">
            <v>1669</v>
          </cell>
          <cell r="G715">
            <v>1480</v>
          </cell>
          <cell r="H715">
            <v>544</v>
          </cell>
          <cell r="I715">
            <v>1650</v>
          </cell>
          <cell r="J715">
            <v>486</v>
          </cell>
          <cell r="L715">
            <v>0</v>
          </cell>
        </row>
        <row r="716">
          <cell r="A716">
            <v>3631</v>
          </cell>
          <cell r="B716" t="str">
            <v>Y관(접착재접합)</v>
          </cell>
          <cell r="C716" t="str">
            <v xml:space="preserve"> 75Øx 50Ø</v>
          </cell>
          <cell r="D716" t="str">
            <v>개</v>
          </cell>
          <cell r="E716">
            <v>1533</v>
          </cell>
          <cell r="G716">
            <v>1370</v>
          </cell>
          <cell r="H716">
            <v>544</v>
          </cell>
          <cell r="I716">
            <v>1520</v>
          </cell>
          <cell r="J716">
            <v>486</v>
          </cell>
          <cell r="L716">
            <v>0</v>
          </cell>
        </row>
        <row r="717">
          <cell r="A717">
            <v>3632</v>
          </cell>
          <cell r="B717" t="str">
            <v>Y관(접착재접합)</v>
          </cell>
          <cell r="C717" t="str">
            <v xml:space="preserve"> 50Øx 50Ø</v>
          </cell>
          <cell r="D717" t="str">
            <v>개</v>
          </cell>
          <cell r="E717">
            <v>1016</v>
          </cell>
          <cell r="G717">
            <v>640</v>
          </cell>
          <cell r="H717">
            <v>544</v>
          </cell>
          <cell r="I717">
            <v>710</v>
          </cell>
          <cell r="J717">
            <v>486</v>
          </cell>
          <cell r="L717">
            <v>0</v>
          </cell>
        </row>
        <row r="718">
          <cell r="A718">
            <v>3633</v>
          </cell>
          <cell r="B718" t="str">
            <v>인크리져(접착재접합)</v>
          </cell>
          <cell r="C718" t="str">
            <v>100Øx 75Ø</v>
          </cell>
          <cell r="D718" t="str">
            <v>개</v>
          </cell>
          <cell r="E718">
            <v>974</v>
          </cell>
          <cell r="G718">
            <v>870</v>
          </cell>
          <cell r="H718">
            <v>544</v>
          </cell>
          <cell r="I718">
            <v>900</v>
          </cell>
          <cell r="J718">
            <v>486</v>
          </cell>
          <cell r="L718">
            <v>0</v>
          </cell>
        </row>
        <row r="719">
          <cell r="A719">
            <v>3634</v>
          </cell>
          <cell r="B719" t="str">
            <v>인크리져(접착재접합)</v>
          </cell>
          <cell r="C719" t="str">
            <v>100Øx 50Ø</v>
          </cell>
          <cell r="D719" t="str">
            <v>개</v>
          </cell>
          <cell r="E719">
            <v>813</v>
          </cell>
          <cell r="G719">
            <v>730</v>
          </cell>
          <cell r="H719">
            <v>544</v>
          </cell>
          <cell r="I719">
            <v>750</v>
          </cell>
          <cell r="J719">
            <v>486</v>
          </cell>
          <cell r="L719">
            <v>0</v>
          </cell>
        </row>
        <row r="720">
          <cell r="A720">
            <v>3635</v>
          </cell>
          <cell r="B720" t="str">
            <v>소켓</v>
          </cell>
          <cell r="C720" t="str">
            <v>150Ø</v>
          </cell>
          <cell r="D720" t="str">
            <v>개</v>
          </cell>
          <cell r="E720">
            <v>2778</v>
          </cell>
          <cell r="G720">
            <v>2470</v>
          </cell>
          <cell r="H720">
            <v>544</v>
          </cell>
          <cell r="I720">
            <v>2540</v>
          </cell>
          <cell r="J720">
            <v>486</v>
          </cell>
          <cell r="L720">
            <v>0</v>
          </cell>
        </row>
        <row r="721">
          <cell r="A721">
            <v>3636</v>
          </cell>
          <cell r="B721" t="str">
            <v>소켓</v>
          </cell>
          <cell r="C721" t="str">
            <v>125Ø</v>
          </cell>
          <cell r="D721" t="str">
            <v>개</v>
          </cell>
          <cell r="E721">
            <v>1684</v>
          </cell>
          <cell r="G721">
            <v>1500</v>
          </cell>
          <cell r="H721">
            <v>544</v>
          </cell>
          <cell r="I721">
            <v>1540</v>
          </cell>
          <cell r="J721">
            <v>486</v>
          </cell>
          <cell r="L721">
            <v>0</v>
          </cell>
        </row>
        <row r="722">
          <cell r="A722">
            <v>3637</v>
          </cell>
          <cell r="B722" t="str">
            <v>소켓</v>
          </cell>
          <cell r="C722" t="str">
            <v>100Ø</v>
          </cell>
          <cell r="D722" t="str">
            <v>개</v>
          </cell>
          <cell r="E722">
            <v>956</v>
          </cell>
          <cell r="G722">
            <v>850</v>
          </cell>
          <cell r="H722">
            <v>544</v>
          </cell>
          <cell r="I722">
            <v>880</v>
          </cell>
          <cell r="J722">
            <v>486</v>
          </cell>
          <cell r="L722">
            <v>0</v>
          </cell>
        </row>
        <row r="723">
          <cell r="A723">
            <v>3638</v>
          </cell>
          <cell r="B723" t="str">
            <v>소켓</v>
          </cell>
          <cell r="C723" t="str">
            <v>75Ø</v>
          </cell>
          <cell r="D723" t="str">
            <v>개</v>
          </cell>
          <cell r="E723">
            <v>520</v>
          </cell>
          <cell r="G723">
            <v>470</v>
          </cell>
          <cell r="H723">
            <v>544</v>
          </cell>
          <cell r="I723">
            <v>480</v>
          </cell>
          <cell r="J723">
            <v>486</v>
          </cell>
          <cell r="L723">
            <v>0</v>
          </cell>
        </row>
        <row r="724">
          <cell r="A724">
            <v>3639</v>
          </cell>
          <cell r="B724" t="str">
            <v>소켓</v>
          </cell>
          <cell r="C724" t="str">
            <v>50Ø</v>
          </cell>
          <cell r="D724" t="str">
            <v>개</v>
          </cell>
          <cell r="E724">
            <v>305</v>
          </cell>
          <cell r="G724">
            <v>180</v>
          </cell>
          <cell r="H724">
            <v>544</v>
          </cell>
          <cell r="I724">
            <v>200</v>
          </cell>
          <cell r="J724">
            <v>486</v>
          </cell>
          <cell r="L724">
            <v>0</v>
          </cell>
        </row>
        <row r="725">
          <cell r="A725">
            <v>3641</v>
          </cell>
          <cell r="B725" t="str">
            <v>90˚곡관(고무링접합)</v>
          </cell>
          <cell r="C725" t="str">
            <v>125Ø</v>
          </cell>
          <cell r="D725" t="str">
            <v>개</v>
          </cell>
          <cell r="E725">
            <v>7471</v>
          </cell>
          <cell r="F725">
            <v>0</v>
          </cell>
          <cell r="G725">
            <v>8121</v>
          </cell>
          <cell r="H725">
            <v>546</v>
          </cell>
          <cell r="I725">
            <v>7471</v>
          </cell>
          <cell r="J725">
            <v>487</v>
          </cell>
          <cell r="L725">
            <v>487</v>
          </cell>
        </row>
        <row r="726">
          <cell r="A726">
            <v>3642</v>
          </cell>
          <cell r="B726" t="str">
            <v>90˚곡관(고무링접합)</v>
          </cell>
          <cell r="C726" t="str">
            <v>100Ø</v>
          </cell>
          <cell r="D726" t="str">
            <v>개</v>
          </cell>
          <cell r="E726">
            <v>4016</v>
          </cell>
          <cell r="F726">
            <v>0</v>
          </cell>
          <cell r="G726">
            <v>4366</v>
          </cell>
          <cell r="H726">
            <v>546</v>
          </cell>
          <cell r="I726">
            <v>4016</v>
          </cell>
          <cell r="J726">
            <v>487</v>
          </cell>
          <cell r="L726">
            <v>487</v>
          </cell>
        </row>
        <row r="727">
          <cell r="A727">
            <v>3643</v>
          </cell>
          <cell r="B727" t="str">
            <v>90˚곡관(고무링접합)</v>
          </cell>
          <cell r="C727" t="str">
            <v>75Ø</v>
          </cell>
          <cell r="D727" t="str">
            <v>개</v>
          </cell>
          <cell r="E727">
            <v>2222</v>
          </cell>
          <cell r="F727">
            <v>0</v>
          </cell>
          <cell r="G727">
            <v>2416</v>
          </cell>
          <cell r="H727">
            <v>546</v>
          </cell>
          <cell r="I727">
            <v>2222</v>
          </cell>
          <cell r="J727">
            <v>487</v>
          </cell>
          <cell r="L727">
            <v>487</v>
          </cell>
        </row>
        <row r="728">
          <cell r="A728">
            <v>3644</v>
          </cell>
          <cell r="B728" t="str">
            <v>90˚곡관(고무링접합)</v>
          </cell>
          <cell r="C728" t="str">
            <v>50Ø</v>
          </cell>
          <cell r="D728" t="str">
            <v>개</v>
          </cell>
          <cell r="E728">
            <v>1114</v>
          </cell>
          <cell r="F728">
            <v>0</v>
          </cell>
          <cell r="G728">
            <v>1211</v>
          </cell>
          <cell r="H728">
            <v>546</v>
          </cell>
          <cell r="I728">
            <v>1114</v>
          </cell>
          <cell r="J728">
            <v>487</v>
          </cell>
          <cell r="L728">
            <v>487</v>
          </cell>
        </row>
        <row r="729">
          <cell r="A729">
            <v>3646</v>
          </cell>
          <cell r="B729" t="str">
            <v>45˚곡관(고무링접합)</v>
          </cell>
          <cell r="C729" t="str">
            <v>125Ø</v>
          </cell>
          <cell r="D729" t="str">
            <v>개</v>
          </cell>
          <cell r="E729">
            <v>5323</v>
          </cell>
          <cell r="F729">
            <v>0</v>
          </cell>
          <cell r="G729">
            <v>5786</v>
          </cell>
          <cell r="H729">
            <v>546</v>
          </cell>
          <cell r="I729">
            <v>5323</v>
          </cell>
          <cell r="J729">
            <v>487</v>
          </cell>
          <cell r="L729">
            <v>487</v>
          </cell>
        </row>
        <row r="730">
          <cell r="A730">
            <v>3647</v>
          </cell>
          <cell r="B730" t="str">
            <v>45˚곡관(고무링접합)</v>
          </cell>
          <cell r="C730" t="str">
            <v>100Ø</v>
          </cell>
          <cell r="D730" t="str">
            <v>개</v>
          </cell>
          <cell r="E730">
            <v>2940</v>
          </cell>
          <cell r="F730">
            <v>0</v>
          </cell>
          <cell r="G730">
            <v>3196</v>
          </cell>
          <cell r="H730">
            <v>546</v>
          </cell>
          <cell r="I730">
            <v>2940</v>
          </cell>
          <cell r="J730">
            <v>487</v>
          </cell>
          <cell r="L730">
            <v>487</v>
          </cell>
        </row>
        <row r="731">
          <cell r="A731">
            <v>3648</v>
          </cell>
          <cell r="B731" t="str">
            <v>45˚곡관(고무링접합)</v>
          </cell>
          <cell r="C731" t="str">
            <v>75Ø</v>
          </cell>
          <cell r="D731" t="str">
            <v>개</v>
          </cell>
          <cell r="E731">
            <v>1796</v>
          </cell>
          <cell r="F731">
            <v>0</v>
          </cell>
          <cell r="G731">
            <v>1953</v>
          </cell>
          <cell r="H731">
            <v>546</v>
          </cell>
          <cell r="I731">
            <v>1796</v>
          </cell>
          <cell r="J731">
            <v>487</v>
          </cell>
          <cell r="L731">
            <v>487</v>
          </cell>
        </row>
        <row r="732">
          <cell r="A732">
            <v>3649</v>
          </cell>
          <cell r="B732" t="str">
            <v>45˚곡관(고무링접합)</v>
          </cell>
          <cell r="C732" t="str">
            <v>50Ø</v>
          </cell>
          <cell r="D732" t="str">
            <v>개</v>
          </cell>
          <cell r="E732">
            <v>984</v>
          </cell>
          <cell r="F732">
            <v>0</v>
          </cell>
          <cell r="G732">
            <v>1070</v>
          </cell>
          <cell r="H732">
            <v>546</v>
          </cell>
          <cell r="I732">
            <v>984</v>
          </cell>
          <cell r="J732">
            <v>487</v>
          </cell>
          <cell r="L732">
            <v>487</v>
          </cell>
        </row>
        <row r="733">
          <cell r="A733">
            <v>3650</v>
          </cell>
          <cell r="B733" t="str">
            <v>LT관(고무링접합)</v>
          </cell>
          <cell r="C733" t="str">
            <v>125Øx125Ø</v>
          </cell>
          <cell r="D733" t="str">
            <v>개</v>
          </cell>
          <cell r="E733">
            <v>10384</v>
          </cell>
          <cell r="F733">
            <v>0</v>
          </cell>
          <cell r="G733">
            <v>11287</v>
          </cell>
          <cell r="H733">
            <v>546</v>
          </cell>
          <cell r="I733">
            <v>10384</v>
          </cell>
          <cell r="J733">
            <v>487</v>
          </cell>
          <cell r="L733">
            <v>487</v>
          </cell>
        </row>
        <row r="734">
          <cell r="A734">
            <v>3651</v>
          </cell>
          <cell r="B734" t="str">
            <v>LT관(고무링접합)</v>
          </cell>
          <cell r="C734" t="str">
            <v>125Øx100Ø</v>
          </cell>
          <cell r="D734" t="str">
            <v>개</v>
          </cell>
          <cell r="E734">
            <v>8271</v>
          </cell>
          <cell r="F734">
            <v>0</v>
          </cell>
          <cell r="G734">
            <v>8991</v>
          </cell>
          <cell r="H734">
            <v>546</v>
          </cell>
          <cell r="I734">
            <v>8271</v>
          </cell>
          <cell r="J734">
            <v>487</v>
          </cell>
          <cell r="L734">
            <v>487</v>
          </cell>
        </row>
        <row r="735">
          <cell r="A735">
            <v>3652</v>
          </cell>
          <cell r="B735" t="str">
            <v>Y관(고무링접합)</v>
          </cell>
          <cell r="C735" t="str">
            <v>100Øx100Ø</v>
          </cell>
          <cell r="D735" t="str">
            <v>개</v>
          </cell>
          <cell r="E735">
            <v>5062</v>
          </cell>
          <cell r="F735">
            <v>0</v>
          </cell>
          <cell r="G735">
            <v>5544</v>
          </cell>
          <cell r="H735">
            <v>546</v>
          </cell>
          <cell r="I735">
            <v>5062</v>
          </cell>
          <cell r="J735">
            <v>487</v>
          </cell>
          <cell r="L735">
            <v>487</v>
          </cell>
        </row>
        <row r="736">
          <cell r="A736">
            <v>3653</v>
          </cell>
          <cell r="B736" t="str">
            <v>Y관(고무링접합)</v>
          </cell>
          <cell r="C736" t="str">
            <v>100Øx 75Ø</v>
          </cell>
          <cell r="D736" t="str">
            <v>개</v>
          </cell>
          <cell r="E736">
            <v>4292</v>
          </cell>
          <cell r="F736">
            <v>0</v>
          </cell>
          <cell r="G736">
            <v>4638</v>
          </cell>
          <cell r="H736">
            <v>546</v>
          </cell>
          <cell r="I736">
            <v>4292</v>
          </cell>
          <cell r="J736">
            <v>487</v>
          </cell>
          <cell r="L736">
            <v>487</v>
          </cell>
        </row>
        <row r="737">
          <cell r="A737">
            <v>3654</v>
          </cell>
          <cell r="B737" t="str">
            <v>Y관(고무링접합)</v>
          </cell>
          <cell r="C737" t="str">
            <v>100Øx 50Ø</v>
          </cell>
          <cell r="D737" t="str">
            <v>개</v>
          </cell>
          <cell r="E737">
            <v>3796</v>
          </cell>
          <cell r="F737">
            <v>0</v>
          </cell>
          <cell r="G737">
            <v>3796</v>
          </cell>
          <cell r="H737">
            <v>546</v>
          </cell>
          <cell r="I737">
            <v>3800</v>
          </cell>
          <cell r="J737">
            <v>487</v>
          </cell>
          <cell r="L737">
            <v>487</v>
          </cell>
        </row>
        <row r="738">
          <cell r="A738">
            <v>3655</v>
          </cell>
          <cell r="B738" t="str">
            <v>Y관(고무링접합)</v>
          </cell>
          <cell r="C738" t="str">
            <v xml:space="preserve"> 75Øx 75Ø</v>
          </cell>
          <cell r="D738" t="str">
            <v>개</v>
          </cell>
          <cell r="E738">
            <v>2985</v>
          </cell>
          <cell r="F738">
            <v>0</v>
          </cell>
          <cell r="G738">
            <v>4414</v>
          </cell>
          <cell r="H738">
            <v>546</v>
          </cell>
          <cell r="I738">
            <v>2985</v>
          </cell>
          <cell r="J738">
            <v>487</v>
          </cell>
          <cell r="L738">
            <v>487</v>
          </cell>
        </row>
        <row r="739">
          <cell r="A739">
            <v>3656</v>
          </cell>
          <cell r="B739" t="str">
            <v>Y관(고무링접합)</v>
          </cell>
          <cell r="C739" t="str">
            <v xml:space="preserve"> 75Øx 50Ø</v>
          </cell>
          <cell r="D739" t="str">
            <v>개</v>
          </cell>
          <cell r="E739">
            <v>3216</v>
          </cell>
          <cell r="F739">
            <v>0</v>
          </cell>
          <cell r="G739">
            <v>3496</v>
          </cell>
          <cell r="H739">
            <v>546</v>
          </cell>
          <cell r="I739">
            <v>3216</v>
          </cell>
          <cell r="J739">
            <v>487</v>
          </cell>
          <cell r="L739">
            <v>487</v>
          </cell>
        </row>
        <row r="740">
          <cell r="A740">
            <v>3657</v>
          </cell>
          <cell r="B740" t="str">
            <v>Y관(고무링접합)</v>
          </cell>
          <cell r="C740" t="str">
            <v xml:space="preserve"> 50Øx 50Ø</v>
          </cell>
          <cell r="D740" t="str">
            <v>개</v>
          </cell>
          <cell r="E740">
            <v>1774</v>
          </cell>
          <cell r="F740">
            <v>0</v>
          </cell>
          <cell r="G740">
            <v>2129</v>
          </cell>
          <cell r="H740">
            <v>546</v>
          </cell>
          <cell r="I740">
            <v>1774</v>
          </cell>
          <cell r="J740">
            <v>487</v>
          </cell>
          <cell r="L740">
            <v>487</v>
          </cell>
        </row>
        <row r="741">
          <cell r="A741">
            <v>3658</v>
          </cell>
          <cell r="B741" t="str">
            <v>인크리져(고무링접합)</v>
          </cell>
          <cell r="C741" t="str">
            <v>100Øx 75Ø</v>
          </cell>
          <cell r="D741" t="str">
            <v>개</v>
          </cell>
          <cell r="E741">
            <v>2290</v>
          </cell>
          <cell r="F741">
            <v>0</v>
          </cell>
          <cell r="G741">
            <v>2490</v>
          </cell>
          <cell r="H741">
            <v>546</v>
          </cell>
          <cell r="I741">
            <v>2290</v>
          </cell>
          <cell r="J741">
            <v>487</v>
          </cell>
          <cell r="L741">
            <v>487</v>
          </cell>
        </row>
        <row r="742">
          <cell r="A742">
            <v>3659</v>
          </cell>
          <cell r="B742" t="str">
            <v>인크리져(고무링접합)</v>
          </cell>
          <cell r="C742" t="str">
            <v>100Øx 50Ø</v>
          </cell>
          <cell r="D742" t="str">
            <v>개</v>
          </cell>
          <cell r="E742">
            <v>2239</v>
          </cell>
          <cell r="F742">
            <v>0</v>
          </cell>
          <cell r="G742">
            <v>2434</v>
          </cell>
          <cell r="H742">
            <v>546</v>
          </cell>
          <cell r="I742">
            <v>2239</v>
          </cell>
          <cell r="J742">
            <v>487</v>
          </cell>
          <cell r="L742">
            <v>487</v>
          </cell>
        </row>
        <row r="743">
          <cell r="A743">
            <v>3661</v>
          </cell>
          <cell r="B743" t="str">
            <v>소제구</v>
          </cell>
          <cell r="C743" t="str">
            <v>150Ø</v>
          </cell>
          <cell r="D743" t="str">
            <v>개</v>
          </cell>
          <cell r="E743">
            <v>4867</v>
          </cell>
          <cell r="G743">
            <v>4330</v>
          </cell>
          <cell r="H743">
            <v>544</v>
          </cell>
          <cell r="I743">
            <v>4450</v>
          </cell>
          <cell r="J743">
            <v>486</v>
          </cell>
          <cell r="L743">
            <v>0</v>
          </cell>
        </row>
        <row r="744">
          <cell r="A744">
            <v>3662</v>
          </cell>
          <cell r="B744" t="str">
            <v>소제구</v>
          </cell>
          <cell r="C744" t="str">
            <v>125Ø</v>
          </cell>
          <cell r="D744" t="str">
            <v>개</v>
          </cell>
          <cell r="E744">
            <v>2805</v>
          </cell>
          <cell r="G744">
            <v>2500</v>
          </cell>
          <cell r="H744">
            <v>544</v>
          </cell>
          <cell r="I744">
            <v>2570</v>
          </cell>
          <cell r="J744">
            <v>486</v>
          </cell>
          <cell r="L744">
            <v>0</v>
          </cell>
        </row>
        <row r="745">
          <cell r="A745">
            <v>3663</v>
          </cell>
          <cell r="B745" t="str">
            <v>소제구</v>
          </cell>
          <cell r="C745" t="str">
            <v>100Ø</v>
          </cell>
          <cell r="D745" t="str">
            <v>개</v>
          </cell>
          <cell r="E745">
            <v>1628</v>
          </cell>
          <cell r="G745">
            <v>1450</v>
          </cell>
          <cell r="H745">
            <v>544</v>
          </cell>
          <cell r="I745">
            <v>1490</v>
          </cell>
          <cell r="J745">
            <v>486</v>
          </cell>
          <cell r="L745">
            <v>0</v>
          </cell>
        </row>
        <row r="746">
          <cell r="A746">
            <v>3664</v>
          </cell>
          <cell r="B746" t="str">
            <v>소제구</v>
          </cell>
          <cell r="C746" t="str">
            <v>75Ø</v>
          </cell>
          <cell r="D746" t="str">
            <v>개</v>
          </cell>
          <cell r="E746">
            <v>1169</v>
          </cell>
          <cell r="G746">
            <v>1040</v>
          </cell>
          <cell r="H746">
            <v>544</v>
          </cell>
          <cell r="I746">
            <v>1070</v>
          </cell>
          <cell r="J746">
            <v>486</v>
          </cell>
          <cell r="L746">
            <v>0</v>
          </cell>
        </row>
        <row r="747">
          <cell r="A747">
            <v>3665</v>
          </cell>
          <cell r="B747" t="str">
            <v>소제구</v>
          </cell>
          <cell r="C747" t="str">
            <v>50Ø</v>
          </cell>
          <cell r="D747" t="str">
            <v>개</v>
          </cell>
          <cell r="E747">
            <v>731</v>
          </cell>
          <cell r="G747">
            <v>470</v>
          </cell>
          <cell r="H747">
            <v>544</v>
          </cell>
          <cell r="I747">
            <v>520</v>
          </cell>
          <cell r="J747">
            <v>486</v>
          </cell>
          <cell r="L747">
            <v>0</v>
          </cell>
        </row>
        <row r="748">
          <cell r="A748">
            <v>3666</v>
          </cell>
          <cell r="B748" t="str">
            <v>바닥소제구</v>
          </cell>
          <cell r="C748" t="str">
            <v>150Ø</v>
          </cell>
          <cell r="D748" t="str">
            <v>개</v>
          </cell>
          <cell r="E748">
            <v>24500</v>
          </cell>
          <cell r="F748">
            <v>0</v>
          </cell>
          <cell r="H748">
            <v>0</v>
          </cell>
          <cell r="I748">
            <v>24500</v>
          </cell>
          <cell r="J748">
            <v>0</v>
          </cell>
          <cell r="L748">
            <v>0</v>
          </cell>
        </row>
        <row r="749">
          <cell r="A749">
            <v>3667</v>
          </cell>
          <cell r="B749" t="str">
            <v>바닥소제구</v>
          </cell>
          <cell r="C749" t="str">
            <v>125Ø</v>
          </cell>
          <cell r="D749" t="str">
            <v>개</v>
          </cell>
          <cell r="E749">
            <v>19800</v>
          </cell>
          <cell r="F749">
            <v>0</v>
          </cell>
          <cell r="H749">
            <v>0</v>
          </cell>
          <cell r="I749">
            <v>19800</v>
          </cell>
          <cell r="J749">
            <v>0</v>
          </cell>
          <cell r="L749">
            <v>0</v>
          </cell>
        </row>
        <row r="750">
          <cell r="A750">
            <v>3668</v>
          </cell>
          <cell r="B750" t="str">
            <v>바닥소제구</v>
          </cell>
          <cell r="C750" t="str">
            <v>100Ø</v>
          </cell>
          <cell r="D750" t="str">
            <v>개</v>
          </cell>
          <cell r="E750">
            <v>7000</v>
          </cell>
          <cell r="F750">
            <v>0</v>
          </cell>
          <cell r="H750">
            <v>0</v>
          </cell>
          <cell r="I750">
            <v>7000</v>
          </cell>
          <cell r="J750">
            <v>0</v>
          </cell>
          <cell r="L750">
            <v>0</v>
          </cell>
        </row>
        <row r="751">
          <cell r="A751">
            <v>3671</v>
          </cell>
          <cell r="B751" t="str">
            <v>바닥배수구</v>
          </cell>
          <cell r="C751" t="str">
            <v>100Ø</v>
          </cell>
          <cell r="D751" t="str">
            <v>개</v>
          </cell>
          <cell r="E751">
            <v>13120</v>
          </cell>
          <cell r="F751">
            <v>0</v>
          </cell>
          <cell r="H751">
            <v>0</v>
          </cell>
          <cell r="I751">
            <v>13120</v>
          </cell>
          <cell r="J751">
            <v>534</v>
          </cell>
          <cell r="L751">
            <v>0</v>
          </cell>
        </row>
        <row r="752">
          <cell r="A752">
            <v>3672</v>
          </cell>
          <cell r="B752" t="str">
            <v>바닥배수구</v>
          </cell>
          <cell r="C752" t="str">
            <v>75Ø</v>
          </cell>
          <cell r="D752" t="str">
            <v>개</v>
          </cell>
          <cell r="E752">
            <v>10500</v>
          </cell>
          <cell r="F752">
            <v>0</v>
          </cell>
          <cell r="H752">
            <v>0</v>
          </cell>
          <cell r="I752">
            <v>10500</v>
          </cell>
          <cell r="J752">
            <v>534</v>
          </cell>
          <cell r="L752">
            <v>0</v>
          </cell>
        </row>
        <row r="753">
          <cell r="A753">
            <v>3673</v>
          </cell>
          <cell r="B753" t="str">
            <v>바닥배수구</v>
          </cell>
          <cell r="C753" t="str">
            <v>50Ø</v>
          </cell>
          <cell r="D753" t="str">
            <v>개</v>
          </cell>
          <cell r="E753">
            <v>4950</v>
          </cell>
          <cell r="F753">
            <v>0</v>
          </cell>
          <cell r="H753">
            <v>0</v>
          </cell>
          <cell r="I753">
            <v>4950</v>
          </cell>
          <cell r="J753">
            <v>534</v>
          </cell>
          <cell r="L753">
            <v>0</v>
          </cell>
        </row>
        <row r="754">
          <cell r="A754">
            <v>3674</v>
          </cell>
          <cell r="B754" t="str">
            <v>세탁기용바닥배수구</v>
          </cell>
          <cell r="C754" t="str">
            <v>50Ø</v>
          </cell>
          <cell r="D754" t="str">
            <v>개</v>
          </cell>
          <cell r="E754">
            <v>6480</v>
          </cell>
          <cell r="F754">
            <v>0</v>
          </cell>
          <cell r="H754">
            <v>0</v>
          </cell>
          <cell r="I754">
            <v>6480</v>
          </cell>
          <cell r="J754">
            <v>534</v>
          </cell>
          <cell r="L754">
            <v>0</v>
          </cell>
        </row>
        <row r="755">
          <cell r="A755">
            <v>3681</v>
          </cell>
          <cell r="B755" t="str">
            <v>P-TRAP</v>
          </cell>
          <cell r="C755" t="str">
            <v>100Ø</v>
          </cell>
          <cell r="D755" t="str">
            <v>개</v>
          </cell>
          <cell r="E755">
            <v>7753</v>
          </cell>
          <cell r="G755">
            <v>6900</v>
          </cell>
          <cell r="H755">
            <v>544</v>
          </cell>
          <cell r="I755">
            <v>7670</v>
          </cell>
          <cell r="J755">
            <v>486</v>
          </cell>
          <cell r="L755">
            <v>0</v>
          </cell>
        </row>
        <row r="756">
          <cell r="A756">
            <v>3682</v>
          </cell>
          <cell r="B756" t="str">
            <v>P-TRAP</v>
          </cell>
          <cell r="C756" t="str">
            <v>75Ø</v>
          </cell>
          <cell r="D756" t="str">
            <v>개</v>
          </cell>
          <cell r="E756">
            <v>3878</v>
          </cell>
          <cell r="G756">
            <v>3450</v>
          </cell>
          <cell r="H756">
            <v>544</v>
          </cell>
          <cell r="I756">
            <v>3840</v>
          </cell>
          <cell r="J756">
            <v>486</v>
          </cell>
          <cell r="L756">
            <v>0</v>
          </cell>
        </row>
        <row r="757">
          <cell r="A757">
            <v>3683</v>
          </cell>
          <cell r="B757" t="str">
            <v>P-TRAP</v>
          </cell>
          <cell r="C757" t="str">
            <v>50Ø</v>
          </cell>
          <cell r="D757" t="str">
            <v>개</v>
          </cell>
          <cell r="E757">
            <v>1845</v>
          </cell>
          <cell r="G757">
            <v>1650</v>
          </cell>
          <cell r="H757">
            <v>544</v>
          </cell>
          <cell r="I757">
            <v>1830</v>
          </cell>
          <cell r="J757">
            <v>486</v>
          </cell>
          <cell r="L757">
            <v>0</v>
          </cell>
        </row>
        <row r="758">
          <cell r="A758">
            <v>3691</v>
          </cell>
          <cell r="B758" t="str">
            <v>PVC 스리브</v>
          </cell>
          <cell r="C758" t="str">
            <v>150Ø</v>
          </cell>
          <cell r="D758" t="str">
            <v>개</v>
          </cell>
          <cell r="E758">
            <v>1500</v>
          </cell>
          <cell r="F758">
            <v>0</v>
          </cell>
          <cell r="H758">
            <v>0</v>
          </cell>
          <cell r="I758">
            <v>1500</v>
          </cell>
          <cell r="J758">
            <v>534</v>
          </cell>
          <cell r="L758">
            <v>0</v>
          </cell>
        </row>
        <row r="759">
          <cell r="A759">
            <v>3692</v>
          </cell>
          <cell r="B759" t="str">
            <v>PVC 스리브</v>
          </cell>
          <cell r="C759" t="str">
            <v>125Ø</v>
          </cell>
          <cell r="D759" t="str">
            <v>개</v>
          </cell>
          <cell r="E759">
            <v>1400</v>
          </cell>
          <cell r="F759">
            <v>0</v>
          </cell>
          <cell r="H759">
            <v>0</v>
          </cell>
          <cell r="I759">
            <v>1400</v>
          </cell>
          <cell r="J759">
            <v>534</v>
          </cell>
          <cell r="L759">
            <v>0</v>
          </cell>
        </row>
        <row r="760">
          <cell r="A760">
            <v>3693</v>
          </cell>
          <cell r="B760" t="str">
            <v>PVC 스리브</v>
          </cell>
          <cell r="C760" t="str">
            <v>100Ø</v>
          </cell>
          <cell r="D760" t="str">
            <v>개</v>
          </cell>
          <cell r="E760">
            <v>1300</v>
          </cell>
          <cell r="F760">
            <v>0</v>
          </cell>
          <cell r="H760">
            <v>0</v>
          </cell>
          <cell r="I760">
            <v>1300</v>
          </cell>
          <cell r="J760">
            <v>534</v>
          </cell>
          <cell r="L760">
            <v>0</v>
          </cell>
        </row>
        <row r="761">
          <cell r="A761">
            <v>3694</v>
          </cell>
          <cell r="B761" t="str">
            <v>PVC 스리브</v>
          </cell>
          <cell r="C761" t="str">
            <v>75Ø</v>
          </cell>
          <cell r="D761" t="str">
            <v>개</v>
          </cell>
          <cell r="E761">
            <v>1100</v>
          </cell>
          <cell r="F761">
            <v>0</v>
          </cell>
          <cell r="H761">
            <v>0</v>
          </cell>
          <cell r="I761">
            <v>1100</v>
          </cell>
          <cell r="J761">
            <v>534</v>
          </cell>
          <cell r="L761">
            <v>0</v>
          </cell>
        </row>
        <row r="762">
          <cell r="A762">
            <v>3695</v>
          </cell>
          <cell r="B762" t="str">
            <v>PVC 스리브</v>
          </cell>
          <cell r="C762" t="str">
            <v>50Ø</v>
          </cell>
          <cell r="D762" t="str">
            <v>개</v>
          </cell>
          <cell r="E762">
            <v>800</v>
          </cell>
          <cell r="F762">
            <v>0</v>
          </cell>
          <cell r="H762">
            <v>0</v>
          </cell>
          <cell r="I762">
            <v>800</v>
          </cell>
          <cell r="J762">
            <v>534</v>
          </cell>
          <cell r="L762">
            <v>0</v>
          </cell>
        </row>
        <row r="787">
          <cell r="A787">
            <v>3710</v>
          </cell>
          <cell r="B787" t="str">
            <v>주철 G/V(10kg/㎠)</v>
          </cell>
          <cell r="C787" t="str">
            <v>150Ø</v>
          </cell>
          <cell r="D787" t="str">
            <v>개</v>
          </cell>
          <cell r="E787">
            <v>148000</v>
          </cell>
          <cell r="F787">
            <v>0</v>
          </cell>
          <cell r="G787">
            <v>148000</v>
          </cell>
          <cell r="H787">
            <v>596</v>
          </cell>
          <cell r="I787">
            <v>160000</v>
          </cell>
          <cell r="J787">
            <v>529</v>
          </cell>
          <cell r="L787">
            <v>529</v>
          </cell>
        </row>
        <row r="788">
          <cell r="A788">
            <v>3711</v>
          </cell>
          <cell r="B788" t="str">
            <v>주철 G/V(10kg/㎠)</v>
          </cell>
          <cell r="C788" t="str">
            <v>100Ø</v>
          </cell>
          <cell r="D788" t="str">
            <v>개</v>
          </cell>
          <cell r="E788">
            <v>77700</v>
          </cell>
          <cell r="F788">
            <v>0</v>
          </cell>
          <cell r="G788">
            <v>77700</v>
          </cell>
          <cell r="H788">
            <v>596</v>
          </cell>
          <cell r="I788">
            <v>84000</v>
          </cell>
          <cell r="J788">
            <v>529</v>
          </cell>
          <cell r="L788">
            <v>529</v>
          </cell>
        </row>
        <row r="789">
          <cell r="A789">
            <v>3712</v>
          </cell>
          <cell r="B789" t="str">
            <v>주철 G/V(10kg/㎠)</v>
          </cell>
          <cell r="C789" t="str">
            <v>80Ø</v>
          </cell>
          <cell r="D789" t="str">
            <v>개</v>
          </cell>
          <cell r="E789">
            <v>55500</v>
          </cell>
          <cell r="F789">
            <v>0</v>
          </cell>
          <cell r="G789">
            <v>55500</v>
          </cell>
          <cell r="H789">
            <v>596</v>
          </cell>
          <cell r="I789">
            <v>60000</v>
          </cell>
          <cell r="J789">
            <v>529</v>
          </cell>
          <cell r="L789">
            <v>529</v>
          </cell>
        </row>
        <row r="790">
          <cell r="A790">
            <v>3713</v>
          </cell>
          <cell r="B790" t="str">
            <v>주철 G/V(10kg/㎠)</v>
          </cell>
          <cell r="C790" t="str">
            <v>65Ø</v>
          </cell>
          <cell r="D790" t="str">
            <v>개</v>
          </cell>
          <cell r="E790">
            <v>45880</v>
          </cell>
          <cell r="F790">
            <v>0</v>
          </cell>
          <cell r="G790">
            <v>45880</v>
          </cell>
          <cell r="H790">
            <v>596</v>
          </cell>
          <cell r="I790">
            <v>49600</v>
          </cell>
          <cell r="J790">
            <v>529</v>
          </cell>
          <cell r="L790">
            <v>529</v>
          </cell>
        </row>
        <row r="791">
          <cell r="A791">
            <v>3714</v>
          </cell>
          <cell r="B791" t="str">
            <v>청동 G/V(10kg/㎠)</v>
          </cell>
          <cell r="C791" t="str">
            <v>50Ø</v>
          </cell>
          <cell r="D791" t="str">
            <v>개</v>
          </cell>
          <cell r="E791">
            <v>29690</v>
          </cell>
          <cell r="F791">
            <v>0</v>
          </cell>
          <cell r="G791">
            <v>29690</v>
          </cell>
          <cell r="H791">
            <v>595</v>
          </cell>
          <cell r="I791">
            <v>30120</v>
          </cell>
          <cell r="J791">
            <v>511</v>
          </cell>
          <cell r="L791">
            <v>414</v>
          </cell>
        </row>
        <row r="792">
          <cell r="A792">
            <v>3715</v>
          </cell>
          <cell r="B792" t="str">
            <v>청동 G/V(10kg/㎠)</v>
          </cell>
          <cell r="C792" t="str">
            <v>40Ø</v>
          </cell>
          <cell r="D792" t="str">
            <v>개</v>
          </cell>
          <cell r="E792">
            <v>19260</v>
          </cell>
          <cell r="F792">
            <v>0</v>
          </cell>
          <cell r="G792">
            <v>19260</v>
          </cell>
          <cell r="H792">
            <v>595</v>
          </cell>
          <cell r="I792">
            <v>19540</v>
          </cell>
          <cell r="J792">
            <v>511</v>
          </cell>
          <cell r="L792">
            <v>414</v>
          </cell>
        </row>
        <row r="793">
          <cell r="A793">
            <v>3716</v>
          </cell>
          <cell r="B793" t="str">
            <v>청동 G/V(10kg/㎠)</v>
          </cell>
          <cell r="C793" t="str">
            <v>32Ø</v>
          </cell>
          <cell r="D793" t="str">
            <v>개</v>
          </cell>
          <cell r="E793">
            <v>14370</v>
          </cell>
          <cell r="F793">
            <v>0</v>
          </cell>
          <cell r="G793">
            <v>14370</v>
          </cell>
          <cell r="H793">
            <v>595</v>
          </cell>
          <cell r="I793">
            <v>14580</v>
          </cell>
          <cell r="J793">
            <v>511</v>
          </cell>
          <cell r="L793">
            <v>414</v>
          </cell>
        </row>
        <row r="794">
          <cell r="A794">
            <v>3717</v>
          </cell>
          <cell r="B794" t="str">
            <v>청동 G/V(10kg/㎠)</v>
          </cell>
          <cell r="C794" t="str">
            <v>25Ø</v>
          </cell>
          <cell r="D794" t="str">
            <v>개</v>
          </cell>
          <cell r="E794">
            <v>10100</v>
          </cell>
          <cell r="F794">
            <v>0</v>
          </cell>
          <cell r="G794">
            <v>10100</v>
          </cell>
          <cell r="H794">
            <v>595</v>
          </cell>
          <cell r="I794">
            <v>10250</v>
          </cell>
          <cell r="J794">
            <v>511</v>
          </cell>
          <cell r="L794">
            <v>414</v>
          </cell>
        </row>
        <row r="795">
          <cell r="A795">
            <v>3718</v>
          </cell>
          <cell r="B795" t="str">
            <v>청동 G/V(10kg/㎠)</v>
          </cell>
          <cell r="C795" t="str">
            <v>20Ø</v>
          </cell>
          <cell r="D795" t="str">
            <v>개</v>
          </cell>
          <cell r="E795">
            <v>6620</v>
          </cell>
          <cell r="F795">
            <v>0</v>
          </cell>
          <cell r="G795">
            <v>6620</v>
          </cell>
          <cell r="H795">
            <v>595</v>
          </cell>
          <cell r="I795">
            <v>6710</v>
          </cell>
          <cell r="J795">
            <v>511</v>
          </cell>
          <cell r="L795">
            <v>414</v>
          </cell>
        </row>
        <row r="796">
          <cell r="A796">
            <v>3719</v>
          </cell>
          <cell r="B796" t="str">
            <v>청동 G/V(10kg/㎠)</v>
          </cell>
          <cell r="C796" t="str">
            <v>15Ø</v>
          </cell>
          <cell r="D796" t="str">
            <v>개</v>
          </cell>
          <cell r="E796">
            <v>4610</v>
          </cell>
          <cell r="F796">
            <v>0</v>
          </cell>
          <cell r="G796">
            <v>4610</v>
          </cell>
          <cell r="H796">
            <v>595</v>
          </cell>
          <cell r="I796">
            <v>4680</v>
          </cell>
          <cell r="J796">
            <v>511</v>
          </cell>
          <cell r="L796">
            <v>414</v>
          </cell>
        </row>
        <row r="797">
          <cell r="A797">
            <v>3720</v>
          </cell>
          <cell r="B797" t="str">
            <v>주철볼밸브(10kg/㎠)</v>
          </cell>
          <cell r="C797" t="str">
            <v>150Ø</v>
          </cell>
          <cell r="D797" t="str">
            <v>개</v>
          </cell>
          <cell r="E797">
            <v>197100</v>
          </cell>
          <cell r="F797">
            <v>0</v>
          </cell>
          <cell r="G797">
            <v>197100</v>
          </cell>
          <cell r="H797">
            <v>597</v>
          </cell>
          <cell r="I797">
            <v>580000</v>
          </cell>
          <cell r="J797">
            <v>529</v>
          </cell>
          <cell r="L797">
            <v>529</v>
          </cell>
        </row>
        <row r="798">
          <cell r="A798">
            <v>3721</v>
          </cell>
          <cell r="B798" t="str">
            <v>주철볼밸브(10kg/㎠)</v>
          </cell>
          <cell r="C798" t="str">
            <v>100Ø</v>
          </cell>
          <cell r="D798" t="str">
            <v>개</v>
          </cell>
          <cell r="E798">
            <v>97820</v>
          </cell>
          <cell r="F798">
            <v>0</v>
          </cell>
          <cell r="G798">
            <v>97820</v>
          </cell>
          <cell r="H798">
            <v>597</v>
          </cell>
          <cell r="I798">
            <v>200000</v>
          </cell>
          <cell r="J798">
            <v>529</v>
          </cell>
          <cell r="L798">
            <v>529</v>
          </cell>
        </row>
        <row r="799">
          <cell r="A799">
            <v>3722</v>
          </cell>
          <cell r="B799" t="str">
            <v>주철볼밸브(10kg/㎠)</v>
          </cell>
          <cell r="C799" t="str">
            <v>80Ø</v>
          </cell>
          <cell r="D799" t="str">
            <v>개</v>
          </cell>
          <cell r="E799">
            <v>65700</v>
          </cell>
          <cell r="F799">
            <v>0</v>
          </cell>
          <cell r="G799">
            <v>65700</v>
          </cell>
          <cell r="H799">
            <v>597</v>
          </cell>
          <cell r="I799">
            <v>140800</v>
          </cell>
          <cell r="J799">
            <v>529</v>
          </cell>
          <cell r="L799">
            <v>529</v>
          </cell>
        </row>
        <row r="800">
          <cell r="A800">
            <v>3723</v>
          </cell>
          <cell r="B800" t="str">
            <v>주철볼밸브(10kg/㎠)</v>
          </cell>
          <cell r="C800" t="str">
            <v>65Ø</v>
          </cell>
          <cell r="D800" t="str">
            <v>개</v>
          </cell>
          <cell r="E800">
            <v>52560</v>
          </cell>
          <cell r="F800">
            <v>0</v>
          </cell>
          <cell r="G800">
            <v>52560</v>
          </cell>
          <cell r="H800">
            <v>597</v>
          </cell>
          <cell r="I800">
            <v>107200</v>
          </cell>
          <cell r="J800">
            <v>529</v>
          </cell>
          <cell r="L800">
            <v>529</v>
          </cell>
        </row>
        <row r="801">
          <cell r="A801">
            <v>3724</v>
          </cell>
          <cell r="B801" t="str">
            <v>황동볼밸브(10kg/㎠)</v>
          </cell>
          <cell r="C801" t="str">
            <v>50Ø</v>
          </cell>
          <cell r="D801" t="str">
            <v>개</v>
          </cell>
          <cell r="E801">
            <v>13300</v>
          </cell>
          <cell r="F801">
            <v>0</v>
          </cell>
          <cell r="G801">
            <v>15390</v>
          </cell>
          <cell r="H801">
            <v>597</v>
          </cell>
          <cell r="I801">
            <v>13300</v>
          </cell>
          <cell r="J801">
            <v>529</v>
          </cell>
          <cell r="L801">
            <v>529</v>
          </cell>
        </row>
        <row r="802">
          <cell r="A802">
            <v>3725</v>
          </cell>
          <cell r="B802" t="str">
            <v>황동볼밸브(10kg/㎠)</v>
          </cell>
          <cell r="C802" t="str">
            <v>40Ø</v>
          </cell>
          <cell r="D802" t="str">
            <v>개</v>
          </cell>
          <cell r="E802">
            <v>8750</v>
          </cell>
          <cell r="F802">
            <v>0</v>
          </cell>
          <cell r="G802">
            <v>10120</v>
          </cell>
          <cell r="H802">
            <v>597</v>
          </cell>
          <cell r="I802">
            <v>8750</v>
          </cell>
          <cell r="J802">
            <v>529</v>
          </cell>
          <cell r="L802">
            <v>529</v>
          </cell>
        </row>
        <row r="803">
          <cell r="A803">
            <v>3726</v>
          </cell>
          <cell r="B803" t="str">
            <v>황동볼밸브(10kg/㎠)</v>
          </cell>
          <cell r="C803" t="str">
            <v>32Ø</v>
          </cell>
          <cell r="D803" t="str">
            <v>개</v>
          </cell>
          <cell r="E803">
            <v>6300</v>
          </cell>
          <cell r="F803">
            <v>0</v>
          </cell>
          <cell r="G803">
            <v>7290</v>
          </cell>
          <cell r="H803">
            <v>597</v>
          </cell>
          <cell r="I803">
            <v>6300</v>
          </cell>
          <cell r="J803">
            <v>529</v>
          </cell>
          <cell r="L803">
            <v>529</v>
          </cell>
        </row>
        <row r="804">
          <cell r="A804">
            <v>3727</v>
          </cell>
          <cell r="B804" t="str">
            <v>황동볼밸브(10kg/㎠)</v>
          </cell>
          <cell r="C804" t="str">
            <v>25Ø</v>
          </cell>
          <cell r="D804" t="str">
            <v>개</v>
          </cell>
          <cell r="E804">
            <v>4340</v>
          </cell>
          <cell r="F804">
            <v>0</v>
          </cell>
          <cell r="G804">
            <v>5020</v>
          </cell>
          <cell r="H804">
            <v>597</v>
          </cell>
          <cell r="I804">
            <v>4340</v>
          </cell>
          <cell r="J804">
            <v>529</v>
          </cell>
          <cell r="L804">
            <v>529</v>
          </cell>
        </row>
        <row r="805">
          <cell r="A805">
            <v>3728</v>
          </cell>
          <cell r="B805" t="str">
            <v>황동볼밸브(10kg/㎠)</v>
          </cell>
          <cell r="C805" t="str">
            <v>20Ø</v>
          </cell>
          <cell r="D805" t="str">
            <v>개</v>
          </cell>
          <cell r="E805">
            <v>2450</v>
          </cell>
          <cell r="F805">
            <v>0</v>
          </cell>
          <cell r="G805">
            <v>2830</v>
          </cell>
          <cell r="H805">
            <v>597</v>
          </cell>
          <cell r="I805">
            <v>2450</v>
          </cell>
          <cell r="J805">
            <v>529</v>
          </cell>
          <cell r="L805">
            <v>529</v>
          </cell>
        </row>
        <row r="806">
          <cell r="A806">
            <v>3729</v>
          </cell>
          <cell r="B806" t="str">
            <v>황동볼밸브(10kg/㎠)</v>
          </cell>
          <cell r="C806" t="str">
            <v>15Ø</v>
          </cell>
          <cell r="D806" t="str">
            <v>개</v>
          </cell>
          <cell r="E806">
            <v>1890</v>
          </cell>
          <cell r="F806">
            <v>0</v>
          </cell>
          <cell r="G806">
            <v>2180</v>
          </cell>
          <cell r="H806">
            <v>597</v>
          </cell>
          <cell r="I806">
            <v>1890</v>
          </cell>
          <cell r="J806">
            <v>529</v>
          </cell>
          <cell r="L806">
            <v>529</v>
          </cell>
        </row>
        <row r="807">
          <cell r="A807">
            <v>3730</v>
          </cell>
          <cell r="B807" t="str">
            <v>주강첵크밸브(10kg/㎠)</v>
          </cell>
          <cell r="C807" t="str">
            <v>150Ø</v>
          </cell>
          <cell r="D807" t="str">
            <v>개</v>
          </cell>
          <cell r="E807">
            <v>330750</v>
          </cell>
          <cell r="F807">
            <v>0</v>
          </cell>
          <cell r="G807">
            <v>330750</v>
          </cell>
          <cell r="H807">
            <v>596</v>
          </cell>
          <cell r="I807">
            <v>352800</v>
          </cell>
          <cell r="J807">
            <v>670</v>
          </cell>
          <cell r="L807">
            <v>670</v>
          </cell>
        </row>
        <row r="808">
          <cell r="A808">
            <v>3731</v>
          </cell>
          <cell r="B808" t="str">
            <v>주강첵크밸브(10kg/㎠)</v>
          </cell>
          <cell r="C808" t="str">
            <v>125Ø</v>
          </cell>
          <cell r="D808" t="str">
            <v>개</v>
          </cell>
          <cell r="E808">
            <v>266250</v>
          </cell>
          <cell r="F808">
            <v>0</v>
          </cell>
          <cell r="G808">
            <v>266250</v>
          </cell>
          <cell r="H808">
            <v>596</v>
          </cell>
          <cell r="I808">
            <v>284000</v>
          </cell>
          <cell r="J808">
            <v>670</v>
          </cell>
          <cell r="L808">
            <v>670</v>
          </cell>
        </row>
        <row r="809">
          <cell r="A809">
            <v>3732</v>
          </cell>
          <cell r="B809" t="str">
            <v>주강첵크밸브(10kg/㎠)</v>
          </cell>
          <cell r="C809" t="str">
            <v>100Ø</v>
          </cell>
          <cell r="D809" t="str">
            <v>개</v>
          </cell>
          <cell r="E809">
            <v>189750</v>
          </cell>
          <cell r="F809">
            <v>0</v>
          </cell>
          <cell r="G809">
            <v>189750</v>
          </cell>
          <cell r="H809">
            <v>596</v>
          </cell>
          <cell r="I809">
            <v>202400</v>
          </cell>
          <cell r="J809">
            <v>670</v>
          </cell>
          <cell r="L809">
            <v>670</v>
          </cell>
        </row>
        <row r="810">
          <cell r="A810">
            <v>3733</v>
          </cell>
          <cell r="B810" t="str">
            <v>주강첵크밸브(10kg/㎠)</v>
          </cell>
          <cell r="C810" t="str">
            <v>80Ø</v>
          </cell>
          <cell r="D810" t="str">
            <v>개</v>
          </cell>
          <cell r="E810">
            <v>132600</v>
          </cell>
          <cell r="F810">
            <v>0</v>
          </cell>
          <cell r="G810">
            <v>132600</v>
          </cell>
          <cell r="H810">
            <v>596</v>
          </cell>
          <cell r="I810">
            <v>141400</v>
          </cell>
          <cell r="J810">
            <v>670</v>
          </cell>
          <cell r="L810">
            <v>670</v>
          </cell>
        </row>
        <row r="811">
          <cell r="A811">
            <v>3734</v>
          </cell>
          <cell r="B811" t="str">
            <v>주강첵크밸브(10kg/㎠)</v>
          </cell>
          <cell r="C811" t="str">
            <v>65Ø</v>
          </cell>
          <cell r="D811" t="str">
            <v>개</v>
          </cell>
          <cell r="E811">
            <v>115650</v>
          </cell>
          <cell r="F811">
            <v>0</v>
          </cell>
          <cell r="G811">
            <v>115650</v>
          </cell>
          <cell r="H811">
            <v>596</v>
          </cell>
          <cell r="I811">
            <v>123300</v>
          </cell>
          <cell r="J811">
            <v>670</v>
          </cell>
          <cell r="L811">
            <v>670</v>
          </cell>
        </row>
        <row r="812">
          <cell r="A812">
            <v>3735</v>
          </cell>
          <cell r="B812" t="str">
            <v>청동첵크밸브(10kg/㎠)</v>
          </cell>
          <cell r="C812" t="str">
            <v>50Ø</v>
          </cell>
          <cell r="D812" t="str">
            <v>개</v>
          </cell>
          <cell r="E812">
            <v>19440</v>
          </cell>
          <cell r="F812">
            <v>0</v>
          </cell>
          <cell r="G812">
            <v>19440</v>
          </cell>
          <cell r="H812">
            <v>596</v>
          </cell>
          <cell r="I812">
            <v>19450</v>
          </cell>
          <cell r="J812">
            <v>513</v>
          </cell>
          <cell r="L812">
            <v>416</v>
          </cell>
        </row>
        <row r="813">
          <cell r="A813">
            <v>3736</v>
          </cell>
          <cell r="B813" t="str">
            <v>청동첵크밸브(10kg/㎠)</v>
          </cell>
          <cell r="C813" t="str">
            <v>40Ø</v>
          </cell>
          <cell r="D813" t="str">
            <v>개</v>
          </cell>
          <cell r="E813">
            <v>12850</v>
          </cell>
          <cell r="F813">
            <v>0</v>
          </cell>
          <cell r="G813">
            <v>12850</v>
          </cell>
          <cell r="H813">
            <v>596</v>
          </cell>
          <cell r="I813">
            <v>12850</v>
          </cell>
          <cell r="J813">
            <v>670</v>
          </cell>
          <cell r="L813">
            <v>670</v>
          </cell>
        </row>
        <row r="814">
          <cell r="A814">
            <v>3737</v>
          </cell>
          <cell r="B814" t="str">
            <v>청동첵크밸브(10kg/㎠)</v>
          </cell>
          <cell r="C814" t="str">
            <v>32Ø</v>
          </cell>
          <cell r="D814" t="str">
            <v>개</v>
          </cell>
          <cell r="E814">
            <v>10330</v>
          </cell>
          <cell r="F814">
            <v>0</v>
          </cell>
          <cell r="G814">
            <v>10330</v>
          </cell>
          <cell r="H814">
            <v>596</v>
          </cell>
          <cell r="I814">
            <v>10340</v>
          </cell>
          <cell r="J814">
            <v>531</v>
          </cell>
          <cell r="L814">
            <v>531</v>
          </cell>
        </row>
        <row r="815">
          <cell r="A815">
            <v>3738</v>
          </cell>
          <cell r="B815" t="str">
            <v>청동첵크밸브(10kg/㎠)</v>
          </cell>
          <cell r="C815" t="str">
            <v>25Ø</v>
          </cell>
          <cell r="D815" t="str">
            <v>개</v>
          </cell>
          <cell r="E815">
            <v>6920</v>
          </cell>
          <cell r="F815">
            <v>0</v>
          </cell>
          <cell r="G815">
            <v>6920</v>
          </cell>
          <cell r="H815">
            <v>596</v>
          </cell>
          <cell r="I815">
            <v>6930</v>
          </cell>
          <cell r="J815">
            <v>531</v>
          </cell>
          <cell r="L815">
            <v>531</v>
          </cell>
        </row>
        <row r="816">
          <cell r="A816">
            <v>3739</v>
          </cell>
          <cell r="B816" t="str">
            <v>청동첵크밸브(10kg/㎠)</v>
          </cell>
          <cell r="C816" t="str">
            <v>20Ø</v>
          </cell>
          <cell r="D816" t="str">
            <v>개</v>
          </cell>
          <cell r="E816">
            <v>4600</v>
          </cell>
          <cell r="F816">
            <v>0</v>
          </cell>
          <cell r="G816">
            <v>4600</v>
          </cell>
          <cell r="H816">
            <v>596</v>
          </cell>
          <cell r="I816">
            <v>4600</v>
          </cell>
          <cell r="J816">
            <v>531</v>
          </cell>
          <cell r="L816">
            <v>531</v>
          </cell>
        </row>
        <row r="817">
          <cell r="A817">
            <v>3740</v>
          </cell>
          <cell r="B817" t="str">
            <v>청동앵글밸브(10kg/㎠)</v>
          </cell>
          <cell r="C817" t="str">
            <v>25Ø</v>
          </cell>
          <cell r="D817" t="str">
            <v>개</v>
          </cell>
          <cell r="E817">
            <v>8120</v>
          </cell>
          <cell r="F817">
            <v>0</v>
          </cell>
          <cell r="G817">
            <v>8810</v>
          </cell>
          <cell r="H817">
            <v>600</v>
          </cell>
          <cell r="I817">
            <v>8120</v>
          </cell>
          <cell r="J817">
            <v>532</v>
          </cell>
          <cell r="L817">
            <v>532</v>
          </cell>
        </row>
        <row r="818">
          <cell r="A818">
            <v>3741</v>
          </cell>
          <cell r="B818" t="str">
            <v>청동앵글밸브(10kg/㎠)</v>
          </cell>
          <cell r="C818" t="str">
            <v>20Ø</v>
          </cell>
          <cell r="D818" t="str">
            <v>개</v>
          </cell>
          <cell r="E818">
            <v>5390</v>
          </cell>
          <cell r="F818">
            <v>0</v>
          </cell>
          <cell r="G818">
            <v>5850</v>
          </cell>
          <cell r="H818">
            <v>600</v>
          </cell>
          <cell r="I818">
            <v>5390</v>
          </cell>
          <cell r="J818">
            <v>532</v>
          </cell>
          <cell r="L818">
            <v>532</v>
          </cell>
        </row>
        <row r="819">
          <cell r="A819">
            <v>3742</v>
          </cell>
          <cell r="B819" t="str">
            <v>청동앵글밸브(10kg/㎠)</v>
          </cell>
          <cell r="C819" t="str">
            <v>15Ø</v>
          </cell>
          <cell r="D819" t="str">
            <v>개</v>
          </cell>
          <cell r="E819">
            <v>3590</v>
          </cell>
          <cell r="F819">
            <v>0</v>
          </cell>
          <cell r="G819">
            <v>3900</v>
          </cell>
          <cell r="H819">
            <v>600</v>
          </cell>
          <cell r="I819">
            <v>3590</v>
          </cell>
          <cell r="J819">
            <v>532</v>
          </cell>
          <cell r="L819">
            <v>532</v>
          </cell>
        </row>
        <row r="820">
          <cell r="A820">
            <v>3743</v>
          </cell>
          <cell r="B820" t="str">
            <v>안전밸브</v>
          </cell>
          <cell r="C820" t="str">
            <v>80Ø</v>
          </cell>
          <cell r="D820" t="str">
            <v>개</v>
          </cell>
          <cell r="E820">
            <v>712000</v>
          </cell>
          <cell r="F820">
            <v>0</v>
          </cell>
          <cell r="H820">
            <v>537</v>
          </cell>
          <cell r="I820">
            <v>712000</v>
          </cell>
          <cell r="J820">
            <v>537</v>
          </cell>
          <cell r="L820">
            <v>537</v>
          </cell>
        </row>
        <row r="821">
          <cell r="A821">
            <v>3744</v>
          </cell>
          <cell r="B821" t="str">
            <v>안전밸브</v>
          </cell>
          <cell r="C821" t="str">
            <v>65Ø</v>
          </cell>
          <cell r="D821" t="str">
            <v>개</v>
          </cell>
          <cell r="E821">
            <v>540000</v>
          </cell>
          <cell r="F821">
            <v>0</v>
          </cell>
          <cell r="H821">
            <v>537</v>
          </cell>
          <cell r="I821">
            <v>540000</v>
          </cell>
          <cell r="J821">
            <v>537</v>
          </cell>
          <cell r="L821">
            <v>537</v>
          </cell>
        </row>
        <row r="822">
          <cell r="A822">
            <v>3745</v>
          </cell>
          <cell r="B822" t="str">
            <v>안전밸브</v>
          </cell>
          <cell r="C822" t="str">
            <v>40Ø</v>
          </cell>
          <cell r="D822" t="str">
            <v>개</v>
          </cell>
          <cell r="E822">
            <v>398000</v>
          </cell>
          <cell r="F822">
            <v>0</v>
          </cell>
          <cell r="H822">
            <v>537</v>
          </cell>
          <cell r="I822">
            <v>398000</v>
          </cell>
          <cell r="J822">
            <v>537</v>
          </cell>
          <cell r="L822">
            <v>537</v>
          </cell>
        </row>
        <row r="823">
          <cell r="A823">
            <v>3746</v>
          </cell>
          <cell r="B823" t="str">
            <v>안전밸브</v>
          </cell>
          <cell r="C823" t="str">
            <v>32Ø</v>
          </cell>
          <cell r="D823" t="str">
            <v>개</v>
          </cell>
          <cell r="E823">
            <v>0</v>
          </cell>
          <cell r="F823">
            <v>0</v>
          </cell>
          <cell r="H823">
            <v>537</v>
          </cell>
          <cell r="J823">
            <v>537</v>
          </cell>
          <cell r="L823">
            <v>537</v>
          </cell>
        </row>
        <row r="824">
          <cell r="A824">
            <v>3747</v>
          </cell>
          <cell r="B824" t="str">
            <v>안전밸브(저양정)</v>
          </cell>
          <cell r="C824" t="str">
            <v>25Ø</v>
          </cell>
          <cell r="D824" t="str">
            <v>개</v>
          </cell>
          <cell r="E824">
            <v>44100</v>
          </cell>
          <cell r="F824">
            <v>0</v>
          </cell>
          <cell r="H824">
            <v>537</v>
          </cell>
          <cell r="I824">
            <v>44100</v>
          </cell>
          <cell r="J824">
            <v>537</v>
          </cell>
          <cell r="L824">
            <v>537</v>
          </cell>
        </row>
        <row r="825">
          <cell r="A825">
            <v>3748</v>
          </cell>
          <cell r="B825" t="str">
            <v>안전밸브(저양정)</v>
          </cell>
          <cell r="C825" t="str">
            <v>20Ø</v>
          </cell>
          <cell r="D825" t="str">
            <v>개</v>
          </cell>
          <cell r="E825">
            <v>39600</v>
          </cell>
          <cell r="F825">
            <v>0</v>
          </cell>
          <cell r="H825">
            <v>537</v>
          </cell>
          <cell r="I825">
            <v>39600</v>
          </cell>
          <cell r="J825">
            <v>537</v>
          </cell>
          <cell r="L825">
            <v>537</v>
          </cell>
        </row>
        <row r="826">
          <cell r="A826">
            <v>3749</v>
          </cell>
          <cell r="B826" t="str">
            <v>릴리프밸브</v>
          </cell>
          <cell r="C826" t="str">
            <v>25Ø</v>
          </cell>
          <cell r="D826" t="str">
            <v>개</v>
          </cell>
          <cell r="E826">
            <v>216000</v>
          </cell>
          <cell r="F826">
            <v>0</v>
          </cell>
          <cell r="H826">
            <v>670</v>
          </cell>
          <cell r="I826">
            <v>216000</v>
          </cell>
          <cell r="J826">
            <v>670</v>
          </cell>
          <cell r="L826">
            <v>670</v>
          </cell>
        </row>
        <row r="827">
          <cell r="A827">
            <v>3750</v>
          </cell>
          <cell r="B827" t="str">
            <v>판넬밸브</v>
          </cell>
          <cell r="C827" t="str">
            <v>15Ø</v>
          </cell>
          <cell r="D827" t="str">
            <v>개</v>
          </cell>
          <cell r="E827">
            <v>6800</v>
          </cell>
          <cell r="F827">
            <v>0</v>
          </cell>
          <cell r="H827">
            <v>531</v>
          </cell>
          <cell r="I827">
            <v>6800</v>
          </cell>
          <cell r="J827">
            <v>531</v>
          </cell>
          <cell r="L827">
            <v>531</v>
          </cell>
        </row>
        <row r="828">
          <cell r="A828">
            <v>3751</v>
          </cell>
          <cell r="B828" t="str">
            <v>부력식 정수위밸브</v>
          </cell>
          <cell r="C828" t="str">
            <v>80Ø</v>
          </cell>
          <cell r="D828" t="str">
            <v>개</v>
          </cell>
          <cell r="E828">
            <v>317500</v>
          </cell>
          <cell r="F828">
            <v>0</v>
          </cell>
          <cell r="H828">
            <v>551</v>
          </cell>
          <cell r="I828">
            <v>317500</v>
          </cell>
          <cell r="J828">
            <v>551</v>
          </cell>
          <cell r="L828">
            <v>551</v>
          </cell>
        </row>
        <row r="829">
          <cell r="A829">
            <v>3752</v>
          </cell>
          <cell r="B829" t="str">
            <v>부력식 정수위밸브</v>
          </cell>
          <cell r="C829" t="str">
            <v>65Ø</v>
          </cell>
          <cell r="D829" t="str">
            <v>개</v>
          </cell>
          <cell r="E829">
            <v>325000</v>
          </cell>
          <cell r="F829">
            <v>0</v>
          </cell>
          <cell r="G829">
            <v>325000</v>
          </cell>
          <cell r="H829">
            <v>618</v>
          </cell>
          <cell r="J829">
            <v>551</v>
          </cell>
          <cell r="L829">
            <v>551</v>
          </cell>
        </row>
        <row r="830">
          <cell r="A830">
            <v>3753</v>
          </cell>
          <cell r="B830" t="str">
            <v>부력식 정수위밸브</v>
          </cell>
          <cell r="C830" t="str">
            <v>50Ø</v>
          </cell>
          <cell r="D830" t="str">
            <v>개</v>
          </cell>
          <cell r="E830">
            <v>253000</v>
          </cell>
          <cell r="F830">
            <v>0</v>
          </cell>
          <cell r="G830">
            <v>253000</v>
          </cell>
          <cell r="H830">
            <v>618</v>
          </cell>
          <cell r="J830">
            <v>551</v>
          </cell>
          <cell r="L830">
            <v>551</v>
          </cell>
        </row>
        <row r="831">
          <cell r="A831">
            <v>3754</v>
          </cell>
          <cell r="B831" t="str">
            <v>부력식 정수위밸브</v>
          </cell>
          <cell r="C831" t="str">
            <v>40Ø</v>
          </cell>
          <cell r="D831" t="str">
            <v>개</v>
          </cell>
          <cell r="E831">
            <v>168700</v>
          </cell>
          <cell r="F831">
            <v>0</v>
          </cell>
          <cell r="G831">
            <v>168700</v>
          </cell>
          <cell r="H831">
            <v>618</v>
          </cell>
          <cell r="J831">
            <v>551</v>
          </cell>
          <cell r="L831">
            <v>551</v>
          </cell>
        </row>
        <row r="832">
          <cell r="A832">
            <v>3755</v>
          </cell>
          <cell r="B832" t="str">
            <v>부력식 정수위밸브</v>
          </cell>
          <cell r="C832" t="str">
            <v>32Ø</v>
          </cell>
          <cell r="D832" t="str">
            <v>개</v>
          </cell>
          <cell r="E832">
            <v>139000</v>
          </cell>
          <cell r="F832">
            <v>0</v>
          </cell>
          <cell r="G832">
            <v>139000</v>
          </cell>
          <cell r="H832">
            <v>618</v>
          </cell>
          <cell r="J832">
            <v>551</v>
          </cell>
          <cell r="L832">
            <v>551</v>
          </cell>
        </row>
        <row r="833">
          <cell r="A833">
            <v>3756</v>
          </cell>
          <cell r="B833" t="str">
            <v>부력식 정수위밸브</v>
          </cell>
          <cell r="C833" t="str">
            <v>25Ø</v>
          </cell>
          <cell r="D833" t="str">
            <v>개</v>
          </cell>
          <cell r="E833">
            <v>114500</v>
          </cell>
          <cell r="F833">
            <v>0</v>
          </cell>
          <cell r="G833">
            <v>114500</v>
          </cell>
          <cell r="H833">
            <v>618</v>
          </cell>
          <cell r="J833">
            <v>551</v>
          </cell>
          <cell r="L833">
            <v>551</v>
          </cell>
        </row>
        <row r="834">
          <cell r="A834">
            <v>3757</v>
          </cell>
          <cell r="B834" t="str">
            <v>부력식 정수위밸브</v>
          </cell>
          <cell r="C834" t="str">
            <v>20Ø</v>
          </cell>
          <cell r="D834" t="str">
            <v>개</v>
          </cell>
          <cell r="E834">
            <v>81500</v>
          </cell>
          <cell r="F834">
            <v>0</v>
          </cell>
          <cell r="G834">
            <v>81500</v>
          </cell>
          <cell r="H834">
            <v>618</v>
          </cell>
          <cell r="J834">
            <v>551</v>
          </cell>
          <cell r="L834">
            <v>551</v>
          </cell>
        </row>
        <row r="835">
          <cell r="A835">
            <v>3758</v>
          </cell>
          <cell r="B835" t="str">
            <v>부력식 정수위밸브</v>
          </cell>
          <cell r="C835" t="str">
            <v>15Ø</v>
          </cell>
          <cell r="D835" t="str">
            <v>개</v>
          </cell>
          <cell r="E835">
            <v>63200</v>
          </cell>
          <cell r="F835">
            <v>0</v>
          </cell>
          <cell r="G835">
            <v>63200</v>
          </cell>
          <cell r="H835">
            <v>618</v>
          </cell>
          <cell r="J835">
            <v>551</v>
          </cell>
          <cell r="L835">
            <v>551</v>
          </cell>
        </row>
        <row r="836">
          <cell r="A836">
            <v>3759</v>
          </cell>
          <cell r="B836" t="str">
            <v>공기빼기밸브</v>
          </cell>
          <cell r="C836" t="str">
            <v>20Ø</v>
          </cell>
          <cell r="D836" t="str">
            <v>개</v>
          </cell>
          <cell r="E836">
            <v>22000</v>
          </cell>
          <cell r="F836">
            <v>0</v>
          </cell>
          <cell r="H836">
            <v>541</v>
          </cell>
          <cell r="I836">
            <v>22000</v>
          </cell>
          <cell r="J836">
            <v>541</v>
          </cell>
          <cell r="L836">
            <v>541</v>
          </cell>
        </row>
        <row r="837">
          <cell r="A837">
            <v>3761</v>
          </cell>
          <cell r="B837" t="str">
            <v>알람밸브</v>
          </cell>
          <cell r="C837" t="str">
            <v>150Ø</v>
          </cell>
          <cell r="D837" t="str">
            <v>개</v>
          </cell>
          <cell r="E837">
            <v>450000</v>
          </cell>
          <cell r="F837">
            <v>0</v>
          </cell>
          <cell r="H837">
            <v>670</v>
          </cell>
          <cell r="I837">
            <v>450000</v>
          </cell>
          <cell r="J837">
            <v>670</v>
          </cell>
          <cell r="L837">
            <v>670</v>
          </cell>
        </row>
        <row r="838">
          <cell r="A838">
            <v>3762</v>
          </cell>
          <cell r="B838" t="str">
            <v>알람밸브</v>
          </cell>
          <cell r="C838" t="str">
            <v>125Ø</v>
          </cell>
          <cell r="D838" t="str">
            <v>개</v>
          </cell>
          <cell r="E838">
            <v>400000</v>
          </cell>
          <cell r="F838">
            <v>0</v>
          </cell>
          <cell r="H838">
            <v>670</v>
          </cell>
          <cell r="I838">
            <v>400000</v>
          </cell>
          <cell r="J838">
            <v>670</v>
          </cell>
          <cell r="L838">
            <v>670</v>
          </cell>
        </row>
        <row r="839">
          <cell r="A839">
            <v>3763</v>
          </cell>
          <cell r="B839" t="str">
            <v>알람밸브</v>
          </cell>
          <cell r="C839" t="str">
            <v>100Ø</v>
          </cell>
          <cell r="D839" t="str">
            <v>개</v>
          </cell>
          <cell r="E839">
            <v>350000</v>
          </cell>
          <cell r="F839">
            <v>0</v>
          </cell>
          <cell r="H839">
            <v>670</v>
          </cell>
          <cell r="I839">
            <v>350000</v>
          </cell>
          <cell r="J839">
            <v>670</v>
          </cell>
          <cell r="L839">
            <v>670</v>
          </cell>
        </row>
        <row r="840">
          <cell r="A840">
            <v>3764</v>
          </cell>
          <cell r="B840" t="str">
            <v>프리엑션밸브</v>
          </cell>
          <cell r="C840" t="str">
            <v>150Ø</v>
          </cell>
          <cell r="D840" t="str">
            <v>개</v>
          </cell>
          <cell r="E840">
            <v>1188000</v>
          </cell>
          <cell r="F840">
            <v>0</v>
          </cell>
          <cell r="H840">
            <v>670</v>
          </cell>
          <cell r="I840">
            <v>1188000</v>
          </cell>
          <cell r="J840">
            <v>670</v>
          </cell>
          <cell r="L840">
            <v>670</v>
          </cell>
        </row>
        <row r="841">
          <cell r="A841">
            <v>3765</v>
          </cell>
          <cell r="B841" t="str">
            <v>프리엑션밸브</v>
          </cell>
          <cell r="C841" t="str">
            <v>125Ø</v>
          </cell>
          <cell r="D841" t="str">
            <v>개</v>
          </cell>
          <cell r="E841">
            <v>1028000</v>
          </cell>
          <cell r="F841">
            <v>0</v>
          </cell>
          <cell r="H841">
            <v>670</v>
          </cell>
          <cell r="I841">
            <v>1028000</v>
          </cell>
          <cell r="J841">
            <v>670</v>
          </cell>
          <cell r="L841">
            <v>670</v>
          </cell>
        </row>
        <row r="842">
          <cell r="A842">
            <v>3766</v>
          </cell>
          <cell r="B842" t="str">
            <v>프리엑션밸브</v>
          </cell>
          <cell r="C842" t="str">
            <v>100Ø</v>
          </cell>
          <cell r="D842" t="str">
            <v>개</v>
          </cell>
          <cell r="E842">
            <v>869000</v>
          </cell>
          <cell r="F842">
            <v>0</v>
          </cell>
          <cell r="H842">
            <v>670</v>
          </cell>
          <cell r="I842">
            <v>869000</v>
          </cell>
          <cell r="J842">
            <v>670</v>
          </cell>
          <cell r="L842">
            <v>670</v>
          </cell>
        </row>
        <row r="843">
          <cell r="A843">
            <v>3767</v>
          </cell>
          <cell r="B843" t="str">
            <v>자동배수밸브장치</v>
          </cell>
          <cell r="C843" t="str">
            <v>20Ø</v>
          </cell>
          <cell r="D843" t="str">
            <v>개</v>
          </cell>
          <cell r="E843">
            <v>13000</v>
          </cell>
          <cell r="F843">
            <v>0</v>
          </cell>
          <cell r="H843">
            <v>668</v>
          </cell>
          <cell r="I843">
            <v>13000</v>
          </cell>
          <cell r="J843">
            <v>668</v>
          </cell>
          <cell r="L843">
            <v>668</v>
          </cell>
        </row>
        <row r="844">
          <cell r="A844">
            <v>3768</v>
          </cell>
          <cell r="B844" t="str">
            <v>자동제한밸브장치</v>
          </cell>
          <cell r="C844" t="str">
            <v>40Ø</v>
          </cell>
          <cell r="D844" t="str">
            <v>개</v>
          </cell>
          <cell r="E844">
            <v>15000</v>
          </cell>
          <cell r="F844">
            <v>0</v>
          </cell>
          <cell r="H844">
            <v>668</v>
          </cell>
          <cell r="I844">
            <v>15000</v>
          </cell>
          <cell r="J844">
            <v>668</v>
          </cell>
          <cell r="L844">
            <v>668</v>
          </cell>
        </row>
        <row r="845">
          <cell r="A845">
            <v>3771</v>
          </cell>
          <cell r="B845" t="str">
            <v>수격방지기(10kg/㎠)</v>
          </cell>
          <cell r="C845" t="str">
            <v>150Ø</v>
          </cell>
          <cell r="D845" t="str">
            <v>개</v>
          </cell>
          <cell r="E845">
            <v>60000</v>
          </cell>
          <cell r="F845">
            <v>0</v>
          </cell>
          <cell r="H845">
            <v>670</v>
          </cell>
          <cell r="I845">
            <v>60000</v>
          </cell>
          <cell r="J845">
            <v>670</v>
          </cell>
          <cell r="L845">
            <v>670</v>
          </cell>
        </row>
        <row r="846">
          <cell r="A846">
            <v>3772</v>
          </cell>
          <cell r="B846" t="str">
            <v>수격방지기(10kg/㎠)</v>
          </cell>
          <cell r="C846" t="str">
            <v>125Ø</v>
          </cell>
          <cell r="D846" t="str">
            <v>개</v>
          </cell>
          <cell r="E846">
            <v>56000</v>
          </cell>
          <cell r="F846">
            <v>0</v>
          </cell>
          <cell r="H846">
            <v>670</v>
          </cell>
          <cell r="I846">
            <v>56000</v>
          </cell>
          <cell r="J846">
            <v>670</v>
          </cell>
          <cell r="L846">
            <v>670</v>
          </cell>
        </row>
        <row r="847">
          <cell r="A847">
            <v>3773</v>
          </cell>
          <cell r="B847" t="str">
            <v>수격방지기(10kg/㎠)</v>
          </cell>
          <cell r="C847" t="str">
            <v>100Ø</v>
          </cell>
          <cell r="D847" t="str">
            <v>개</v>
          </cell>
          <cell r="E847">
            <v>52000</v>
          </cell>
          <cell r="F847">
            <v>0</v>
          </cell>
          <cell r="H847">
            <v>670</v>
          </cell>
          <cell r="I847">
            <v>52000</v>
          </cell>
          <cell r="J847">
            <v>670</v>
          </cell>
          <cell r="L847">
            <v>670</v>
          </cell>
        </row>
        <row r="848">
          <cell r="A848">
            <v>3774</v>
          </cell>
          <cell r="B848" t="str">
            <v>수격방지기(10kg/㎠)</v>
          </cell>
          <cell r="C848" t="str">
            <v>80Ø</v>
          </cell>
          <cell r="D848" t="str">
            <v>개</v>
          </cell>
          <cell r="E848">
            <v>44000</v>
          </cell>
          <cell r="F848">
            <v>0</v>
          </cell>
          <cell r="H848">
            <v>670</v>
          </cell>
          <cell r="I848">
            <v>44000</v>
          </cell>
          <cell r="J848">
            <v>670</v>
          </cell>
          <cell r="L848">
            <v>670</v>
          </cell>
        </row>
        <row r="849">
          <cell r="A849">
            <v>3775</v>
          </cell>
          <cell r="B849" t="str">
            <v>수격방지기(10kg/㎠)</v>
          </cell>
          <cell r="C849" t="str">
            <v>65Ø</v>
          </cell>
          <cell r="D849" t="str">
            <v>개</v>
          </cell>
          <cell r="E849">
            <v>40000</v>
          </cell>
          <cell r="F849">
            <v>0</v>
          </cell>
          <cell r="H849">
            <v>670</v>
          </cell>
          <cell r="I849">
            <v>40000</v>
          </cell>
          <cell r="J849">
            <v>670</v>
          </cell>
          <cell r="L849">
            <v>670</v>
          </cell>
        </row>
        <row r="850">
          <cell r="A850">
            <v>3776</v>
          </cell>
          <cell r="B850" t="str">
            <v>수격방지기(10kg/㎠)</v>
          </cell>
          <cell r="C850" t="str">
            <v>50Ø</v>
          </cell>
          <cell r="D850" t="str">
            <v>개</v>
          </cell>
          <cell r="E850">
            <v>36000</v>
          </cell>
          <cell r="F850">
            <v>0</v>
          </cell>
          <cell r="H850">
            <v>670</v>
          </cell>
          <cell r="I850">
            <v>36000</v>
          </cell>
          <cell r="J850">
            <v>670</v>
          </cell>
          <cell r="L850">
            <v>670</v>
          </cell>
        </row>
        <row r="851">
          <cell r="A851">
            <v>3777</v>
          </cell>
          <cell r="B851" t="str">
            <v>수격방지기(10kg/㎠)</v>
          </cell>
          <cell r="C851" t="str">
            <v>40Ø</v>
          </cell>
          <cell r="D851" t="str">
            <v>개</v>
          </cell>
          <cell r="E851">
            <v>32000</v>
          </cell>
          <cell r="F851">
            <v>0</v>
          </cell>
          <cell r="H851">
            <v>670</v>
          </cell>
          <cell r="I851">
            <v>32000</v>
          </cell>
          <cell r="J851">
            <v>670</v>
          </cell>
          <cell r="L851">
            <v>670</v>
          </cell>
        </row>
        <row r="852">
          <cell r="A852">
            <v>3780</v>
          </cell>
          <cell r="B852" t="str">
            <v>스트레이너(후렌지)</v>
          </cell>
          <cell r="C852" t="str">
            <v>150Ø</v>
          </cell>
          <cell r="D852" t="str">
            <v>개</v>
          </cell>
          <cell r="E852">
            <v>180000</v>
          </cell>
          <cell r="F852">
            <v>0</v>
          </cell>
          <cell r="G852">
            <v>180000</v>
          </cell>
          <cell r="H852">
            <v>598</v>
          </cell>
          <cell r="J852">
            <v>533</v>
          </cell>
          <cell r="L852">
            <v>533</v>
          </cell>
        </row>
        <row r="853">
          <cell r="A853">
            <v>3781</v>
          </cell>
          <cell r="B853" t="str">
            <v>스트레이너(후렌지)</v>
          </cell>
          <cell r="C853" t="str">
            <v>100Ø</v>
          </cell>
          <cell r="D853" t="str">
            <v>개</v>
          </cell>
          <cell r="E853">
            <v>85000</v>
          </cell>
          <cell r="F853">
            <v>0</v>
          </cell>
          <cell r="G853">
            <v>85000</v>
          </cell>
          <cell r="H853">
            <v>598</v>
          </cell>
          <cell r="J853">
            <v>533</v>
          </cell>
          <cell r="L853">
            <v>533</v>
          </cell>
        </row>
        <row r="854">
          <cell r="A854">
            <v>3782</v>
          </cell>
          <cell r="B854" t="str">
            <v>스트레이너(후렌지)</v>
          </cell>
          <cell r="C854" t="str">
            <v>80Ø</v>
          </cell>
          <cell r="D854" t="str">
            <v>개</v>
          </cell>
          <cell r="E854">
            <v>56000</v>
          </cell>
          <cell r="F854">
            <v>0</v>
          </cell>
          <cell r="G854">
            <v>56000</v>
          </cell>
          <cell r="H854">
            <v>598</v>
          </cell>
          <cell r="J854">
            <v>533</v>
          </cell>
          <cell r="L854">
            <v>533</v>
          </cell>
        </row>
        <row r="855">
          <cell r="A855">
            <v>3783</v>
          </cell>
          <cell r="B855" t="str">
            <v>스트레이너(후렌지)</v>
          </cell>
          <cell r="C855" t="str">
            <v>65Ø</v>
          </cell>
          <cell r="D855" t="str">
            <v>개</v>
          </cell>
          <cell r="E855">
            <v>41000</v>
          </cell>
          <cell r="F855">
            <v>0</v>
          </cell>
          <cell r="G855">
            <v>41000</v>
          </cell>
          <cell r="H855">
            <v>598</v>
          </cell>
          <cell r="J855">
            <v>533</v>
          </cell>
          <cell r="L855">
            <v>533</v>
          </cell>
        </row>
        <row r="856">
          <cell r="A856">
            <v>3784</v>
          </cell>
          <cell r="B856" t="str">
            <v>스트레이너(나사식)</v>
          </cell>
          <cell r="C856" t="str">
            <v>50Ø</v>
          </cell>
          <cell r="D856" t="str">
            <v>개</v>
          </cell>
          <cell r="E856">
            <v>25000</v>
          </cell>
          <cell r="F856">
            <v>0</v>
          </cell>
          <cell r="G856">
            <v>25000</v>
          </cell>
          <cell r="H856">
            <v>598</v>
          </cell>
          <cell r="J856">
            <v>533</v>
          </cell>
          <cell r="L856">
            <v>533</v>
          </cell>
        </row>
        <row r="857">
          <cell r="A857">
            <v>3785</v>
          </cell>
          <cell r="B857" t="str">
            <v>스트레이너(나사식)</v>
          </cell>
          <cell r="C857" t="str">
            <v>40Ø</v>
          </cell>
          <cell r="D857" t="str">
            <v>개</v>
          </cell>
          <cell r="E857">
            <v>17000</v>
          </cell>
          <cell r="F857">
            <v>0</v>
          </cell>
          <cell r="G857">
            <v>17000</v>
          </cell>
          <cell r="H857">
            <v>598</v>
          </cell>
          <cell r="J857">
            <v>533</v>
          </cell>
          <cell r="L857">
            <v>533</v>
          </cell>
        </row>
        <row r="858">
          <cell r="A858">
            <v>3786</v>
          </cell>
          <cell r="B858" t="str">
            <v>스트레이너(나사식)</v>
          </cell>
          <cell r="C858" t="str">
            <v>32Ø</v>
          </cell>
          <cell r="D858" t="str">
            <v>개</v>
          </cell>
          <cell r="E858">
            <v>13000</v>
          </cell>
          <cell r="F858">
            <v>0</v>
          </cell>
          <cell r="G858">
            <v>13000</v>
          </cell>
          <cell r="H858">
            <v>598</v>
          </cell>
          <cell r="J858">
            <v>533</v>
          </cell>
          <cell r="L858">
            <v>533</v>
          </cell>
        </row>
        <row r="859">
          <cell r="A859">
            <v>3787</v>
          </cell>
          <cell r="B859" t="str">
            <v>스트레이너(나사식)</v>
          </cell>
          <cell r="C859" t="str">
            <v>25Ø</v>
          </cell>
          <cell r="D859" t="str">
            <v>개</v>
          </cell>
          <cell r="E859">
            <v>7900</v>
          </cell>
          <cell r="F859">
            <v>0</v>
          </cell>
          <cell r="G859">
            <v>7900</v>
          </cell>
          <cell r="H859">
            <v>598</v>
          </cell>
          <cell r="J859">
            <v>533</v>
          </cell>
          <cell r="L859">
            <v>533</v>
          </cell>
        </row>
        <row r="860">
          <cell r="A860">
            <v>3788</v>
          </cell>
          <cell r="B860" t="str">
            <v>스트레이너(나사식)</v>
          </cell>
          <cell r="C860" t="str">
            <v>20Ø</v>
          </cell>
          <cell r="D860" t="str">
            <v>개</v>
          </cell>
          <cell r="E860">
            <v>5600</v>
          </cell>
          <cell r="F860">
            <v>0</v>
          </cell>
          <cell r="G860">
            <v>5600</v>
          </cell>
          <cell r="H860">
            <v>598</v>
          </cell>
          <cell r="J860">
            <v>533</v>
          </cell>
          <cell r="L860">
            <v>533</v>
          </cell>
        </row>
        <row r="861">
          <cell r="A861">
            <v>3789</v>
          </cell>
          <cell r="B861" t="str">
            <v>스트레이너(나사식)</v>
          </cell>
          <cell r="C861" t="str">
            <v>15Ø</v>
          </cell>
          <cell r="D861" t="str">
            <v>개</v>
          </cell>
          <cell r="E861">
            <v>4800</v>
          </cell>
          <cell r="F861">
            <v>0</v>
          </cell>
          <cell r="G861">
            <v>4800</v>
          </cell>
          <cell r="H861">
            <v>598</v>
          </cell>
          <cell r="J861">
            <v>533</v>
          </cell>
          <cell r="L861">
            <v>533</v>
          </cell>
        </row>
        <row r="862">
          <cell r="A862">
            <v>3791</v>
          </cell>
          <cell r="B862" t="str">
            <v>옥외수도메타기</v>
          </cell>
          <cell r="C862" t="str">
            <v>40Øx1,100</v>
          </cell>
          <cell r="D862" t="str">
            <v>개</v>
          </cell>
          <cell r="E862">
            <v>231840</v>
          </cell>
          <cell r="F862">
            <v>0</v>
          </cell>
          <cell r="H862">
            <v>552</v>
          </cell>
          <cell r="I862">
            <v>231840</v>
          </cell>
          <cell r="J862">
            <v>552</v>
          </cell>
          <cell r="L862">
            <v>552</v>
          </cell>
        </row>
        <row r="863">
          <cell r="A863">
            <v>3792</v>
          </cell>
          <cell r="B863" t="str">
            <v>옥외수도메타기</v>
          </cell>
          <cell r="C863" t="str">
            <v>32Øx1,100</v>
          </cell>
          <cell r="D863" t="str">
            <v>개</v>
          </cell>
          <cell r="E863">
            <v>126800</v>
          </cell>
          <cell r="F863">
            <v>0</v>
          </cell>
          <cell r="H863">
            <v>552</v>
          </cell>
          <cell r="I863">
            <v>126800</v>
          </cell>
          <cell r="J863">
            <v>552</v>
          </cell>
          <cell r="L863">
            <v>552</v>
          </cell>
        </row>
        <row r="864">
          <cell r="A864">
            <v>3793</v>
          </cell>
          <cell r="B864" t="str">
            <v>옥외수도메타기</v>
          </cell>
          <cell r="C864" t="str">
            <v>25Øx1,100</v>
          </cell>
          <cell r="D864" t="str">
            <v>개</v>
          </cell>
          <cell r="E864">
            <v>97450</v>
          </cell>
          <cell r="F864">
            <v>0</v>
          </cell>
          <cell r="H864">
            <v>552</v>
          </cell>
          <cell r="I864">
            <v>97450</v>
          </cell>
          <cell r="J864">
            <v>552</v>
          </cell>
          <cell r="L864">
            <v>552</v>
          </cell>
        </row>
        <row r="865">
          <cell r="A865">
            <v>3794</v>
          </cell>
          <cell r="B865" t="str">
            <v>옥외수도메타기</v>
          </cell>
          <cell r="C865" t="str">
            <v>20Øx1,100</v>
          </cell>
          <cell r="D865" t="str">
            <v>개</v>
          </cell>
          <cell r="E865">
            <v>89760</v>
          </cell>
          <cell r="F865">
            <v>0</v>
          </cell>
          <cell r="H865">
            <v>552</v>
          </cell>
          <cell r="I865">
            <v>89760</v>
          </cell>
          <cell r="J865">
            <v>552</v>
          </cell>
          <cell r="L865">
            <v>552</v>
          </cell>
        </row>
        <row r="866">
          <cell r="A866">
            <v>3795</v>
          </cell>
          <cell r="B866" t="str">
            <v>옥외수도메타기</v>
          </cell>
          <cell r="C866" t="str">
            <v>13Øx1,100</v>
          </cell>
          <cell r="D866" t="str">
            <v>개</v>
          </cell>
          <cell r="E866">
            <v>61730</v>
          </cell>
          <cell r="F866">
            <v>0</v>
          </cell>
          <cell r="H866">
            <v>552</v>
          </cell>
          <cell r="I866">
            <v>61730</v>
          </cell>
          <cell r="J866">
            <v>552</v>
          </cell>
          <cell r="L866">
            <v>552</v>
          </cell>
        </row>
        <row r="867">
          <cell r="A867">
            <v>3796</v>
          </cell>
          <cell r="B867" t="str">
            <v>퇴수밸브맨홀</v>
          </cell>
          <cell r="C867" t="str">
            <v>900Øx1,500L</v>
          </cell>
          <cell r="D867" t="str">
            <v>개</v>
          </cell>
          <cell r="E867">
            <v>149500</v>
          </cell>
          <cell r="F867">
            <v>0</v>
          </cell>
          <cell r="H867">
            <v>170</v>
          </cell>
          <cell r="I867">
            <v>149500</v>
          </cell>
          <cell r="J867">
            <v>170</v>
          </cell>
          <cell r="L867">
            <v>170</v>
          </cell>
        </row>
        <row r="868">
          <cell r="A868">
            <v>3797</v>
          </cell>
          <cell r="B868" t="str">
            <v>주철맨홀덮개</v>
          </cell>
          <cell r="C868" t="str">
            <v>648Ø</v>
          </cell>
          <cell r="D868" t="str">
            <v>개</v>
          </cell>
          <cell r="E868">
            <v>95000</v>
          </cell>
          <cell r="F868">
            <v>0</v>
          </cell>
          <cell r="H868">
            <v>171</v>
          </cell>
          <cell r="I868">
            <v>95000</v>
          </cell>
          <cell r="J868">
            <v>171</v>
          </cell>
          <cell r="L868">
            <v>171</v>
          </cell>
        </row>
        <row r="869">
          <cell r="A869">
            <v>3798</v>
          </cell>
          <cell r="B869" t="str">
            <v>강판맨홀덮개</v>
          </cell>
          <cell r="C869" t="str">
            <v>1.0t</v>
          </cell>
          <cell r="D869" t="str">
            <v>개</v>
          </cell>
          <cell r="E869">
            <v>95000</v>
          </cell>
          <cell r="F869">
            <v>0</v>
          </cell>
          <cell r="H869">
            <v>0</v>
          </cell>
          <cell r="I869">
            <v>95000</v>
          </cell>
          <cell r="J869">
            <v>0</v>
          </cell>
          <cell r="L869">
            <v>0</v>
          </cell>
        </row>
        <row r="870">
          <cell r="A870">
            <v>3799</v>
          </cell>
          <cell r="B870" t="str">
            <v>퇴수맨홀설치(THP)</v>
          </cell>
          <cell r="C870" t="str">
            <v>400Ø</v>
          </cell>
          <cell r="D870" t="str">
            <v>조</v>
          </cell>
          <cell r="E870">
            <v>17011</v>
          </cell>
          <cell r="F870">
            <v>72355</v>
          </cell>
          <cell r="H870">
            <v>0</v>
          </cell>
          <cell r="I870">
            <v>17011</v>
          </cell>
          <cell r="J870">
            <v>0</v>
          </cell>
          <cell r="L870">
            <v>0</v>
          </cell>
        </row>
        <row r="871">
          <cell r="A871">
            <v>3810</v>
          </cell>
          <cell r="B871" t="str">
            <v>후렉시블죠인트</v>
          </cell>
          <cell r="C871" t="str">
            <v>150Ø</v>
          </cell>
          <cell r="D871" t="str">
            <v>개</v>
          </cell>
          <cell r="E871">
            <v>144000</v>
          </cell>
          <cell r="F871">
            <v>0</v>
          </cell>
          <cell r="H871">
            <v>525</v>
          </cell>
          <cell r="I871">
            <v>144000</v>
          </cell>
          <cell r="J871">
            <v>525</v>
          </cell>
          <cell r="L871">
            <v>525</v>
          </cell>
        </row>
        <row r="872">
          <cell r="A872">
            <v>3811</v>
          </cell>
          <cell r="B872" t="str">
            <v>후렉시블죠인트</v>
          </cell>
          <cell r="C872" t="str">
            <v>125Ø</v>
          </cell>
          <cell r="D872" t="str">
            <v>개</v>
          </cell>
          <cell r="E872">
            <v>116400</v>
          </cell>
          <cell r="F872">
            <v>0</v>
          </cell>
          <cell r="H872">
            <v>525</v>
          </cell>
          <cell r="I872">
            <v>116400</v>
          </cell>
          <cell r="J872">
            <v>525</v>
          </cell>
          <cell r="L872">
            <v>525</v>
          </cell>
        </row>
        <row r="873">
          <cell r="A873">
            <v>3812</v>
          </cell>
          <cell r="B873" t="str">
            <v>후렉시블죠인트</v>
          </cell>
          <cell r="C873" t="str">
            <v>100Ø</v>
          </cell>
          <cell r="D873" t="str">
            <v>개</v>
          </cell>
          <cell r="E873">
            <v>70800</v>
          </cell>
          <cell r="F873">
            <v>0</v>
          </cell>
          <cell r="H873">
            <v>525</v>
          </cell>
          <cell r="I873">
            <v>70800</v>
          </cell>
          <cell r="J873">
            <v>525</v>
          </cell>
          <cell r="L873">
            <v>525</v>
          </cell>
        </row>
        <row r="874">
          <cell r="A874">
            <v>3813</v>
          </cell>
          <cell r="B874" t="str">
            <v>후렉시블죠인트</v>
          </cell>
          <cell r="C874" t="str">
            <v>80Ø</v>
          </cell>
          <cell r="D874" t="str">
            <v>개</v>
          </cell>
          <cell r="E874">
            <v>52800</v>
          </cell>
          <cell r="F874">
            <v>0</v>
          </cell>
          <cell r="H874">
            <v>525</v>
          </cell>
          <cell r="I874">
            <v>52800</v>
          </cell>
          <cell r="J874">
            <v>525</v>
          </cell>
          <cell r="L874">
            <v>525</v>
          </cell>
        </row>
        <row r="875">
          <cell r="A875">
            <v>3814</v>
          </cell>
          <cell r="B875" t="str">
            <v>후렉시블죠인트</v>
          </cell>
          <cell r="C875" t="str">
            <v>65Ø</v>
          </cell>
          <cell r="D875" t="str">
            <v>개</v>
          </cell>
          <cell r="E875">
            <v>42000</v>
          </cell>
          <cell r="F875">
            <v>0</v>
          </cell>
          <cell r="H875">
            <v>525</v>
          </cell>
          <cell r="I875">
            <v>42000</v>
          </cell>
          <cell r="J875">
            <v>525</v>
          </cell>
          <cell r="L875">
            <v>525</v>
          </cell>
        </row>
        <row r="876">
          <cell r="A876">
            <v>3815</v>
          </cell>
          <cell r="B876" t="str">
            <v>후렉시블죠인트</v>
          </cell>
          <cell r="C876" t="str">
            <v>50Ø</v>
          </cell>
          <cell r="D876" t="str">
            <v>개</v>
          </cell>
          <cell r="E876">
            <v>33600</v>
          </cell>
          <cell r="F876">
            <v>0</v>
          </cell>
          <cell r="H876">
            <v>525</v>
          </cell>
          <cell r="I876">
            <v>33600</v>
          </cell>
          <cell r="J876">
            <v>525</v>
          </cell>
          <cell r="L876">
            <v>525</v>
          </cell>
        </row>
        <row r="877">
          <cell r="A877">
            <v>3816</v>
          </cell>
          <cell r="B877" t="str">
            <v>후렉시블죠인트</v>
          </cell>
          <cell r="C877" t="str">
            <v>40Ø</v>
          </cell>
          <cell r="D877" t="str">
            <v>개</v>
          </cell>
          <cell r="E877">
            <v>28200</v>
          </cell>
          <cell r="F877">
            <v>0</v>
          </cell>
          <cell r="H877">
            <v>525</v>
          </cell>
          <cell r="I877">
            <v>28200</v>
          </cell>
          <cell r="J877">
            <v>525</v>
          </cell>
          <cell r="L877">
            <v>525</v>
          </cell>
        </row>
        <row r="878">
          <cell r="A878">
            <v>3817</v>
          </cell>
          <cell r="B878" t="str">
            <v>후렉시블죠인트</v>
          </cell>
          <cell r="C878" t="str">
            <v>32Ø</v>
          </cell>
          <cell r="D878" t="str">
            <v>개</v>
          </cell>
          <cell r="E878">
            <v>24600</v>
          </cell>
          <cell r="F878">
            <v>0</v>
          </cell>
          <cell r="H878">
            <v>525</v>
          </cell>
          <cell r="I878">
            <v>24600</v>
          </cell>
          <cell r="J878">
            <v>525</v>
          </cell>
          <cell r="L878">
            <v>525</v>
          </cell>
        </row>
        <row r="879">
          <cell r="A879">
            <v>3818</v>
          </cell>
          <cell r="B879" t="str">
            <v>후렉시블죠인트</v>
          </cell>
          <cell r="C879" t="str">
            <v>25Ø</v>
          </cell>
          <cell r="D879" t="str">
            <v>개</v>
          </cell>
          <cell r="E879">
            <v>22200</v>
          </cell>
          <cell r="F879">
            <v>0</v>
          </cell>
          <cell r="H879">
            <v>525</v>
          </cell>
          <cell r="I879">
            <v>22200</v>
          </cell>
          <cell r="J879">
            <v>525</v>
          </cell>
          <cell r="L879">
            <v>525</v>
          </cell>
        </row>
        <row r="880">
          <cell r="A880">
            <v>3820</v>
          </cell>
          <cell r="B880" t="str">
            <v>신축접수(단식)</v>
          </cell>
          <cell r="C880" t="str">
            <v>150Ø</v>
          </cell>
          <cell r="D880" t="str">
            <v>개</v>
          </cell>
          <cell r="E880">
            <v>157500</v>
          </cell>
          <cell r="F880">
            <v>0</v>
          </cell>
          <cell r="H880">
            <v>525</v>
          </cell>
          <cell r="I880">
            <v>157500</v>
          </cell>
          <cell r="J880">
            <v>525</v>
          </cell>
          <cell r="L880">
            <v>525</v>
          </cell>
        </row>
        <row r="881">
          <cell r="A881">
            <v>3821</v>
          </cell>
          <cell r="B881" t="str">
            <v>신축접수(단식)</v>
          </cell>
          <cell r="C881" t="str">
            <v>125Ø</v>
          </cell>
          <cell r="D881" t="str">
            <v>개</v>
          </cell>
          <cell r="E881">
            <v>126900</v>
          </cell>
          <cell r="F881">
            <v>0</v>
          </cell>
          <cell r="H881">
            <v>525</v>
          </cell>
          <cell r="I881">
            <v>126900</v>
          </cell>
          <cell r="J881">
            <v>525</v>
          </cell>
          <cell r="L881">
            <v>525</v>
          </cell>
        </row>
        <row r="882">
          <cell r="A882">
            <v>3822</v>
          </cell>
          <cell r="B882" t="str">
            <v>신축접수(단식)</v>
          </cell>
          <cell r="C882" t="str">
            <v>100Ø</v>
          </cell>
          <cell r="D882" t="str">
            <v>개</v>
          </cell>
          <cell r="E882">
            <v>152634</v>
          </cell>
          <cell r="F882">
            <v>163547</v>
          </cell>
          <cell r="H882">
            <v>0</v>
          </cell>
          <cell r="I882">
            <v>152634</v>
          </cell>
          <cell r="J882">
            <v>0</v>
          </cell>
          <cell r="L882">
            <v>0</v>
          </cell>
        </row>
        <row r="883">
          <cell r="A883">
            <v>3823</v>
          </cell>
          <cell r="B883" t="str">
            <v>신축접수(단식)</v>
          </cell>
          <cell r="C883" t="str">
            <v>80Ø</v>
          </cell>
          <cell r="D883" t="str">
            <v>개</v>
          </cell>
          <cell r="E883">
            <v>116192</v>
          </cell>
          <cell r="F883">
            <v>111716</v>
          </cell>
          <cell r="H883">
            <v>0</v>
          </cell>
          <cell r="I883">
            <v>116192</v>
          </cell>
          <cell r="J883">
            <v>0</v>
          </cell>
          <cell r="L883">
            <v>0</v>
          </cell>
        </row>
        <row r="884">
          <cell r="A884">
            <v>3824</v>
          </cell>
          <cell r="B884" t="str">
            <v>신축접수(단식)</v>
          </cell>
          <cell r="C884" t="str">
            <v>65Ø</v>
          </cell>
          <cell r="D884" t="str">
            <v>개</v>
          </cell>
          <cell r="E884">
            <v>85384</v>
          </cell>
          <cell r="F884">
            <v>87027</v>
          </cell>
          <cell r="H884">
            <v>0</v>
          </cell>
          <cell r="I884">
            <v>85384</v>
          </cell>
          <cell r="J884">
            <v>0</v>
          </cell>
          <cell r="L884">
            <v>0</v>
          </cell>
        </row>
        <row r="885">
          <cell r="A885">
            <v>3825</v>
          </cell>
          <cell r="B885" t="str">
            <v>신축접수(단식)</v>
          </cell>
          <cell r="C885" t="str">
            <v>50Ø</v>
          </cell>
          <cell r="D885" t="str">
            <v>개</v>
          </cell>
          <cell r="E885">
            <v>45808</v>
          </cell>
          <cell r="F885">
            <v>56952</v>
          </cell>
          <cell r="H885">
            <v>0</v>
          </cell>
          <cell r="I885">
            <v>45808</v>
          </cell>
          <cell r="J885">
            <v>0</v>
          </cell>
          <cell r="L885">
            <v>0</v>
          </cell>
        </row>
        <row r="886">
          <cell r="A886">
            <v>3826</v>
          </cell>
          <cell r="B886" t="str">
            <v>신축접수(단식)</v>
          </cell>
          <cell r="C886" t="str">
            <v>40Ø</v>
          </cell>
          <cell r="D886" t="str">
            <v>개</v>
          </cell>
          <cell r="E886">
            <v>41948</v>
          </cell>
          <cell r="F886">
            <v>48293</v>
          </cell>
          <cell r="H886">
            <v>0</v>
          </cell>
          <cell r="I886">
            <v>41948</v>
          </cell>
          <cell r="J886">
            <v>0</v>
          </cell>
          <cell r="L886">
            <v>0</v>
          </cell>
        </row>
        <row r="887">
          <cell r="A887">
            <v>3827</v>
          </cell>
          <cell r="B887" t="str">
            <v>신축접수(단식)</v>
          </cell>
          <cell r="C887" t="str">
            <v>32Ø</v>
          </cell>
          <cell r="D887" t="str">
            <v>개</v>
          </cell>
          <cell r="E887">
            <v>41948</v>
          </cell>
          <cell r="F887">
            <v>48293</v>
          </cell>
          <cell r="H887">
            <v>0</v>
          </cell>
          <cell r="I887">
            <v>41948</v>
          </cell>
          <cell r="J887">
            <v>0</v>
          </cell>
          <cell r="L887">
            <v>0</v>
          </cell>
        </row>
        <row r="888">
          <cell r="A888">
            <v>3828</v>
          </cell>
          <cell r="B888" t="str">
            <v>신축접수(단식)</v>
          </cell>
          <cell r="C888" t="str">
            <v>25Ø</v>
          </cell>
          <cell r="D888" t="str">
            <v>개</v>
          </cell>
          <cell r="E888">
            <v>32048</v>
          </cell>
          <cell r="F888">
            <v>48293</v>
          </cell>
          <cell r="H888">
            <v>0</v>
          </cell>
          <cell r="I888">
            <v>32048</v>
          </cell>
          <cell r="J888">
            <v>0</v>
          </cell>
          <cell r="L888">
            <v>0</v>
          </cell>
        </row>
        <row r="889">
          <cell r="A889">
            <v>3829</v>
          </cell>
          <cell r="B889" t="str">
            <v>신축접수(단식)</v>
          </cell>
          <cell r="C889" t="str">
            <v>20Ø</v>
          </cell>
          <cell r="D889" t="str">
            <v>개</v>
          </cell>
          <cell r="E889">
            <v>31751</v>
          </cell>
          <cell r="F889">
            <v>38384</v>
          </cell>
          <cell r="H889">
            <v>0</v>
          </cell>
          <cell r="I889">
            <v>31751</v>
          </cell>
          <cell r="J889">
            <v>0</v>
          </cell>
          <cell r="L889">
            <v>0</v>
          </cell>
        </row>
        <row r="890">
          <cell r="A890">
            <v>3830</v>
          </cell>
          <cell r="B890" t="str">
            <v>신축접수(복식)</v>
          </cell>
          <cell r="C890" t="str">
            <v>150Ø</v>
          </cell>
          <cell r="D890" t="str">
            <v>개</v>
          </cell>
          <cell r="E890">
            <v>324000</v>
          </cell>
          <cell r="F890">
            <v>0</v>
          </cell>
          <cell r="H890">
            <v>525</v>
          </cell>
          <cell r="I890">
            <v>324000</v>
          </cell>
          <cell r="J890">
            <v>525</v>
          </cell>
          <cell r="L890">
            <v>525</v>
          </cell>
        </row>
        <row r="891">
          <cell r="A891">
            <v>3831</v>
          </cell>
          <cell r="B891" t="str">
            <v>신축접수(복식)</v>
          </cell>
          <cell r="C891" t="str">
            <v>125Ø</v>
          </cell>
          <cell r="D891" t="str">
            <v>개</v>
          </cell>
          <cell r="E891">
            <v>255600</v>
          </cell>
          <cell r="F891">
            <v>0</v>
          </cell>
          <cell r="H891">
            <v>525</v>
          </cell>
          <cell r="I891">
            <v>255600</v>
          </cell>
          <cell r="J891">
            <v>525</v>
          </cell>
          <cell r="L891">
            <v>525</v>
          </cell>
        </row>
        <row r="892">
          <cell r="A892">
            <v>3832</v>
          </cell>
          <cell r="B892" t="str">
            <v>신축접수(복식)</v>
          </cell>
          <cell r="C892" t="str">
            <v>100Ø</v>
          </cell>
          <cell r="D892" t="str">
            <v>개</v>
          </cell>
          <cell r="E892">
            <v>270534</v>
          </cell>
          <cell r="F892">
            <v>163547</v>
          </cell>
          <cell r="H892">
            <v>0</v>
          </cell>
          <cell r="I892">
            <v>270534</v>
          </cell>
          <cell r="J892">
            <v>0</v>
          </cell>
          <cell r="L892">
            <v>0</v>
          </cell>
        </row>
        <row r="893">
          <cell r="A893">
            <v>3833</v>
          </cell>
          <cell r="B893" t="str">
            <v>신축접수(복식)</v>
          </cell>
          <cell r="C893" t="str">
            <v>80Ø</v>
          </cell>
          <cell r="D893" t="str">
            <v>개</v>
          </cell>
          <cell r="E893">
            <v>116192</v>
          </cell>
          <cell r="F893">
            <v>111716</v>
          </cell>
          <cell r="H893">
            <v>0</v>
          </cell>
          <cell r="I893">
            <v>116192</v>
          </cell>
          <cell r="J893">
            <v>0</v>
          </cell>
          <cell r="L893">
            <v>0</v>
          </cell>
        </row>
        <row r="894">
          <cell r="A894">
            <v>3834</v>
          </cell>
          <cell r="B894" t="str">
            <v>신축접수(복식)</v>
          </cell>
          <cell r="C894" t="str">
            <v>65Ø</v>
          </cell>
          <cell r="D894" t="str">
            <v>개</v>
          </cell>
          <cell r="E894">
            <v>146584</v>
          </cell>
          <cell r="F894">
            <v>87027</v>
          </cell>
          <cell r="H894">
            <v>0</v>
          </cell>
          <cell r="I894">
            <v>146584</v>
          </cell>
          <cell r="J894">
            <v>0</v>
          </cell>
          <cell r="L894">
            <v>0</v>
          </cell>
        </row>
        <row r="895">
          <cell r="A895">
            <v>3835</v>
          </cell>
          <cell r="B895" t="str">
            <v>신축접수(복식)</v>
          </cell>
          <cell r="C895" t="str">
            <v>50Ø</v>
          </cell>
          <cell r="D895" t="str">
            <v>개</v>
          </cell>
          <cell r="E895">
            <v>94408</v>
          </cell>
          <cell r="F895">
            <v>56952</v>
          </cell>
          <cell r="H895">
            <v>0</v>
          </cell>
          <cell r="I895">
            <v>94408</v>
          </cell>
          <cell r="J895">
            <v>0</v>
          </cell>
          <cell r="L895">
            <v>0</v>
          </cell>
        </row>
        <row r="896">
          <cell r="A896">
            <v>3836</v>
          </cell>
          <cell r="B896" t="str">
            <v>신축접수(복식)</v>
          </cell>
          <cell r="C896" t="str">
            <v>40Ø</v>
          </cell>
          <cell r="D896" t="str">
            <v>개</v>
          </cell>
          <cell r="E896">
            <v>41948</v>
          </cell>
          <cell r="F896">
            <v>48293</v>
          </cell>
          <cell r="H896">
            <v>0</v>
          </cell>
          <cell r="I896">
            <v>41948</v>
          </cell>
          <cell r="J896">
            <v>0</v>
          </cell>
          <cell r="L896">
            <v>0</v>
          </cell>
        </row>
        <row r="897">
          <cell r="A897">
            <v>3837</v>
          </cell>
          <cell r="B897" t="str">
            <v>신축접수(복식)</v>
          </cell>
          <cell r="C897" t="str">
            <v>32Ø</v>
          </cell>
          <cell r="D897" t="str">
            <v>개</v>
          </cell>
          <cell r="E897">
            <v>41948</v>
          </cell>
          <cell r="F897">
            <v>48293</v>
          </cell>
          <cell r="H897">
            <v>0</v>
          </cell>
          <cell r="I897">
            <v>41948</v>
          </cell>
          <cell r="J897">
            <v>0</v>
          </cell>
          <cell r="L897">
            <v>0</v>
          </cell>
        </row>
        <row r="898">
          <cell r="A898">
            <v>3838</v>
          </cell>
          <cell r="B898" t="str">
            <v>신축접수(복식)</v>
          </cell>
          <cell r="C898" t="str">
            <v>25Ø</v>
          </cell>
          <cell r="D898" t="str">
            <v>개</v>
          </cell>
          <cell r="E898">
            <v>32048</v>
          </cell>
          <cell r="F898">
            <v>48293</v>
          </cell>
          <cell r="H898">
            <v>0</v>
          </cell>
          <cell r="I898">
            <v>32048</v>
          </cell>
          <cell r="J898">
            <v>0</v>
          </cell>
          <cell r="L898">
            <v>0</v>
          </cell>
        </row>
        <row r="899">
          <cell r="A899">
            <v>3839</v>
          </cell>
          <cell r="B899" t="str">
            <v>신축접수(복식)</v>
          </cell>
          <cell r="C899" t="str">
            <v>20Ø</v>
          </cell>
          <cell r="D899" t="str">
            <v>개</v>
          </cell>
          <cell r="E899">
            <v>66851</v>
          </cell>
          <cell r="F899">
            <v>38384</v>
          </cell>
          <cell r="H899">
            <v>0</v>
          </cell>
          <cell r="I899">
            <v>66851</v>
          </cell>
          <cell r="J899">
            <v>0</v>
          </cell>
          <cell r="L899">
            <v>0</v>
          </cell>
        </row>
        <row r="900">
          <cell r="A900">
            <v>3841</v>
          </cell>
          <cell r="B900" t="str">
            <v>유량계</v>
          </cell>
          <cell r="C900" t="str">
            <v>50Ø</v>
          </cell>
          <cell r="D900" t="str">
            <v>대</v>
          </cell>
          <cell r="E900">
            <v>510000</v>
          </cell>
          <cell r="F900">
            <v>0</v>
          </cell>
          <cell r="H900">
            <v>556</v>
          </cell>
          <cell r="I900">
            <v>510000</v>
          </cell>
          <cell r="J900">
            <v>556</v>
          </cell>
          <cell r="L900">
            <v>556</v>
          </cell>
        </row>
        <row r="901">
          <cell r="A901">
            <v>3842</v>
          </cell>
          <cell r="B901" t="str">
            <v>유량계</v>
          </cell>
          <cell r="C901" t="str">
            <v>40Ø</v>
          </cell>
          <cell r="D901" t="str">
            <v>대</v>
          </cell>
          <cell r="E901">
            <v>310000</v>
          </cell>
          <cell r="F901">
            <v>0</v>
          </cell>
          <cell r="H901">
            <v>556</v>
          </cell>
          <cell r="I901">
            <v>310000</v>
          </cell>
          <cell r="J901">
            <v>556</v>
          </cell>
          <cell r="L901">
            <v>556</v>
          </cell>
        </row>
        <row r="902">
          <cell r="A902">
            <v>3843</v>
          </cell>
          <cell r="B902" t="str">
            <v>유량계</v>
          </cell>
          <cell r="C902" t="str">
            <v>25Ø</v>
          </cell>
          <cell r="D902" t="str">
            <v>대</v>
          </cell>
          <cell r="E902">
            <v>190000</v>
          </cell>
          <cell r="F902">
            <v>0</v>
          </cell>
          <cell r="H902">
            <v>556</v>
          </cell>
          <cell r="I902">
            <v>190000</v>
          </cell>
          <cell r="J902">
            <v>556</v>
          </cell>
          <cell r="L902">
            <v>556</v>
          </cell>
        </row>
        <row r="903">
          <cell r="A903">
            <v>3844</v>
          </cell>
          <cell r="B903" t="str">
            <v>유량계</v>
          </cell>
          <cell r="C903" t="str">
            <v>20Ø</v>
          </cell>
          <cell r="D903" t="str">
            <v>대</v>
          </cell>
          <cell r="E903">
            <v>180000</v>
          </cell>
          <cell r="F903">
            <v>0</v>
          </cell>
          <cell r="H903">
            <v>556</v>
          </cell>
          <cell r="I903">
            <v>180000</v>
          </cell>
          <cell r="J903">
            <v>556</v>
          </cell>
          <cell r="L903">
            <v>556</v>
          </cell>
        </row>
        <row r="904">
          <cell r="A904">
            <v>3845</v>
          </cell>
          <cell r="B904" t="str">
            <v>유량계</v>
          </cell>
          <cell r="C904" t="str">
            <v>15Ø</v>
          </cell>
          <cell r="D904" t="str">
            <v>대</v>
          </cell>
          <cell r="E904">
            <v>100000</v>
          </cell>
          <cell r="F904">
            <v>0</v>
          </cell>
          <cell r="H904">
            <v>556</v>
          </cell>
          <cell r="I904">
            <v>100000</v>
          </cell>
          <cell r="J904">
            <v>556</v>
          </cell>
          <cell r="L904">
            <v>556</v>
          </cell>
        </row>
        <row r="905">
          <cell r="A905">
            <v>3850</v>
          </cell>
          <cell r="B905" t="str">
            <v>주철글로우브밸브</v>
          </cell>
          <cell r="C905" t="str">
            <v>150Ø</v>
          </cell>
          <cell r="D905" t="str">
            <v>개</v>
          </cell>
          <cell r="E905">
            <v>264000</v>
          </cell>
          <cell r="F905">
            <v>0</v>
          </cell>
          <cell r="H905">
            <v>529</v>
          </cell>
          <cell r="I905">
            <v>264000</v>
          </cell>
          <cell r="J905">
            <v>529</v>
          </cell>
          <cell r="L905">
            <v>529</v>
          </cell>
        </row>
        <row r="906">
          <cell r="A906">
            <v>3851</v>
          </cell>
          <cell r="B906" t="str">
            <v>주철글로우브밸브</v>
          </cell>
          <cell r="C906" t="str">
            <v>100Ø</v>
          </cell>
          <cell r="D906" t="str">
            <v>개</v>
          </cell>
          <cell r="E906">
            <v>128000</v>
          </cell>
          <cell r="F906">
            <v>0</v>
          </cell>
          <cell r="H906">
            <v>529</v>
          </cell>
          <cell r="I906">
            <v>128000</v>
          </cell>
          <cell r="J906">
            <v>529</v>
          </cell>
          <cell r="L906">
            <v>529</v>
          </cell>
        </row>
        <row r="907">
          <cell r="A907">
            <v>3852</v>
          </cell>
          <cell r="B907" t="str">
            <v>주철글로우브밸브</v>
          </cell>
          <cell r="C907" t="str">
            <v>80Ø</v>
          </cell>
          <cell r="D907" t="str">
            <v>개</v>
          </cell>
          <cell r="E907">
            <v>96000</v>
          </cell>
          <cell r="F907">
            <v>0</v>
          </cell>
          <cell r="H907">
            <v>529</v>
          </cell>
          <cell r="I907">
            <v>96000</v>
          </cell>
          <cell r="J907">
            <v>529</v>
          </cell>
          <cell r="L907">
            <v>529</v>
          </cell>
        </row>
        <row r="908">
          <cell r="A908">
            <v>3853</v>
          </cell>
          <cell r="B908" t="str">
            <v>주철글로우브밸브</v>
          </cell>
          <cell r="C908" t="str">
            <v>65Ø</v>
          </cell>
          <cell r="D908" t="str">
            <v>개</v>
          </cell>
          <cell r="E908">
            <v>77600</v>
          </cell>
          <cell r="F908">
            <v>0</v>
          </cell>
          <cell r="H908">
            <v>529</v>
          </cell>
          <cell r="I908">
            <v>77600</v>
          </cell>
          <cell r="J908">
            <v>529</v>
          </cell>
          <cell r="L908">
            <v>529</v>
          </cell>
        </row>
        <row r="909">
          <cell r="A909">
            <v>3854</v>
          </cell>
          <cell r="B909" t="str">
            <v>청동글로우브밸브</v>
          </cell>
          <cell r="C909" t="str">
            <v>50Ø</v>
          </cell>
          <cell r="D909" t="str">
            <v>개</v>
          </cell>
          <cell r="E909">
            <v>26650</v>
          </cell>
          <cell r="F909">
            <v>0</v>
          </cell>
          <cell r="H909">
            <v>528</v>
          </cell>
          <cell r="I909">
            <v>26650</v>
          </cell>
          <cell r="J909">
            <v>528</v>
          </cell>
          <cell r="L909">
            <v>528</v>
          </cell>
        </row>
        <row r="910">
          <cell r="A910">
            <v>3855</v>
          </cell>
          <cell r="B910" t="str">
            <v>청동글로우브밸브</v>
          </cell>
          <cell r="C910" t="str">
            <v>40Ø</v>
          </cell>
          <cell r="D910" t="str">
            <v>개</v>
          </cell>
          <cell r="E910">
            <v>17600</v>
          </cell>
          <cell r="F910">
            <v>0</v>
          </cell>
          <cell r="H910">
            <v>528</v>
          </cell>
          <cell r="I910">
            <v>17600</v>
          </cell>
          <cell r="J910">
            <v>528</v>
          </cell>
          <cell r="L910">
            <v>528</v>
          </cell>
        </row>
        <row r="911">
          <cell r="A911">
            <v>3856</v>
          </cell>
          <cell r="B911" t="str">
            <v>청동글로우브밸브</v>
          </cell>
          <cell r="C911" t="str">
            <v>32Ø</v>
          </cell>
          <cell r="D911" t="str">
            <v>개</v>
          </cell>
          <cell r="E911">
            <v>14230</v>
          </cell>
          <cell r="F911">
            <v>0</v>
          </cell>
          <cell r="H911">
            <v>528</v>
          </cell>
          <cell r="I911">
            <v>14230</v>
          </cell>
          <cell r="J911">
            <v>528</v>
          </cell>
          <cell r="L911">
            <v>528</v>
          </cell>
        </row>
        <row r="912">
          <cell r="A912">
            <v>3857</v>
          </cell>
          <cell r="B912" t="str">
            <v>청동글로우브밸브</v>
          </cell>
          <cell r="C912" t="str">
            <v>25Ø</v>
          </cell>
          <cell r="D912" t="str">
            <v>개</v>
          </cell>
          <cell r="E912">
            <v>9570</v>
          </cell>
          <cell r="F912">
            <v>0</v>
          </cell>
          <cell r="H912">
            <v>528</v>
          </cell>
          <cell r="I912">
            <v>9570</v>
          </cell>
          <cell r="J912">
            <v>528</v>
          </cell>
          <cell r="L912">
            <v>528</v>
          </cell>
        </row>
        <row r="913">
          <cell r="A913">
            <v>3858</v>
          </cell>
          <cell r="B913" t="str">
            <v>청동글로우브밸브</v>
          </cell>
          <cell r="C913" t="str">
            <v>20Ø</v>
          </cell>
          <cell r="D913" t="str">
            <v>개</v>
          </cell>
          <cell r="E913">
            <v>6590</v>
          </cell>
          <cell r="F913">
            <v>0</v>
          </cell>
          <cell r="H913">
            <v>528</v>
          </cell>
          <cell r="I913">
            <v>6590</v>
          </cell>
          <cell r="J913">
            <v>528</v>
          </cell>
          <cell r="L913">
            <v>528</v>
          </cell>
        </row>
        <row r="914">
          <cell r="A914">
            <v>3859</v>
          </cell>
          <cell r="B914" t="str">
            <v>청동글로우브밸브</v>
          </cell>
          <cell r="C914" t="str">
            <v>15Ø</v>
          </cell>
          <cell r="D914" t="str">
            <v>개</v>
          </cell>
          <cell r="E914">
            <v>4170</v>
          </cell>
          <cell r="F914">
            <v>0</v>
          </cell>
          <cell r="H914">
            <v>528</v>
          </cell>
          <cell r="I914">
            <v>4170</v>
          </cell>
          <cell r="J914">
            <v>528</v>
          </cell>
          <cell r="L914">
            <v>528</v>
          </cell>
        </row>
        <row r="915">
          <cell r="E915">
            <v>0</v>
          </cell>
        </row>
        <row r="916">
          <cell r="E916">
            <v>0</v>
          </cell>
        </row>
        <row r="917">
          <cell r="E917">
            <v>0</v>
          </cell>
        </row>
        <row r="918">
          <cell r="E918">
            <v>0</v>
          </cell>
        </row>
        <row r="919">
          <cell r="E919">
            <v>0</v>
          </cell>
        </row>
        <row r="920">
          <cell r="E920">
            <v>0</v>
          </cell>
        </row>
        <row r="921">
          <cell r="E921">
            <v>0</v>
          </cell>
        </row>
        <row r="922">
          <cell r="E922">
            <v>0</v>
          </cell>
        </row>
        <row r="923">
          <cell r="E923">
            <v>0</v>
          </cell>
        </row>
        <row r="924">
          <cell r="E924">
            <v>0</v>
          </cell>
        </row>
        <row r="934">
          <cell r="A934">
            <v>4101</v>
          </cell>
          <cell r="B934" t="str">
            <v>소방호스(단일피)</v>
          </cell>
          <cell r="C934" t="str">
            <v>40Ø x 15m</v>
          </cell>
          <cell r="D934" t="str">
            <v>개</v>
          </cell>
          <cell r="E934">
            <v>33000</v>
          </cell>
          <cell r="F934">
            <v>0</v>
          </cell>
          <cell r="H934">
            <v>665</v>
          </cell>
          <cell r="I934">
            <v>33000</v>
          </cell>
          <cell r="J934">
            <v>665</v>
          </cell>
          <cell r="L934">
            <v>665</v>
          </cell>
        </row>
        <row r="935">
          <cell r="A935">
            <v>4102</v>
          </cell>
          <cell r="B935" t="str">
            <v>앵글밸브</v>
          </cell>
          <cell r="C935" t="str">
            <v>65Ø</v>
          </cell>
          <cell r="D935" t="str">
            <v>개</v>
          </cell>
          <cell r="E935">
            <v>24000</v>
          </cell>
          <cell r="F935">
            <v>0</v>
          </cell>
          <cell r="H935">
            <v>665</v>
          </cell>
          <cell r="I935">
            <v>24000</v>
          </cell>
          <cell r="J935">
            <v>665</v>
          </cell>
          <cell r="L935">
            <v>665</v>
          </cell>
        </row>
        <row r="936">
          <cell r="A936">
            <v>4103</v>
          </cell>
          <cell r="B936" t="str">
            <v>앵글밸브</v>
          </cell>
          <cell r="C936" t="str">
            <v>40Ø</v>
          </cell>
          <cell r="D936" t="str">
            <v>개</v>
          </cell>
          <cell r="E936">
            <v>14000</v>
          </cell>
          <cell r="F936">
            <v>0</v>
          </cell>
          <cell r="H936">
            <v>665</v>
          </cell>
          <cell r="I936">
            <v>14000</v>
          </cell>
          <cell r="J936">
            <v>665</v>
          </cell>
          <cell r="L936">
            <v>665</v>
          </cell>
        </row>
        <row r="937">
          <cell r="A937">
            <v>4104</v>
          </cell>
          <cell r="B937" t="str">
            <v>노즐(직,분사형)</v>
          </cell>
          <cell r="C937" t="str">
            <v>65Ø</v>
          </cell>
          <cell r="D937" t="str">
            <v>개</v>
          </cell>
          <cell r="E937">
            <v>34000</v>
          </cell>
          <cell r="F937">
            <v>0</v>
          </cell>
          <cell r="H937">
            <v>665</v>
          </cell>
          <cell r="I937">
            <v>34000</v>
          </cell>
          <cell r="J937">
            <v>665</v>
          </cell>
          <cell r="L937">
            <v>665</v>
          </cell>
        </row>
        <row r="938">
          <cell r="A938">
            <v>4105</v>
          </cell>
          <cell r="B938" t="str">
            <v>노즐(직,분사형)</v>
          </cell>
          <cell r="C938" t="str">
            <v>40Ø</v>
          </cell>
          <cell r="D938" t="str">
            <v>개</v>
          </cell>
          <cell r="E938">
            <v>25000</v>
          </cell>
          <cell r="F938">
            <v>0</v>
          </cell>
          <cell r="H938">
            <v>665</v>
          </cell>
          <cell r="I938">
            <v>25000</v>
          </cell>
          <cell r="J938">
            <v>665</v>
          </cell>
          <cell r="L938">
            <v>665</v>
          </cell>
        </row>
        <row r="939">
          <cell r="A939">
            <v>4106</v>
          </cell>
          <cell r="B939" t="str">
            <v>ABC분말소화기</v>
          </cell>
          <cell r="C939" t="str">
            <v>3.3kg</v>
          </cell>
          <cell r="D939" t="str">
            <v>개</v>
          </cell>
          <cell r="E939">
            <v>20000</v>
          </cell>
          <cell r="F939">
            <v>0</v>
          </cell>
          <cell r="H939">
            <v>665</v>
          </cell>
          <cell r="I939">
            <v>20000</v>
          </cell>
          <cell r="J939">
            <v>665</v>
          </cell>
          <cell r="L939">
            <v>665</v>
          </cell>
        </row>
        <row r="940">
          <cell r="A940">
            <v>4107</v>
          </cell>
          <cell r="B940" t="str">
            <v>자동확산소화기</v>
          </cell>
          <cell r="C940" t="str">
            <v>3kg</v>
          </cell>
          <cell r="D940" t="str">
            <v>개</v>
          </cell>
          <cell r="E940">
            <v>24000</v>
          </cell>
          <cell r="F940">
            <v>0</v>
          </cell>
          <cell r="H940">
            <v>665</v>
          </cell>
          <cell r="I940">
            <v>24000</v>
          </cell>
          <cell r="J940">
            <v>665</v>
          </cell>
          <cell r="L940">
            <v>665</v>
          </cell>
        </row>
        <row r="941">
          <cell r="A941">
            <v>4108</v>
          </cell>
          <cell r="B941" t="str">
            <v>하론가스소화기</v>
          </cell>
          <cell r="C941" t="str">
            <v>3kg</v>
          </cell>
          <cell r="D941" t="str">
            <v>개</v>
          </cell>
          <cell r="E941">
            <v>140000</v>
          </cell>
          <cell r="F941">
            <v>0</v>
          </cell>
          <cell r="H941">
            <v>665</v>
          </cell>
          <cell r="I941">
            <v>140000</v>
          </cell>
          <cell r="J941">
            <v>665</v>
          </cell>
          <cell r="L941">
            <v>665</v>
          </cell>
        </row>
        <row r="942">
          <cell r="A942">
            <v>4109</v>
          </cell>
          <cell r="B942" t="str">
            <v>ABC중형소화기</v>
          </cell>
          <cell r="C942" t="str">
            <v>20kg</v>
          </cell>
          <cell r="D942" t="str">
            <v>개</v>
          </cell>
          <cell r="E942">
            <v>160000</v>
          </cell>
          <cell r="F942">
            <v>0</v>
          </cell>
          <cell r="H942">
            <v>665</v>
          </cell>
          <cell r="I942">
            <v>160000</v>
          </cell>
          <cell r="J942">
            <v>665</v>
          </cell>
          <cell r="L942">
            <v>665</v>
          </cell>
        </row>
        <row r="943">
          <cell r="A943">
            <v>4110</v>
          </cell>
          <cell r="B943" t="str">
            <v>옥내소화전</v>
          </cell>
          <cell r="C943" t="str">
            <v>내:STE,외:SUS</v>
          </cell>
          <cell r="D943" t="str">
            <v>조</v>
          </cell>
          <cell r="E943">
            <v>292307</v>
          </cell>
          <cell r="F943">
            <v>76908</v>
          </cell>
          <cell r="H943">
            <v>0</v>
          </cell>
          <cell r="I943">
            <v>292307</v>
          </cell>
          <cell r="J943">
            <v>0</v>
          </cell>
          <cell r="L943">
            <v>0</v>
          </cell>
        </row>
        <row r="944">
          <cell r="A944">
            <v>4111</v>
          </cell>
          <cell r="B944" t="str">
            <v>옥내소화전함</v>
          </cell>
          <cell r="C944" t="str">
            <v>내:STE,외:SUS</v>
          </cell>
          <cell r="D944" t="str">
            <v>개</v>
          </cell>
          <cell r="E944">
            <v>120000</v>
          </cell>
          <cell r="F944">
            <v>0</v>
          </cell>
          <cell r="H944">
            <v>0</v>
          </cell>
          <cell r="I944">
            <v>120000</v>
          </cell>
          <cell r="J944">
            <v>0</v>
          </cell>
          <cell r="L944">
            <v>0</v>
          </cell>
        </row>
        <row r="945">
          <cell r="A945">
            <v>4110</v>
          </cell>
          <cell r="B945" t="str">
            <v>옥내소화전</v>
          </cell>
          <cell r="C945" t="str">
            <v>내,외:SUS</v>
          </cell>
          <cell r="D945" t="str">
            <v>조</v>
          </cell>
          <cell r="E945">
            <v>482307</v>
          </cell>
          <cell r="F945">
            <v>76908</v>
          </cell>
          <cell r="H945">
            <v>0</v>
          </cell>
          <cell r="I945">
            <v>482307</v>
          </cell>
          <cell r="J945">
            <v>0</v>
          </cell>
          <cell r="L945">
            <v>0</v>
          </cell>
        </row>
        <row r="946">
          <cell r="A946">
            <v>4113</v>
          </cell>
          <cell r="B946" t="str">
            <v>옥외지상식소화전</v>
          </cell>
          <cell r="C946" t="str">
            <v>100x65x65</v>
          </cell>
          <cell r="D946" t="str">
            <v>개</v>
          </cell>
          <cell r="E946">
            <v>260000</v>
          </cell>
          <cell r="F946">
            <v>0</v>
          </cell>
          <cell r="H946">
            <v>665</v>
          </cell>
          <cell r="I946">
            <v>260000</v>
          </cell>
          <cell r="J946">
            <v>665</v>
          </cell>
          <cell r="L946">
            <v>665</v>
          </cell>
        </row>
        <row r="947">
          <cell r="A947">
            <v>4114</v>
          </cell>
          <cell r="B947" t="str">
            <v>옥외지하식소화전</v>
          </cell>
          <cell r="C947" t="str">
            <v>100x65x65</v>
          </cell>
          <cell r="D947" t="str">
            <v>개</v>
          </cell>
          <cell r="E947">
            <v>0</v>
          </cell>
          <cell r="F947">
            <v>0</v>
          </cell>
          <cell r="H947">
            <v>665</v>
          </cell>
          <cell r="I947">
            <v>0</v>
          </cell>
          <cell r="J947">
            <v>665</v>
          </cell>
          <cell r="L947">
            <v>665</v>
          </cell>
        </row>
        <row r="948">
          <cell r="A948">
            <v>4115</v>
          </cell>
          <cell r="B948" t="str">
            <v>방수구함</v>
          </cell>
          <cell r="C948" t="str">
            <v>400x500x200</v>
          </cell>
          <cell r="D948" t="str">
            <v>개</v>
          </cell>
          <cell r="E948">
            <v>90000</v>
          </cell>
          <cell r="F948">
            <v>0</v>
          </cell>
          <cell r="H948">
            <v>665</v>
          </cell>
          <cell r="I948">
            <v>90000</v>
          </cell>
          <cell r="J948">
            <v>665</v>
          </cell>
          <cell r="L948">
            <v>665</v>
          </cell>
        </row>
        <row r="949">
          <cell r="A949">
            <v>4116</v>
          </cell>
          <cell r="B949" t="str">
            <v>시험밸브함</v>
          </cell>
          <cell r="C949" t="str">
            <v>300x500x180</v>
          </cell>
          <cell r="D949" t="str">
            <v>개</v>
          </cell>
          <cell r="E949">
            <v>80000</v>
          </cell>
          <cell r="F949">
            <v>0</v>
          </cell>
          <cell r="H949">
            <v>665</v>
          </cell>
          <cell r="I949">
            <v>80000</v>
          </cell>
          <cell r="J949">
            <v>665</v>
          </cell>
          <cell r="L949">
            <v>665</v>
          </cell>
        </row>
        <row r="950">
          <cell r="A950">
            <v>4117</v>
          </cell>
          <cell r="B950" t="str">
            <v>쌍구형송수구(매립형)</v>
          </cell>
          <cell r="C950" t="str">
            <v>100x65x65</v>
          </cell>
          <cell r="D950" t="str">
            <v>개</v>
          </cell>
          <cell r="E950">
            <v>170000</v>
          </cell>
          <cell r="F950">
            <v>0</v>
          </cell>
          <cell r="H950">
            <v>665</v>
          </cell>
          <cell r="I950">
            <v>170000</v>
          </cell>
          <cell r="J950">
            <v>665</v>
          </cell>
          <cell r="L950">
            <v>665</v>
          </cell>
        </row>
        <row r="951">
          <cell r="A951">
            <v>4118</v>
          </cell>
          <cell r="B951" t="str">
            <v>쌍구형송수구(노출형)</v>
          </cell>
          <cell r="C951" t="str">
            <v>100x65x65</v>
          </cell>
          <cell r="D951" t="str">
            <v>개</v>
          </cell>
          <cell r="E951">
            <v>130000</v>
          </cell>
          <cell r="F951">
            <v>0</v>
          </cell>
          <cell r="H951">
            <v>665</v>
          </cell>
          <cell r="I951">
            <v>130000</v>
          </cell>
          <cell r="J951">
            <v>665</v>
          </cell>
          <cell r="L951">
            <v>665</v>
          </cell>
        </row>
        <row r="952">
          <cell r="A952">
            <v>4121</v>
          </cell>
          <cell r="B952" t="str">
            <v>순간소방유량계</v>
          </cell>
          <cell r="C952" t="str">
            <v>3,900 LPM</v>
          </cell>
          <cell r="D952" t="str">
            <v>개</v>
          </cell>
          <cell r="E952">
            <v>80000</v>
          </cell>
          <cell r="F952">
            <v>0</v>
          </cell>
          <cell r="H952">
            <v>668</v>
          </cell>
          <cell r="I952">
            <v>80000</v>
          </cell>
          <cell r="J952">
            <v>668</v>
          </cell>
          <cell r="L952">
            <v>668</v>
          </cell>
        </row>
        <row r="953">
          <cell r="A953">
            <v>4122</v>
          </cell>
          <cell r="B953" t="str">
            <v>순간소방유량계</v>
          </cell>
          <cell r="C953" t="str">
            <v>2,800 LPM</v>
          </cell>
          <cell r="D953" t="str">
            <v>개</v>
          </cell>
          <cell r="E953">
            <v>70000</v>
          </cell>
          <cell r="F953">
            <v>0</v>
          </cell>
          <cell r="H953">
            <v>668</v>
          </cell>
          <cell r="I953">
            <v>70000</v>
          </cell>
          <cell r="J953">
            <v>668</v>
          </cell>
          <cell r="L953">
            <v>668</v>
          </cell>
        </row>
        <row r="954">
          <cell r="A954">
            <v>4123</v>
          </cell>
          <cell r="B954" t="str">
            <v>순간소방유량계</v>
          </cell>
          <cell r="C954" t="str">
            <v>2,000 LPM</v>
          </cell>
          <cell r="D954" t="str">
            <v>개</v>
          </cell>
          <cell r="E954">
            <v>60000</v>
          </cell>
          <cell r="F954">
            <v>0</v>
          </cell>
          <cell r="H954">
            <v>668</v>
          </cell>
          <cell r="I954">
            <v>60000</v>
          </cell>
          <cell r="J954">
            <v>668</v>
          </cell>
          <cell r="L954">
            <v>668</v>
          </cell>
        </row>
        <row r="955">
          <cell r="A955">
            <v>4124</v>
          </cell>
          <cell r="B955" t="str">
            <v>순간소방유량계</v>
          </cell>
          <cell r="C955" t="str">
            <v>1,125 LPM</v>
          </cell>
          <cell r="D955" t="str">
            <v>개</v>
          </cell>
          <cell r="E955">
            <v>55000</v>
          </cell>
          <cell r="F955">
            <v>0</v>
          </cell>
          <cell r="H955">
            <v>668</v>
          </cell>
          <cell r="I955">
            <v>55000</v>
          </cell>
          <cell r="J955">
            <v>668</v>
          </cell>
          <cell r="L955">
            <v>668</v>
          </cell>
        </row>
        <row r="956">
          <cell r="A956">
            <v>4125</v>
          </cell>
          <cell r="B956" t="str">
            <v>순간소방유량계</v>
          </cell>
          <cell r="C956" t="str">
            <v>900 LPM</v>
          </cell>
          <cell r="D956" t="str">
            <v>개</v>
          </cell>
          <cell r="E956">
            <v>50000</v>
          </cell>
          <cell r="F956">
            <v>0</v>
          </cell>
          <cell r="H956">
            <v>668</v>
          </cell>
          <cell r="I956">
            <v>50000</v>
          </cell>
          <cell r="J956">
            <v>668</v>
          </cell>
          <cell r="L956">
            <v>668</v>
          </cell>
        </row>
        <row r="957">
          <cell r="A957">
            <v>4126</v>
          </cell>
          <cell r="B957" t="str">
            <v>순간소방유량계</v>
          </cell>
          <cell r="C957" t="str">
            <v>550 LPM</v>
          </cell>
          <cell r="D957" t="str">
            <v>개</v>
          </cell>
          <cell r="E957">
            <v>45000</v>
          </cell>
          <cell r="F957">
            <v>0</v>
          </cell>
          <cell r="H957">
            <v>668</v>
          </cell>
          <cell r="I957">
            <v>45000</v>
          </cell>
          <cell r="J957">
            <v>668</v>
          </cell>
          <cell r="L957">
            <v>668</v>
          </cell>
        </row>
        <row r="958">
          <cell r="A958">
            <v>4127</v>
          </cell>
          <cell r="B958" t="str">
            <v>순간소방유량계</v>
          </cell>
          <cell r="C958" t="str">
            <v>375 LPM</v>
          </cell>
          <cell r="D958" t="str">
            <v>개</v>
          </cell>
          <cell r="E958">
            <v>40000</v>
          </cell>
          <cell r="F958">
            <v>0</v>
          </cell>
          <cell r="H958">
            <v>668</v>
          </cell>
          <cell r="I958">
            <v>40000</v>
          </cell>
          <cell r="J958">
            <v>668</v>
          </cell>
          <cell r="L958">
            <v>668</v>
          </cell>
        </row>
        <row r="959">
          <cell r="A959">
            <v>4131</v>
          </cell>
          <cell r="B959" t="str">
            <v>압력탱크</v>
          </cell>
          <cell r="C959" t="str">
            <v>200 Lit</v>
          </cell>
          <cell r="D959" t="str">
            <v>개</v>
          </cell>
          <cell r="E959">
            <v>600000</v>
          </cell>
          <cell r="F959">
            <v>0</v>
          </cell>
          <cell r="H959">
            <v>668</v>
          </cell>
          <cell r="I959">
            <v>600000</v>
          </cell>
          <cell r="J959">
            <v>668</v>
          </cell>
          <cell r="L959">
            <v>668</v>
          </cell>
        </row>
        <row r="960">
          <cell r="A960">
            <v>4132</v>
          </cell>
          <cell r="B960" t="str">
            <v>압력탱크</v>
          </cell>
          <cell r="C960" t="str">
            <v>100 Lit</v>
          </cell>
          <cell r="D960" t="str">
            <v>개</v>
          </cell>
          <cell r="E960">
            <v>400000</v>
          </cell>
          <cell r="F960">
            <v>0</v>
          </cell>
          <cell r="H960">
            <v>668</v>
          </cell>
          <cell r="I960">
            <v>400000</v>
          </cell>
          <cell r="J960">
            <v>668</v>
          </cell>
          <cell r="L960">
            <v>668</v>
          </cell>
        </row>
        <row r="961">
          <cell r="A961">
            <v>4133</v>
          </cell>
          <cell r="B961" t="str">
            <v>호수조(벽부형)</v>
          </cell>
          <cell r="C961" t="str">
            <v>100 Lit</v>
          </cell>
          <cell r="D961" t="str">
            <v>개</v>
          </cell>
          <cell r="E961">
            <v>200000</v>
          </cell>
          <cell r="F961">
            <v>0</v>
          </cell>
          <cell r="H961">
            <v>668</v>
          </cell>
          <cell r="I961">
            <v>200000</v>
          </cell>
          <cell r="J961">
            <v>668</v>
          </cell>
          <cell r="L961">
            <v>668</v>
          </cell>
        </row>
        <row r="962">
          <cell r="A962">
            <v>4140</v>
          </cell>
          <cell r="B962" t="str">
            <v>연결살수헤드</v>
          </cell>
          <cell r="C962" t="str">
            <v>20Ø</v>
          </cell>
          <cell r="D962" t="str">
            <v>개</v>
          </cell>
          <cell r="E962">
            <v>9000</v>
          </cell>
          <cell r="F962">
            <v>0</v>
          </cell>
          <cell r="H962">
            <v>670</v>
          </cell>
          <cell r="I962">
            <v>9000</v>
          </cell>
          <cell r="J962">
            <v>670</v>
          </cell>
          <cell r="L962">
            <v>670</v>
          </cell>
        </row>
        <row r="963">
          <cell r="A963">
            <v>4141</v>
          </cell>
          <cell r="B963" t="str">
            <v>개방형스프링클러헤드</v>
          </cell>
          <cell r="C963" t="str">
            <v>20Ø</v>
          </cell>
          <cell r="D963" t="str">
            <v>개</v>
          </cell>
          <cell r="E963">
            <v>4100</v>
          </cell>
          <cell r="F963">
            <v>0</v>
          </cell>
          <cell r="H963">
            <v>670</v>
          </cell>
          <cell r="I963">
            <v>4100</v>
          </cell>
          <cell r="J963">
            <v>670</v>
          </cell>
          <cell r="L963">
            <v>670</v>
          </cell>
        </row>
        <row r="964">
          <cell r="A964">
            <v>4142</v>
          </cell>
          <cell r="B964" t="str">
            <v>개방형스프링클러헤드</v>
          </cell>
          <cell r="C964" t="str">
            <v>15Ø</v>
          </cell>
          <cell r="D964" t="str">
            <v>개</v>
          </cell>
          <cell r="E964">
            <v>3000</v>
          </cell>
          <cell r="F964">
            <v>0</v>
          </cell>
          <cell r="H964">
            <v>670</v>
          </cell>
          <cell r="I964">
            <v>3000</v>
          </cell>
          <cell r="J964">
            <v>670</v>
          </cell>
          <cell r="L964">
            <v>670</v>
          </cell>
        </row>
        <row r="965">
          <cell r="A965">
            <v>4143</v>
          </cell>
          <cell r="B965" t="str">
            <v>폐쇄형스프링클러헤드</v>
          </cell>
          <cell r="C965" t="str">
            <v>15Øx143℃</v>
          </cell>
          <cell r="D965" t="str">
            <v>개</v>
          </cell>
          <cell r="E965">
            <v>8800</v>
          </cell>
          <cell r="F965">
            <v>0</v>
          </cell>
          <cell r="H965">
            <v>670</v>
          </cell>
          <cell r="I965">
            <v>8800</v>
          </cell>
          <cell r="J965">
            <v>670</v>
          </cell>
          <cell r="L965">
            <v>670</v>
          </cell>
        </row>
        <row r="966">
          <cell r="A966">
            <v>4144</v>
          </cell>
          <cell r="B966" t="str">
            <v>폐쇄형스프링클러헤드</v>
          </cell>
          <cell r="C966" t="str">
            <v>15Øx105℃</v>
          </cell>
          <cell r="D966" t="str">
            <v>개</v>
          </cell>
          <cell r="E966">
            <v>4500</v>
          </cell>
          <cell r="F966">
            <v>0</v>
          </cell>
          <cell r="H966">
            <v>670</v>
          </cell>
          <cell r="I966">
            <v>4500</v>
          </cell>
          <cell r="J966">
            <v>670</v>
          </cell>
          <cell r="L966">
            <v>670</v>
          </cell>
        </row>
        <row r="967">
          <cell r="A967">
            <v>4145</v>
          </cell>
          <cell r="B967" t="str">
            <v>폐쇄형스프링클러헤드</v>
          </cell>
          <cell r="C967" t="str">
            <v>15Øx 72℃</v>
          </cell>
          <cell r="D967" t="str">
            <v>개</v>
          </cell>
          <cell r="E967">
            <v>3700</v>
          </cell>
          <cell r="F967">
            <v>0</v>
          </cell>
          <cell r="H967">
            <v>670</v>
          </cell>
          <cell r="I967">
            <v>3700</v>
          </cell>
          <cell r="J967">
            <v>670</v>
          </cell>
          <cell r="L967">
            <v>670</v>
          </cell>
        </row>
        <row r="968">
          <cell r="A968">
            <v>4146</v>
          </cell>
          <cell r="B968" t="str">
            <v>측벽형스프링클러헤드</v>
          </cell>
          <cell r="C968" t="str">
            <v>15Øx105℃</v>
          </cell>
          <cell r="D968" t="str">
            <v>개</v>
          </cell>
          <cell r="E968">
            <v>6900</v>
          </cell>
          <cell r="F968">
            <v>0</v>
          </cell>
          <cell r="H968">
            <v>670</v>
          </cell>
          <cell r="I968">
            <v>6900</v>
          </cell>
          <cell r="J968">
            <v>670</v>
          </cell>
          <cell r="L968">
            <v>670</v>
          </cell>
        </row>
        <row r="969">
          <cell r="A969">
            <v>4147</v>
          </cell>
          <cell r="B969" t="str">
            <v>측벽형스프링클러헤드</v>
          </cell>
          <cell r="C969" t="str">
            <v>15Øx 72℃</v>
          </cell>
          <cell r="D969" t="str">
            <v>개</v>
          </cell>
          <cell r="E969">
            <v>6000</v>
          </cell>
          <cell r="F969">
            <v>0</v>
          </cell>
          <cell r="H969">
            <v>670</v>
          </cell>
          <cell r="I969">
            <v>6000</v>
          </cell>
          <cell r="J969">
            <v>670</v>
          </cell>
          <cell r="L969">
            <v>670</v>
          </cell>
        </row>
        <row r="970">
          <cell r="A970">
            <v>4148</v>
          </cell>
          <cell r="B970" t="str">
            <v>원형스프링클러헤드</v>
          </cell>
          <cell r="C970" t="str">
            <v>15Øx105℃</v>
          </cell>
          <cell r="D970" t="str">
            <v>개</v>
          </cell>
          <cell r="E970">
            <v>6500</v>
          </cell>
          <cell r="F970">
            <v>0</v>
          </cell>
          <cell r="H970">
            <v>670</v>
          </cell>
          <cell r="I970">
            <v>6500</v>
          </cell>
          <cell r="J970">
            <v>670</v>
          </cell>
          <cell r="L970">
            <v>670</v>
          </cell>
        </row>
        <row r="971">
          <cell r="A971">
            <v>4149</v>
          </cell>
          <cell r="B971" t="str">
            <v>원형스프링클러헤드</v>
          </cell>
          <cell r="C971" t="str">
            <v>15Øx 72℃</v>
          </cell>
          <cell r="D971" t="str">
            <v>개</v>
          </cell>
          <cell r="E971">
            <v>5500</v>
          </cell>
          <cell r="F971">
            <v>0</v>
          </cell>
          <cell r="H971">
            <v>670</v>
          </cell>
          <cell r="I971">
            <v>5500</v>
          </cell>
          <cell r="J971">
            <v>670</v>
          </cell>
          <cell r="L971">
            <v>670</v>
          </cell>
        </row>
        <row r="972">
          <cell r="A972">
            <v>5001</v>
          </cell>
          <cell r="B972" t="str">
            <v>가교폴리에틸렌관(XL)</v>
          </cell>
          <cell r="C972" t="str">
            <v>15Ø</v>
          </cell>
          <cell r="D972" t="str">
            <v>M</v>
          </cell>
          <cell r="E972">
            <v>270</v>
          </cell>
          <cell r="F972">
            <v>0</v>
          </cell>
          <cell r="H972" t="str">
            <v>-</v>
          </cell>
          <cell r="I972">
            <v>270</v>
          </cell>
          <cell r="J972" t="str">
            <v>-</v>
          </cell>
          <cell r="L972" t="str">
            <v>-</v>
          </cell>
        </row>
        <row r="973">
          <cell r="A973">
            <v>5002</v>
          </cell>
          <cell r="B973" t="str">
            <v>가교폴리에틸렌관(XL)</v>
          </cell>
          <cell r="C973" t="str">
            <v>20Ø</v>
          </cell>
          <cell r="D973" t="str">
            <v>M</v>
          </cell>
          <cell r="E973">
            <v>450</v>
          </cell>
          <cell r="F973">
            <v>0</v>
          </cell>
          <cell r="H973" t="str">
            <v>-</v>
          </cell>
          <cell r="I973">
            <v>450</v>
          </cell>
          <cell r="J973" t="str">
            <v>-</v>
          </cell>
          <cell r="L973" t="str">
            <v>-</v>
          </cell>
        </row>
        <row r="974">
          <cell r="A974">
            <v>5111</v>
          </cell>
          <cell r="B974" t="str">
            <v>전기온돌판넬</v>
          </cell>
          <cell r="C974" t="str">
            <v>850x1,700</v>
          </cell>
          <cell r="D974" t="str">
            <v>조</v>
          </cell>
          <cell r="E974">
            <v>60000</v>
          </cell>
          <cell r="F974">
            <v>0</v>
          </cell>
          <cell r="H974">
            <v>611</v>
          </cell>
          <cell r="I974">
            <v>60000</v>
          </cell>
          <cell r="J974">
            <v>611</v>
          </cell>
          <cell r="L974">
            <v>611</v>
          </cell>
        </row>
        <row r="975">
          <cell r="A975">
            <v>5112</v>
          </cell>
          <cell r="B975" t="str">
            <v>전기온돌판넬</v>
          </cell>
          <cell r="C975" t="str">
            <v>400x1,700</v>
          </cell>
          <cell r="D975" t="str">
            <v>조</v>
          </cell>
          <cell r="E975">
            <v>40000</v>
          </cell>
          <cell r="F975">
            <v>0</v>
          </cell>
          <cell r="H975">
            <v>611</v>
          </cell>
          <cell r="I975">
            <v>40000</v>
          </cell>
          <cell r="J975">
            <v>611</v>
          </cell>
          <cell r="L975">
            <v>611</v>
          </cell>
        </row>
        <row r="976">
          <cell r="A976">
            <v>5113</v>
          </cell>
          <cell r="B976" t="str">
            <v>전기온돌판넬</v>
          </cell>
          <cell r="C976" t="str">
            <v>850 x 850</v>
          </cell>
          <cell r="D976" t="str">
            <v>조</v>
          </cell>
          <cell r="E976">
            <v>40000</v>
          </cell>
          <cell r="F976">
            <v>0</v>
          </cell>
          <cell r="H976">
            <v>611</v>
          </cell>
          <cell r="I976">
            <v>40000</v>
          </cell>
          <cell r="J976">
            <v>611</v>
          </cell>
          <cell r="L976">
            <v>611</v>
          </cell>
        </row>
        <row r="977">
          <cell r="A977">
            <v>5114</v>
          </cell>
          <cell r="B977" t="str">
            <v>자동온도조절기</v>
          </cell>
          <cell r="C977" t="str">
            <v>전자식(대형)</v>
          </cell>
          <cell r="D977" t="str">
            <v>개</v>
          </cell>
          <cell r="E977">
            <v>55000</v>
          </cell>
          <cell r="F977">
            <v>0</v>
          </cell>
          <cell r="H977">
            <v>611</v>
          </cell>
          <cell r="I977">
            <v>55000</v>
          </cell>
          <cell r="J977">
            <v>611</v>
          </cell>
          <cell r="L977">
            <v>611</v>
          </cell>
        </row>
        <row r="978">
          <cell r="A978">
            <v>5115</v>
          </cell>
          <cell r="B978" t="str">
            <v>자동온도조절기</v>
          </cell>
          <cell r="C978" t="str">
            <v>전자식(중형)</v>
          </cell>
          <cell r="D978" t="str">
            <v>개</v>
          </cell>
          <cell r="E978">
            <v>40000</v>
          </cell>
          <cell r="F978">
            <v>0</v>
          </cell>
          <cell r="H978">
            <v>611</v>
          </cell>
          <cell r="I978">
            <v>40000</v>
          </cell>
          <cell r="J978">
            <v>611</v>
          </cell>
          <cell r="L978">
            <v>611</v>
          </cell>
        </row>
        <row r="979">
          <cell r="A979">
            <v>5121</v>
          </cell>
          <cell r="B979" t="str">
            <v>분배기(청동밸브포함)</v>
          </cell>
          <cell r="C979" t="str">
            <v>15Øx2구</v>
          </cell>
          <cell r="D979" t="str">
            <v>조</v>
          </cell>
          <cell r="E979">
            <v>11000</v>
          </cell>
          <cell r="F979">
            <v>0</v>
          </cell>
          <cell r="H979">
            <v>613</v>
          </cell>
          <cell r="I979">
            <v>11000</v>
          </cell>
          <cell r="J979">
            <v>613</v>
          </cell>
          <cell r="L979">
            <v>613</v>
          </cell>
        </row>
        <row r="980">
          <cell r="A980">
            <v>5122</v>
          </cell>
          <cell r="B980" t="str">
            <v>분배기(청동밸브포함)</v>
          </cell>
          <cell r="C980" t="str">
            <v>15Øx3구</v>
          </cell>
          <cell r="D980" t="str">
            <v>조</v>
          </cell>
          <cell r="E980">
            <v>20800</v>
          </cell>
          <cell r="F980">
            <v>0</v>
          </cell>
          <cell r="H980">
            <v>613</v>
          </cell>
          <cell r="I980">
            <v>20800</v>
          </cell>
          <cell r="J980">
            <v>613</v>
          </cell>
          <cell r="L980">
            <v>613</v>
          </cell>
        </row>
        <row r="981">
          <cell r="A981">
            <v>5123</v>
          </cell>
          <cell r="B981" t="str">
            <v>분배기(청동밸브포함)</v>
          </cell>
          <cell r="C981" t="str">
            <v>15Øx4구</v>
          </cell>
          <cell r="D981" t="str">
            <v>조</v>
          </cell>
          <cell r="E981">
            <v>30600</v>
          </cell>
          <cell r="F981">
            <v>0</v>
          </cell>
          <cell r="H981">
            <v>613</v>
          </cell>
          <cell r="I981">
            <v>30600</v>
          </cell>
          <cell r="J981">
            <v>613</v>
          </cell>
          <cell r="L981">
            <v>613</v>
          </cell>
        </row>
        <row r="982">
          <cell r="A982">
            <v>5124</v>
          </cell>
          <cell r="B982" t="str">
            <v>분배기(청동밸브포함)</v>
          </cell>
          <cell r="C982" t="str">
            <v>15Øx5구</v>
          </cell>
          <cell r="D982" t="str">
            <v>조</v>
          </cell>
          <cell r="E982">
            <v>40400</v>
          </cell>
          <cell r="F982">
            <v>0</v>
          </cell>
          <cell r="H982">
            <v>613</v>
          </cell>
          <cell r="I982">
            <v>40400</v>
          </cell>
          <cell r="J982">
            <v>613</v>
          </cell>
          <cell r="L982">
            <v>613</v>
          </cell>
        </row>
        <row r="983">
          <cell r="A983">
            <v>5125</v>
          </cell>
          <cell r="B983" t="str">
            <v>분배기(청동밸브포함)</v>
          </cell>
          <cell r="C983" t="str">
            <v>15Øx6구</v>
          </cell>
          <cell r="D983" t="str">
            <v>조</v>
          </cell>
          <cell r="E983">
            <v>50200</v>
          </cell>
          <cell r="F983">
            <v>0</v>
          </cell>
          <cell r="H983">
            <v>613</v>
          </cell>
          <cell r="I983">
            <v>50200</v>
          </cell>
          <cell r="J983">
            <v>613</v>
          </cell>
          <cell r="L983">
            <v>613</v>
          </cell>
        </row>
        <row r="984">
          <cell r="A984">
            <v>5126</v>
          </cell>
          <cell r="B984" t="str">
            <v>분배기(청동밸브포함)</v>
          </cell>
          <cell r="C984" t="str">
            <v>15Øx7구</v>
          </cell>
          <cell r="D984" t="str">
            <v>조</v>
          </cell>
          <cell r="E984">
            <v>60000</v>
          </cell>
          <cell r="F984">
            <v>0</v>
          </cell>
          <cell r="H984">
            <v>613</v>
          </cell>
          <cell r="I984">
            <v>60000</v>
          </cell>
          <cell r="J984">
            <v>613</v>
          </cell>
          <cell r="L984">
            <v>613</v>
          </cell>
        </row>
        <row r="985">
          <cell r="A985">
            <v>5130</v>
          </cell>
          <cell r="B985" t="str">
            <v>강판제방열기</v>
          </cell>
          <cell r="C985" t="str">
            <v>CR-600</v>
          </cell>
          <cell r="D985" t="str">
            <v>쪽</v>
          </cell>
          <cell r="E985">
            <v>9600</v>
          </cell>
          <cell r="F985">
            <v>0</v>
          </cell>
          <cell r="I985">
            <v>9600</v>
          </cell>
        </row>
        <row r="986">
          <cell r="A986">
            <v>5131</v>
          </cell>
          <cell r="B986" t="str">
            <v>주철제방열기</v>
          </cell>
          <cell r="C986" t="str">
            <v>5C-650</v>
          </cell>
          <cell r="D986" t="str">
            <v>쪽</v>
          </cell>
          <cell r="E986">
            <v>10000</v>
          </cell>
          <cell r="F986">
            <v>0</v>
          </cell>
          <cell r="I986">
            <v>10000</v>
          </cell>
        </row>
        <row r="987">
          <cell r="A987">
            <v>5132</v>
          </cell>
          <cell r="B987" t="str">
            <v>알루미늄방열기</v>
          </cell>
          <cell r="C987" t="str">
            <v>AR-600</v>
          </cell>
          <cell r="D987" t="str">
            <v>쪽</v>
          </cell>
          <cell r="E987">
            <v>3500</v>
          </cell>
          <cell r="F987">
            <v>0</v>
          </cell>
          <cell r="H987">
            <v>614</v>
          </cell>
          <cell r="I987">
            <v>3500</v>
          </cell>
          <cell r="J987">
            <v>614</v>
          </cell>
          <cell r="L987">
            <v>614</v>
          </cell>
        </row>
        <row r="988">
          <cell r="A988">
            <v>5133</v>
          </cell>
          <cell r="B988" t="str">
            <v>전기온풍기(심야전력)</v>
          </cell>
          <cell r="C988" t="str">
            <v>6.0kW</v>
          </cell>
          <cell r="D988" t="str">
            <v>대</v>
          </cell>
          <cell r="E988">
            <v>1130000</v>
          </cell>
          <cell r="F988">
            <v>0</v>
          </cell>
          <cell r="G988">
            <v>1130000</v>
          </cell>
          <cell r="H988">
            <v>619</v>
          </cell>
          <cell r="I988">
            <v>1199000</v>
          </cell>
          <cell r="J988">
            <v>619</v>
          </cell>
          <cell r="L988">
            <v>619</v>
          </cell>
        </row>
        <row r="989">
          <cell r="A989">
            <v>5134</v>
          </cell>
          <cell r="B989" t="str">
            <v>전기온풍기(심야전력)</v>
          </cell>
          <cell r="C989" t="str">
            <v>4.8kW</v>
          </cell>
          <cell r="D989" t="str">
            <v>대</v>
          </cell>
          <cell r="E989">
            <v>800000</v>
          </cell>
          <cell r="F989">
            <v>0</v>
          </cell>
          <cell r="G989">
            <v>800000</v>
          </cell>
          <cell r="H989">
            <v>619</v>
          </cell>
          <cell r="I989">
            <v>880000</v>
          </cell>
          <cell r="J989">
            <v>619</v>
          </cell>
          <cell r="L989">
            <v>619</v>
          </cell>
        </row>
        <row r="990">
          <cell r="A990">
            <v>5135</v>
          </cell>
          <cell r="B990" t="str">
            <v>전기온풍기(심야전력)</v>
          </cell>
          <cell r="C990" t="str">
            <v>3.2kW</v>
          </cell>
          <cell r="D990" t="str">
            <v>대</v>
          </cell>
          <cell r="E990">
            <v>610000</v>
          </cell>
          <cell r="F990">
            <v>0</v>
          </cell>
          <cell r="G990">
            <v>610000</v>
          </cell>
          <cell r="H990">
            <v>619</v>
          </cell>
          <cell r="I990">
            <v>699600</v>
          </cell>
          <cell r="J990">
            <v>619</v>
          </cell>
          <cell r="L990">
            <v>619</v>
          </cell>
        </row>
        <row r="991">
          <cell r="A991">
            <v>5136</v>
          </cell>
          <cell r="B991" t="str">
            <v>전기온풍기(심야전력)</v>
          </cell>
          <cell r="C991" t="str">
            <v>2.4kW</v>
          </cell>
          <cell r="D991" t="str">
            <v>대</v>
          </cell>
          <cell r="E991">
            <v>540000</v>
          </cell>
          <cell r="F991">
            <v>0</v>
          </cell>
          <cell r="G991">
            <v>540000</v>
          </cell>
          <cell r="H991">
            <v>619</v>
          </cell>
          <cell r="I991">
            <v>610000</v>
          </cell>
          <cell r="J991">
            <v>619</v>
          </cell>
          <cell r="L991">
            <v>619</v>
          </cell>
        </row>
        <row r="992">
          <cell r="A992">
            <v>5137</v>
          </cell>
          <cell r="B992" t="str">
            <v>전기방열기</v>
          </cell>
          <cell r="C992" t="str">
            <v>2.5kW</v>
          </cell>
          <cell r="D992" t="str">
            <v>대</v>
          </cell>
          <cell r="E992">
            <v>260000</v>
          </cell>
          <cell r="F992">
            <v>0</v>
          </cell>
          <cell r="H992">
            <v>614</v>
          </cell>
          <cell r="I992">
            <v>260000</v>
          </cell>
          <cell r="J992">
            <v>614</v>
          </cell>
          <cell r="L992">
            <v>614</v>
          </cell>
        </row>
        <row r="993">
          <cell r="A993">
            <v>5138</v>
          </cell>
          <cell r="B993" t="str">
            <v>전기방열기</v>
          </cell>
          <cell r="C993" t="str">
            <v>2.0kW</v>
          </cell>
          <cell r="D993" t="str">
            <v>대</v>
          </cell>
          <cell r="E993">
            <v>240000</v>
          </cell>
          <cell r="F993">
            <v>0</v>
          </cell>
          <cell r="H993">
            <v>614</v>
          </cell>
          <cell r="I993">
            <v>240000</v>
          </cell>
          <cell r="J993">
            <v>614</v>
          </cell>
          <cell r="L993">
            <v>614</v>
          </cell>
        </row>
        <row r="994">
          <cell r="A994">
            <v>5141</v>
          </cell>
          <cell r="B994" t="str">
            <v>가스순간온수기</v>
          </cell>
          <cell r="C994" t="str">
            <v>13 Lit/min</v>
          </cell>
          <cell r="D994" t="str">
            <v>대</v>
          </cell>
          <cell r="E994">
            <v>470000</v>
          </cell>
          <cell r="F994">
            <v>0</v>
          </cell>
          <cell r="H994">
            <v>587</v>
          </cell>
          <cell r="I994">
            <v>470000</v>
          </cell>
          <cell r="J994">
            <v>587</v>
          </cell>
          <cell r="L994">
            <v>587</v>
          </cell>
        </row>
        <row r="995">
          <cell r="A995">
            <v>5142</v>
          </cell>
          <cell r="B995" t="str">
            <v>가스순간온수기</v>
          </cell>
          <cell r="C995" t="str">
            <v>16 Lit/min</v>
          </cell>
          <cell r="D995" t="str">
            <v>대</v>
          </cell>
          <cell r="E995">
            <v>546000</v>
          </cell>
          <cell r="F995">
            <v>0</v>
          </cell>
          <cell r="H995">
            <v>587</v>
          </cell>
          <cell r="I995">
            <v>546000</v>
          </cell>
          <cell r="J995">
            <v>587</v>
          </cell>
          <cell r="L995">
            <v>587</v>
          </cell>
        </row>
        <row r="996">
          <cell r="A996">
            <v>5143</v>
          </cell>
          <cell r="B996" t="str">
            <v>전기순간온수기</v>
          </cell>
          <cell r="C996" t="str">
            <v>60 Lit/hr</v>
          </cell>
          <cell r="D996" t="str">
            <v>대</v>
          </cell>
          <cell r="E996">
            <v>310000</v>
          </cell>
          <cell r="F996">
            <v>0</v>
          </cell>
          <cell r="H996">
            <v>591</v>
          </cell>
          <cell r="I996">
            <v>310000</v>
          </cell>
          <cell r="J996">
            <v>591</v>
          </cell>
          <cell r="L996">
            <v>591</v>
          </cell>
        </row>
        <row r="997">
          <cell r="A997">
            <v>5144</v>
          </cell>
          <cell r="B997" t="str">
            <v>전기순간온수기</v>
          </cell>
          <cell r="C997" t="str">
            <v>80 Lit/hr</v>
          </cell>
          <cell r="D997" t="str">
            <v>대</v>
          </cell>
          <cell r="E997">
            <v>350000</v>
          </cell>
          <cell r="F997">
            <v>0</v>
          </cell>
          <cell r="H997">
            <v>591</v>
          </cell>
          <cell r="I997">
            <v>350000</v>
          </cell>
          <cell r="J997">
            <v>591</v>
          </cell>
          <cell r="L997">
            <v>591</v>
          </cell>
        </row>
        <row r="998">
          <cell r="A998">
            <v>5145</v>
          </cell>
          <cell r="B998" t="str">
            <v>전기순간온수기</v>
          </cell>
          <cell r="C998" t="str">
            <v>120 Lit/hr</v>
          </cell>
          <cell r="D998" t="str">
            <v>대</v>
          </cell>
          <cell r="E998">
            <v>420000</v>
          </cell>
          <cell r="F998">
            <v>0</v>
          </cell>
          <cell r="H998">
            <v>591</v>
          </cell>
          <cell r="I998">
            <v>420000</v>
          </cell>
          <cell r="J998">
            <v>591</v>
          </cell>
          <cell r="L998">
            <v>591</v>
          </cell>
        </row>
        <row r="999">
          <cell r="A999">
            <v>5146</v>
          </cell>
          <cell r="B999" t="str">
            <v>전기순간온수기</v>
          </cell>
          <cell r="C999" t="str">
            <v>180 Lit/hr</v>
          </cell>
          <cell r="D999" t="str">
            <v>대</v>
          </cell>
          <cell r="E999">
            <v>468000</v>
          </cell>
          <cell r="F999">
            <v>0</v>
          </cell>
          <cell r="H999">
            <v>591</v>
          </cell>
          <cell r="I999">
            <v>468000</v>
          </cell>
          <cell r="J999">
            <v>591</v>
          </cell>
          <cell r="L999">
            <v>591</v>
          </cell>
        </row>
        <row r="1000">
          <cell r="A1000">
            <v>5147</v>
          </cell>
          <cell r="B1000" t="str">
            <v>전기순간온수기</v>
          </cell>
          <cell r="C1000" t="str">
            <v>260 Lit/hr</v>
          </cell>
          <cell r="D1000" t="str">
            <v>대</v>
          </cell>
          <cell r="E1000">
            <v>559000</v>
          </cell>
          <cell r="F1000">
            <v>0</v>
          </cell>
          <cell r="H1000">
            <v>591</v>
          </cell>
          <cell r="I1000">
            <v>559000</v>
          </cell>
          <cell r="J1000">
            <v>591</v>
          </cell>
          <cell r="L1000">
            <v>591</v>
          </cell>
        </row>
        <row r="1001">
          <cell r="A1001">
            <v>5148</v>
          </cell>
          <cell r="B1001" t="str">
            <v>전기순간온수기</v>
          </cell>
          <cell r="C1001" t="str">
            <v>340 Lit/hr</v>
          </cell>
          <cell r="D1001" t="str">
            <v>대</v>
          </cell>
          <cell r="E1001">
            <v>715000</v>
          </cell>
          <cell r="F1001">
            <v>0</v>
          </cell>
          <cell r="H1001">
            <v>591</v>
          </cell>
          <cell r="I1001">
            <v>715000</v>
          </cell>
          <cell r="J1001">
            <v>591</v>
          </cell>
          <cell r="L1001">
            <v>591</v>
          </cell>
        </row>
        <row r="1002">
          <cell r="A1002">
            <v>5149</v>
          </cell>
          <cell r="B1002" t="str">
            <v>전기순간온수기</v>
          </cell>
          <cell r="C1002" t="str">
            <v>450 Lit/hr</v>
          </cell>
          <cell r="D1002" t="str">
            <v>대</v>
          </cell>
          <cell r="E1002">
            <v>910000</v>
          </cell>
          <cell r="F1002">
            <v>0</v>
          </cell>
          <cell r="H1002">
            <v>591</v>
          </cell>
          <cell r="I1002">
            <v>910000</v>
          </cell>
          <cell r="J1002">
            <v>591</v>
          </cell>
          <cell r="L1002">
            <v>591</v>
          </cell>
        </row>
        <row r="1003">
          <cell r="A1003">
            <v>5151</v>
          </cell>
          <cell r="B1003" t="str">
            <v>전기순간온수기</v>
          </cell>
          <cell r="C1003" t="str">
            <v>5.5 kW</v>
          </cell>
          <cell r="D1003" t="str">
            <v>대</v>
          </cell>
          <cell r="E1003">
            <v>275000</v>
          </cell>
          <cell r="F1003">
            <v>0</v>
          </cell>
          <cell r="H1003">
            <v>587</v>
          </cell>
          <cell r="I1003">
            <v>275000</v>
          </cell>
          <cell r="J1003">
            <v>587</v>
          </cell>
          <cell r="L1003">
            <v>587</v>
          </cell>
        </row>
        <row r="1004">
          <cell r="A1004">
            <v>5152</v>
          </cell>
          <cell r="B1004" t="str">
            <v>전기순간온수기</v>
          </cell>
          <cell r="C1004" t="str">
            <v>5.5 kW</v>
          </cell>
          <cell r="D1004" t="str">
            <v>대</v>
          </cell>
          <cell r="E1004">
            <v>310000</v>
          </cell>
          <cell r="F1004">
            <v>0</v>
          </cell>
          <cell r="H1004">
            <v>587</v>
          </cell>
          <cell r="I1004">
            <v>310000</v>
          </cell>
          <cell r="J1004">
            <v>587</v>
          </cell>
          <cell r="L1004">
            <v>587</v>
          </cell>
        </row>
        <row r="1005">
          <cell r="E1005">
            <v>0</v>
          </cell>
        </row>
        <row r="1006">
          <cell r="E1006">
            <v>0</v>
          </cell>
        </row>
        <row r="1007">
          <cell r="E1007">
            <v>0</v>
          </cell>
        </row>
        <row r="1008">
          <cell r="E1008">
            <v>0</v>
          </cell>
        </row>
        <row r="1009">
          <cell r="E1009">
            <v>0</v>
          </cell>
        </row>
        <row r="1032">
          <cell r="A1032">
            <v>7101</v>
          </cell>
          <cell r="B1032" t="str">
            <v>황색페인트</v>
          </cell>
          <cell r="C1032" t="str">
            <v>2회</v>
          </cell>
          <cell r="D1032" t="str">
            <v>M²</v>
          </cell>
          <cell r="E1032">
            <v>1133</v>
          </cell>
          <cell r="F1032">
            <v>2592</v>
          </cell>
          <cell r="H1032">
            <v>0</v>
          </cell>
          <cell r="I1032">
            <v>1133</v>
          </cell>
          <cell r="J1032">
            <v>0</v>
          </cell>
          <cell r="L1032">
            <v>0</v>
          </cell>
        </row>
        <row r="1033">
          <cell r="A1033">
            <v>7102</v>
          </cell>
          <cell r="B1033" t="str">
            <v>LP 가스용기</v>
          </cell>
          <cell r="C1033" t="str">
            <v>20 kg</v>
          </cell>
          <cell r="D1033" t="str">
            <v>병</v>
          </cell>
          <cell r="E1033">
            <v>75000</v>
          </cell>
          <cell r="F1033">
            <v>0</v>
          </cell>
          <cell r="H1033">
            <v>0</v>
          </cell>
          <cell r="I1033">
            <v>75000</v>
          </cell>
          <cell r="J1033">
            <v>0</v>
          </cell>
          <cell r="L1033">
            <v>0</v>
          </cell>
        </row>
        <row r="1034">
          <cell r="A1034">
            <v>7103</v>
          </cell>
          <cell r="B1034" t="str">
            <v>LP 가스용기</v>
          </cell>
          <cell r="C1034" t="str">
            <v>50 kg</v>
          </cell>
          <cell r="D1034" t="str">
            <v>병</v>
          </cell>
          <cell r="E1034">
            <v>100000</v>
          </cell>
          <cell r="F1034">
            <v>0</v>
          </cell>
          <cell r="H1034">
            <v>0</v>
          </cell>
          <cell r="I1034">
            <v>100000</v>
          </cell>
          <cell r="J1034">
            <v>0</v>
          </cell>
          <cell r="L1034">
            <v>0</v>
          </cell>
        </row>
        <row r="1035">
          <cell r="A1035">
            <v>7111</v>
          </cell>
          <cell r="B1035" t="str">
            <v>가스누설 차단기</v>
          </cell>
          <cell r="C1035" t="str">
            <v>15A 1회로</v>
          </cell>
          <cell r="D1035" t="str">
            <v>개</v>
          </cell>
          <cell r="E1035">
            <v>48200</v>
          </cell>
          <cell r="F1035">
            <v>0</v>
          </cell>
          <cell r="H1035">
            <v>1059</v>
          </cell>
          <cell r="I1035">
            <v>48200</v>
          </cell>
          <cell r="J1035">
            <v>1059</v>
          </cell>
          <cell r="L1035">
            <v>1059</v>
          </cell>
        </row>
        <row r="1036">
          <cell r="A1036">
            <v>7112</v>
          </cell>
          <cell r="B1036" t="str">
            <v>가스누설 차단기</v>
          </cell>
          <cell r="C1036" t="str">
            <v>20A 3회로</v>
          </cell>
          <cell r="D1036" t="str">
            <v>개</v>
          </cell>
          <cell r="E1036">
            <v>75500</v>
          </cell>
          <cell r="F1036">
            <v>0</v>
          </cell>
          <cell r="H1036">
            <v>1059</v>
          </cell>
          <cell r="I1036">
            <v>75500</v>
          </cell>
          <cell r="J1036">
            <v>1059</v>
          </cell>
          <cell r="L1036">
            <v>1059</v>
          </cell>
        </row>
        <row r="1037">
          <cell r="A1037">
            <v>7113</v>
          </cell>
          <cell r="B1037" t="str">
            <v>가스누설 차단기</v>
          </cell>
          <cell r="C1037" t="str">
            <v>25A 6회로</v>
          </cell>
          <cell r="D1037" t="str">
            <v>개</v>
          </cell>
          <cell r="E1037">
            <v>100700</v>
          </cell>
          <cell r="F1037">
            <v>0</v>
          </cell>
          <cell r="H1037">
            <v>1059</v>
          </cell>
          <cell r="I1037">
            <v>100700</v>
          </cell>
          <cell r="J1037">
            <v>1059</v>
          </cell>
          <cell r="L1037">
            <v>1059</v>
          </cell>
        </row>
        <row r="1038">
          <cell r="A1038">
            <v>7114</v>
          </cell>
          <cell r="B1038" t="str">
            <v>가스누설 차단기</v>
          </cell>
          <cell r="C1038" t="str">
            <v>32A 3회로</v>
          </cell>
          <cell r="D1038" t="str">
            <v>개</v>
          </cell>
          <cell r="E1038">
            <v>287500</v>
          </cell>
          <cell r="F1038">
            <v>0</v>
          </cell>
          <cell r="H1038">
            <v>1059</v>
          </cell>
          <cell r="I1038">
            <v>287500</v>
          </cell>
          <cell r="J1038">
            <v>1059</v>
          </cell>
          <cell r="L1038">
            <v>1059</v>
          </cell>
        </row>
        <row r="1039">
          <cell r="A1039">
            <v>7115</v>
          </cell>
          <cell r="B1039" t="str">
            <v>가스누설 차단기</v>
          </cell>
          <cell r="C1039" t="str">
            <v>50A 6회로</v>
          </cell>
          <cell r="D1039" t="str">
            <v>개</v>
          </cell>
          <cell r="E1039">
            <v>468100</v>
          </cell>
          <cell r="F1039">
            <v>0</v>
          </cell>
          <cell r="H1039">
            <v>1059</v>
          </cell>
          <cell r="I1039">
            <v>468100</v>
          </cell>
          <cell r="J1039">
            <v>1059</v>
          </cell>
          <cell r="L1039">
            <v>1059</v>
          </cell>
        </row>
        <row r="1040">
          <cell r="A1040">
            <v>7121</v>
          </cell>
          <cell r="B1040" t="str">
            <v>가스누설 감지기</v>
          </cell>
          <cell r="C1040" t="str">
            <v>#800</v>
          </cell>
          <cell r="D1040" t="str">
            <v>조</v>
          </cell>
          <cell r="E1040">
            <v>270000</v>
          </cell>
          <cell r="F1040">
            <v>0</v>
          </cell>
          <cell r="H1040">
            <v>1059</v>
          </cell>
          <cell r="I1040">
            <v>270000</v>
          </cell>
          <cell r="J1040">
            <v>1059</v>
          </cell>
          <cell r="L1040">
            <v>1059</v>
          </cell>
        </row>
        <row r="1041">
          <cell r="A1041">
            <v>7122</v>
          </cell>
          <cell r="B1041" t="str">
            <v>가스누설 경보기</v>
          </cell>
          <cell r="C1041" t="str">
            <v>일체형</v>
          </cell>
          <cell r="D1041" t="str">
            <v>개</v>
          </cell>
          <cell r="E1041">
            <v>23900</v>
          </cell>
          <cell r="F1041">
            <v>0</v>
          </cell>
          <cell r="H1041">
            <v>0</v>
          </cell>
          <cell r="I1041">
            <v>23900</v>
          </cell>
          <cell r="J1041">
            <v>0</v>
          </cell>
          <cell r="L1041">
            <v>0</v>
          </cell>
        </row>
        <row r="1042">
          <cell r="A1042">
            <v>7131</v>
          </cell>
          <cell r="B1042" t="str">
            <v>압력계</v>
          </cell>
          <cell r="D1042" t="str">
            <v>개</v>
          </cell>
          <cell r="E1042">
            <v>4400</v>
          </cell>
          <cell r="F1042">
            <v>0</v>
          </cell>
          <cell r="H1042">
            <v>552</v>
          </cell>
          <cell r="I1042">
            <v>4400</v>
          </cell>
          <cell r="J1042">
            <v>552</v>
          </cell>
          <cell r="L1042">
            <v>552</v>
          </cell>
        </row>
        <row r="1043">
          <cell r="A1043">
            <v>7141</v>
          </cell>
          <cell r="B1043" t="str">
            <v>압력조정기</v>
          </cell>
          <cell r="C1043" t="str">
            <v>저압용</v>
          </cell>
          <cell r="D1043" t="str">
            <v>개</v>
          </cell>
          <cell r="E1043">
            <v>95000</v>
          </cell>
          <cell r="F1043">
            <v>0</v>
          </cell>
          <cell r="H1043">
            <v>0</v>
          </cell>
          <cell r="I1043">
            <v>95000</v>
          </cell>
          <cell r="J1043">
            <v>0</v>
          </cell>
          <cell r="L1043">
            <v>0</v>
          </cell>
        </row>
        <row r="1044">
          <cell r="A1044">
            <v>7142</v>
          </cell>
          <cell r="B1044" t="str">
            <v>연결가스관</v>
          </cell>
          <cell r="C1044" t="str">
            <v>15Ø</v>
          </cell>
          <cell r="D1044" t="str">
            <v>M</v>
          </cell>
          <cell r="E1044">
            <v>3959</v>
          </cell>
          <cell r="F1044">
            <v>0</v>
          </cell>
          <cell r="H1044">
            <v>0</v>
          </cell>
          <cell r="I1044">
            <v>3959</v>
          </cell>
          <cell r="J1044">
            <v>0</v>
          </cell>
          <cell r="L1044">
            <v>0</v>
          </cell>
        </row>
        <row r="1045">
          <cell r="A1045">
            <v>7151</v>
          </cell>
          <cell r="B1045" t="str">
            <v>가스용볼밸브(나사식)</v>
          </cell>
          <cell r="C1045" t="str">
            <v>15Ø</v>
          </cell>
          <cell r="D1045" t="str">
            <v>개</v>
          </cell>
          <cell r="E1045">
            <v>30900</v>
          </cell>
          <cell r="F1045">
            <v>0</v>
          </cell>
          <cell r="H1045">
            <v>543</v>
          </cell>
          <cell r="I1045">
            <v>30900</v>
          </cell>
          <cell r="J1045">
            <v>543</v>
          </cell>
          <cell r="L1045">
            <v>543</v>
          </cell>
        </row>
        <row r="1046">
          <cell r="A1046">
            <v>7152</v>
          </cell>
          <cell r="B1046" t="str">
            <v>가스용볼밸브(나사식)</v>
          </cell>
          <cell r="C1046" t="str">
            <v>20Ø</v>
          </cell>
          <cell r="D1046" t="str">
            <v>개</v>
          </cell>
          <cell r="E1046">
            <v>33900</v>
          </cell>
          <cell r="F1046">
            <v>0</v>
          </cell>
          <cell r="H1046">
            <v>543</v>
          </cell>
          <cell r="I1046">
            <v>33900</v>
          </cell>
          <cell r="J1046">
            <v>543</v>
          </cell>
          <cell r="L1046">
            <v>543</v>
          </cell>
        </row>
        <row r="1047">
          <cell r="A1047">
            <v>7153</v>
          </cell>
          <cell r="B1047" t="str">
            <v>글로우브밸브(10kg)</v>
          </cell>
          <cell r="C1047" t="str">
            <v>25Ø</v>
          </cell>
          <cell r="D1047" t="str">
            <v>개</v>
          </cell>
          <cell r="E1047">
            <v>47800</v>
          </cell>
          <cell r="F1047">
            <v>0</v>
          </cell>
          <cell r="H1047">
            <v>543</v>
          </cell>
          <cell r="I1047">
            <v>47800</v>
          </cell>
          <cell r="J1047">
            <v>543</v>
          </cell>
          <cell r="L1047">
            <v>543</v>
          </cell>
        </row>
        <row r="1048">
          <cell r="A1048">
            <v>7154</v>
          </cell>
          <cell r="B1048" t="str">
            <v>글로우브밸브(10kg)</v>
          </cell>
          <cell r="C1048" t="str">
            <v>15Ø</v>
          </cell>
          <cell r="D1048" t="str">
            <v>개</v>
          </cell>
          <cell r="E1048">
            <v>33400</v>
          </cell>
          <cell r="F1048">
            <v>0</v>
          </cell>
          <cell r="H1048">
            <v>543</v>
          </cell>
          <cell r="I1048">
            <v>33400</v>
          </cell>
          <cell r="J1048">
            <v>543</v>
          </cell>
          <cell r="L1048">
            <v>543</v>
          </cell>
        </row>
        <row r="1049">
          <cell r="A1049">
            <v>7161</v>
          </cell>
          <cell r="B1049" t="str">
            <v>가스메타기</v>
          </cell>
          <cell r="C1049" t="str">
            <v>2등</v>
          </cell>
          <cell r="D1049" t="str">
            <v>대</v>
          </cell>
          <cell r="E1049">
            <v>25000</v>
          </cell>
          <cell r="F1049">
            <v>0</v>
          </cell>
          <cell r="H1049">
            <v>557</v>
          </cell>
          <cell r="I1049">
            <v>25000</v>
          </cell>
          <cell r="J1049">
            <v>557</v>
          </cell>
          <cell r="L1049">
            <v>557</v>
          </cell>
        </row>
        <row r="1050">
          <cell r="A1050">
            <v>7162</v>
          </cell>
          <cell r="B1050" t="str">
            <v>가스메타기</v>
          </cell>
          <cell r="C1050" t="str">
            <v>3등</v>
          </cell>
          <cell r="D1050" t="str">
            <v>대</v>
          </cell>
          <cell r="E1050">
            <v>26000</v>
          </cell>
          <cell r="F1050">
            <v>0</v>
          </cell>
          <cell r="H1050">
            <v>557</v>
          </cell>
          <cell r="I1050">
            <v>26000</v>
          </cell>
          <cell r="J1050">
            <v>557</v>
          </cell>
          <cell r="L1050">
            <v>557</v>
          </cell>
        </row>
        <row r="1051">
          <cell r="A1051">
            <v>7163</v>
          </cell>
          <cell r="B1051" t="str">
            <v>가스메타기</v>
          </cell>
          <cell r="C1051" t="str">
            <v>5등</v>
          </cell>
          <cell r="D1051" t="str">
            <v>대</v>
          </cell>
          <cell r="E1051">
            <v>60000</v>
          </cell>
          <cell r="F1051">
            <v>0</v>
          </cell>
          <cell r="H1051">
            <v>557</v>
          </cell>
          <cell r="I1051">
            <v>60000</v>
          </cell>
          <cell r="J1051">
            <v>557</v>
          </cell>
          <cell r="L1051">
            <v>557</v>
          </cell>
        </row>
        <row r="1052">
          <cell r="A1052">
            <v>7164</v>
          </cell>
          <cell r="B1052" t="str">
            <v>가스메타기</v>
          </cell>
          <cell r="C1052" t="str">
            <v>6등</v>
          </cell>
          <cell r="D1052" t="str">
            <v>대</v>
          </cell>
          <cell r="E1052">
            <v>70000</v>
          </cell>
          <cell r="F1052">
            <v>0</v>
          </cell>
          <cell r="H1052">
            <v>557</v>
          </cell>
          <cell r="I1052">
            <v>70000</v>
          </cell>
          <cell r="J1052">
            <v>557</v>
          </cell>
          <cell r="L1052">
            <v>557</v>
          </cell>
        </row>
        <row r="1053">
          <cell r="A1053">
            <v>7165</v>
          </cell>
          <cell r="B1053" t="str">
            <v>가스메타기</v>
          </cell>
          <cell r="C1053" t="str">
            <v>7등</v>
          </cell>
          <cell r="D1053" t="str">
            <v>대</v>
          </cell>
          <cell r="E1053">
            <v>70000</v>
          </cell>
          <cell r="F1053">
            <v>0</v>
          </cell>
          <cell r="H1053">
            <v>557</v>
          </cell>
          <cell r="I1053">
            <v>70000</v>
          </cell>
          <cell r="J1053">
            <v>557</v>
          </cell>
          <cell r="L1053">
            <v>557</v>
          </cell>
        </row>
        <row r="1054">
          <cell r="A1054">
            <v>7171</v>
          </cell>
          <cell r="B1054" t="str">
            <v>후렉시블덕트(난연용)</v>
          </cell>
          <cell r="C1054" t="str">
            <v>100Ø</v>
          </cell>
          <cell r="D1054" t="str">
            <v>M</v>
          </cell>
          <cell r="E1054">
            <v>7400</v>
          </cell>
          <cell r="F1054">
            <v>0</v>
          </cell>
          <cell r="H1054">
            <v>557</v>
          </cell>
          <cell r="I1054">
            <v>7400</v>
          </cell>
          <cell r="J1054">
            <v>557</v>
          </cell>
          <cell r="L1054">
            <v>557</v>
          </cell>
        </row>
        <row r="1055">
          <cell r="E1055">
            <v>0</v>
          </cell>
        </row>
        <row r="1056">
          <cell r="A1056">
            <v>7181</v>
          </cell>
          <cell r="B1056" t="str">
            <v>구형 후드캡</v>
          </cell>
          <cell r="C1056" t="str">
            <v>100Ø</v>
          </cell>
          <cell r="D1056" t="str">
            <v>M</v>
          </cell>
          <cell r="E1056">
            <v>10000</v>
          </cell>
          <cell r="F1056">
            <v>0</v>
          </cell>
          <cell r="H1056">
            <v>0</v>
          </cell>
          <cell r="I1056">
            <v>10000</v>
          </cell>
          <cell r="J1056">
            <v>0</v>
          </cell>
          <cell r="L1056">
            <v>0</v>
          </cell>
        </row>
        <row r="1057">
          <cell r="E1057">
            <v>0</v>
          </cell>
        </row>
        <row r="1058">
          <cell r="E1058">
            <v>0</v>
          </cell>
        </row>
        <row r="1059">
          <cell r="E1059">
            <v>0</v>
          </cell>
        </row>
        <row r="1060">
          <cell r="E1060">
            <v>0</v>
          </cell>
        </row>
        <row r="1061">
          <cell r="E1061">
            <v>0</v>
          </cell>
        </row>
        <row r="1062">
          <cell r="E1062">
            <v>0</v>
          </cell>
        </row>
        <row r="1063">
          <cell r="E1063">
            <v>0</v>
          </cell>
        </row>
        <row r="1064">
          <cell r="E1064">
            <v>0</v>
          </cell>
        </row>
        <row r="1065">
          <cell r="E1065">
            <v>0</v>
          </cell>
        </row>
        <row r="1066">
          <cell r="E1066">
            <v>0</v>
          </cell>
        </row>
        <row r="1067">
          <cell r="E1067">
            <v>0</v>
          </cell>
        </row>
        <row r="1068">
          <cell r="E1068">
            <v>0</v>
          </cell>
        </row>
        <row r="1069">
          <cell r="E1069">
            <v>0</v>
          </cell>
        </row>
        <row r="1081">
          <cell r="A1081">
            <v>8101</v>
          </cell>
          <cell r="B1081" t="str">
            <v>스파이럴연도(SUS)</v>
          </cell>
          <cell r="C1081" t="str">
            <v>300Ø</v>
          </cell>
          <cell r="D1081" t="str">
            <v>M</v>
          </cell>
          <cell r="E1081">
            <v>66000</v>
          </cell>
          <cell r="F1081">
            <v>0</v>
          </cell>
          <cell r="H1081">
            <v>658</v>
          </cell>
          <cell r="I1081">
            <v>66000</v>
          </cell>
          <cell r="J1081">
            <v>658</v>
          </cell>
          <cell r="L1081">
            <v>658</v>
          </cell>
        </row>
        <row r="1082">
          <cell r="A1082">
            <v>8102</v>
          </cell>
          <cell r="B1082" t="str">
            <v>스파이럴연도(SUS)</v>
          </cell>
          <cell r="C1082" t="str">
            <v>250Ø</v>
          </cell>
          <cell r="D1082" t="str">
            <v>M</v>
          </cell>
          <cell r="E1082">
            <v>50000</v>
          </cell>
          <cell r="F1082">
            <v>0</v>
          </cell>
          <cell r="H1082">
            <v>658</v>
          </cell>
          <cell r="I1082">
            <v>50000</v>
          </cell>
          <cell r="J1082">
            <v>658</v>
          </cell>
          <cell r="L1082">
            <v>658</v>
          </cell>
        </row>
        <row r="1083">
          <cell r="A1083">
            <v>8103</v>
          </cell>
          <cell r="B1083" t="str">
            <v>스파이럴연도(SUS)</v>
          </cell>
          <cell r="C1083" t="str">
            <v>225Ø</v>
          </cell>
          <cell r="D1083" t="str">
            <v>M</v>
          </cell>
          <cell r="E1083">
            <v>45000</v>
          </cell>
          <cell r="F1083">
            <v>0</v>
          </cell>
          <cell r="H1083">
            <v>658</v>
          </cell>
          <cell r="I1083">
            <v>45000</v>
          </cell>
          <cell r="J1083">
            <v>658</v>
          </cell>
          <cell r="L1083">
            <v>658</v>
          </cell>
        </row>
        <row r="1084">
          <cell r="A1084">
            <v>8104</v>
          </cell>
          <cell r="B1084" t="str">
            <v>스파이럴연도(SUS)</v>
          </cell>
          <cell r="C1084" t="str">
            <v>200Ø</v>
          </cell>
          <cell r="D1084" t="str">
            <v>M</v>
          </cell>
          <cell r="E1084">
            <v>40000</v>
          </cell>
          <cell r="F1084">
            <v>0</v>
          </cell>
          <cell r="H1084">
            <v>658</v>
          </cell>
          <cell r="I1084">
            <v>40000</v>
          </cell>
          <cell r="J1084">
            <v>658</v>
          </cell>
          <cell r="L1084">
            <v>658</v>
          </cell>
        </row>
        <row r="1085">
          <cell r="A1085">
            <v>8105</v>
          </cell>
          <cell r="B1085" t="str">
            <v>스파이럴연도(SUS)</v>
          </cell>
          <cell r="C1085" t="str">
            <v>175Ø</v>
          </cell>
          <cell r="D1085" t="str">
            <v>M</v>
          </cell>
          <cell r="E1085">
            <v>35000</v>
          </cell>
          <cell r="F1085">
            <v>0</v>
          </cell>
          <cell r="H1085">
            <v>658</v>
          </cell>
          <cell r="I1085">
            <v>35000</v>
          </cell>
          <cell r="J1085">
            <v>658</v>
          </cell>
          <cell r="L1085">
            <v>658</v>
          </cell>
        </row>
        <row r="1086">
          <cell r="A1086">
            <v>8106</v>
          </cell>
          <cell r="B1086" t="str">
            <v>스파이럴연도(SUS)</v>
          </cell>
          <cell r="C1086" t="str">
            <v>150Ø</v>
          </cell>
          <cell r="D1086" t="str">
            <v>M</v>
          </cell>
          <cell r="E1086">
            <v>30000</v>
          </cell>
          <cell r="F1086">
            <v>0</v>
          </cell>
          <cell r="H1086">
            <v>658</v>
          </cell>
          <cell r="I1086">
            <v>30000</v>
          </cell>
          <cell r="J1086">
            <v>658</v>
          </cell>
          <cell r="L1086">
            <v>658</v>
          </cell>
        </row>
        <row r="1087">
          <cell r="A1087">
            <v>8107</v>
          </cell>
          <cell r="B1087" t="str">
            <v>스파이럴연도(SUS)</v>
          </cell>
          <cell r="C1087" t="str">
            <v>125Ø</v>
          </cell>
          <cell r="D1087" t="str">
            <v>M</v>
          </cell>
          <cell r="E1087">
            <v>25000</v>
          </cell>
          <cell r="F1087">
            <v>0</v>
          </cell>
          <cell r="H1087">
            <v>658</v>
          </cell>
          <cell r="I1087">
            <v>25000</v>
          </cell>
          <cell r="J1087">
            <v>658</v>
          </cell>
          <cell r="L1087">
            <v>658</v>
          </cell>
        </row>
        <row r="1088">
          <cell r="A1088">
            <v>8108</v>
          </cell>
          <cell r="B1088" t="str">
            <v>스파이럴연도(SUS)</v>
          </cell>
          <cell r="C1088" t="str">
            <v>100Ø</v>
          </cell>
          <cell r="D1088" t="str">
            <v>M</v>
          </cell>
          <cell r="E1088">
            <v>20000</v>
          </cell>
          <cell r="F1088">
            <v>0</v>
          </cell>
          <cell r="H1088">
            <v>658</v>
          </cell>
          <cell r="I1088">
            <v>20000</v>
          </cell>
          <cell r="J1088">
            <v>658</v>
          </cell>
          <cell r="L1088">
            <v>658</v>
          </cell>
        </row>
        <row r="1089">
          <cell r="A1089">
            <v>8109</v>
          </cell>
          <cell r="B1089" t="str">
            <v>스파이럴연도(SUS)</v>
          </cell>
          <cell r="C1089" t="str">
            <v>75Ø</v>
          </cell>
          <cell r="D1089" t="str">
            <v>M</v>
          </cell>
          <cell r="E1089">
            <v>15000</v>
          </cell>
          <cell r="F1089">
            <v>0</v>
          </cell>
          <cell r="H1089">
            <v>658</v>
          </cell>
          <cell r="I1089">
            <v>15000</v>
          </cell>
          <cell r="J1089">
            <v>658</v>
          </cell>
          <cell r="L1089">
            <v>658</v>
          </cell>
        </row>
        <row r="1090">
          <cell r="A1090">
            <v>8111</v>
          </cell>
          <cell r="B1090" t="str">
            <v>977mm 직관(SUS/AL)</v>
          </cell>
          <cell r="C1090" t="str">
            <v>1,000Ø</v>
          </cell>
          <cell r="D1090" t="str">
            <v>개</v>
          </cell>
          <cell r="E1090">
            <v>420000</v>
          </cell>
          <cell r="F1090">
            <v>0</v>
          </cell>
          <cell r="H1090">
            <v>657</v>
          </cell>
          <cell r="I1090">
            <v>420000</v>
          </cell>
          <cell r="J1090">
            <v>657</v>
          </cell>
          <cell r="L1090">
            <v>657</v>
          </cell>
        </row>
        <row r="1091">
          <cell r="A1091">
            <v>8112</v>
          </cell>
          <cell r="B1091" t="str">
            <v>977mm 직관(SUS/AL)</v>
          </cell>
          <cell r="C1091" t="str">
            <v>900Ø</v>
          </cell>
          <cell r="D1091" t="str">
            <v>개</v>
          </cell>
          <cell r="E1091">
            <v>337000</v>
          </cell>
          <cell r="F1091">
            <v>0</v>
          </cell>
          <cell r="H1091">
            <v>657</v>
          </cell>
          <cell r="I1091">
            <v>337000</v>
          </cell>
          <cell r="J1091">
            <v>657</v>
          </cell>
          <cell r="L1091">
            <v>657</v>
          </cell>
        </row>
        <row r="1092">
          <cell r="A1092">
            <v>8113</v>
          </cell>
          <cell r="B1092" t="str">
            <v>977mm 직관(SUS/AL)</v>
          </cell>
          <cell r="C1092" t="str">
            <v>800Ø</v>
          </cell>
          <cell r="D1092" t="str">
            <v>개</v>
          </cell>
          <cell r="E1092">
            <v>296000</v>
          </cell>
          <cell r="F1092">
            <v>0</v>
          </cell>
          <cell r="H1092">
            <v>657</v>
          </cell>
          <cell r="I1092">
            <v>296000</v>
          </cell>
          <cell r="J1092">
            <v>657</v>
          </cell>
          <cell r="L1092">
            <v>657</v>
          </cell>
        </row>
        <row r="1093">
          <cell r="A1093">
            <v>8114</v>
          </cell>
          <cell r="B1093" t="str">
            <v>977mm 직관(SUS/AL)</v>
          </cell>
          <cell r="C1093" t="str">
            <v>700Ø</v>
          </cell>
          <cell r="D1093" t="str">
            <v>개</v>
          </cell>
          <cell r="E1093">
            <v>263000</v>
          </cell>
          <cell r="F1093">
            <v>0</v>
          </cell>
          <cell r="H1093">
            <v>657</v>
          </cell>
          <cell r="I1093">
            <v>263000</v>
          </cell>
          <cell r="J1093">
            <v>657</v>
          </cell>
          <cell r="L1093">
            <v>657</v>
          </cell>
        </row>
        <row r="1094">
          <cell r="A1094">
            <v>8115</v>
          </cell>
          <cell r="B1094" t="str">
            <v>977mm 직관(SUS/AL)</v>
          </cell>
          <cell r="C1094" t="str">
            <v>600Ø</v>
          </cell>
          <cell r="D1094" t="str">
            <v>개</v>
          </cell>
          <cell r="E1094">
            <v>229000</v>
          </cell>
          <cell r="F1094">
            <v>0</v>
          </cell>
          <cell r="H1094">
            <v>657</v>
          </cell>
          <cell r="I1094">
            <v>229000</v>
          </cell>
          <cell r="J1094">
            <v>657</v>
          </cell>
          <cell r="L1094">
            <v>657</v>
          </cell>
        </row>
        <row r="1095">
          <cell r="A1095">
            <v>8116</v>
          </cell>
          <cell r="B1095" t="str">
            <v>977mm 직관(SUS/AL)</v>
          </cell>
          <cell r="C1095" t="str">
            <v>500Ø</v>
          </cell>
          <cell r="D1095" t="str">
            <v>개</v>
          </cell>
          <cell r="E1095">
            <v>191000</v>
          </cell>
          <cell r="F1095">
            <v>0</v>
          </cell>
          <cell r="H1095">
            <v>657</v>
          </cell>
          <cell r="I1095">
            <v>191000</v>
          </cell>
          <cell r="J1095">
            <v>657</v>
          </cell>
          <cell r="L1095">
            <v>657</v>
          </cell>
        </row>
        <row r="1096">
          <cell r="A1096">
            <v>8117</v>
          </cell>
          <cell r="B1096" t="str">
            <v>977mm 직관(SUS/AL)</v>
          </cell>
          <cell r="C1096" t="str">
            <v>400Ø</v>
          </cell>
          <cell r="D1096" t="str">
            <v>개</v>
          </cell>
          <cell r="E1096">
            <v>148000</v>
          </cell>
          <cell r="F1096">
            <v>0</v>
          </cell>
          <cell r="H1096">
            <v>657</v>
          </cell>
          <cell r="I1096">
            <v>148000</v>
          </cell>
          <cell r="J1096">
            <v>657</v>
          </cell>
          <cell r="L1096">
            <v>657</v>
          </cell>
        </row>
        <row r="1097">
          <cell r="A1097">
            <v>8118</v>
          </cell>
          <cell r="B1097" t="str">
            <v>977mm 직관(SUS/AL)</v>
          </cell>
          <cell r="C1097" t="str">
            <v>300Ø</v>
          </cell>
          <cell r="D1097" t="str">
            <v>개</v>
          </cell>
          <cell r="E1097">
            <v>110000</v>
          </cell>
          <cell r="F1097">
            <v>0</v>
          </cell>
          <cell r="H1097">
            <v>657</v>
          </cell>
          <cell r="I1097">
            <v>110000</v>
          </cell>
          <cell r="J1097">
            <v>657</v>
          </cell>
          <cell r="L1097">
            <v>657</v>
          </cell>
        </row>
        <row r="1098">
          <cell r="A1098">
            <v>8119</v>
          </cell>
          <cell r="B1098" t="str">
            <v>977mm 직관(SUS/AL)</v>
          </cell>
          <cell r="C1098" t="str">
            <v>200Ø</v>
          </cell>
          <cell r="D1098" t="str">
            <v>개</v>
          </cell>
          <cell r="E1098">
            <v>71800</v>
          </cell>
          <cell r="F1098">
            <v>0</v>
          </cell>
          <cell r="H1098">
            <v>657</v>
          </cell>
          <cell r="I1098">
            <v>71800</v>
          </cell>
          <cell r="J1098">
            <v>657</v>
          </cell>
          <cell r="L1098">
            <v>657</v>
          </cell>
        </row>
        <row r="1099">
          <cell r="A1099">
            <v>8121</v>
          </cell>
          <cell r="B1099" t="str">
            <v>477mm 직관(SUS/AL)</v>
          </cell>
          <cell r="C1099" t="str">
            <v>1,000Ø</v>
          </cell>
          <cell r="D1099" t="str">
            <v>개</v>
          </cell>
          <cell r="E1099">
            <v>322000</v>
          </cell>
          <cell r="F1099">
            <v>0</v>
          </cell>
          <cell r="H1099">
            <v>657</v>
          </cell>
          <cell r="I1099">
            <v>322000</v>
          </cell>
          <cell r="J1099">
            <v>657</v>
          </cell>
          <cell r="L1099">
            <v>657</v>
          </cell>
        </row>
        <row r="1100">
          <cell r="A1100">
            <v>8122</v>
          </cell>
          <cell r="B1100" t="str">
            <v>477mm 직관(SUS/AL)</v>
          </cell>
          <cell r="C1100" t="str">
            <v>900Ø</v>
          </cell>
          <cell r="D1100" t="str">
            <v>개</v>
          </cell>
          <cell r="E1100">
            <v>256000</v>
          </cell>
          <cell r="F1100">
            <v>0</v>
          </cell>
          <cell r="H1100">
            <v>657</v>
          </cell>
          <cell r="I1100">
            <v>256000</v>
          </cell>
          <cell r="J1100">
            <v>657</v>
          </cell>
          <cell r="L1100">
            <v>657</v>
          </cell>
        </row>
        <row r="1101">
          <cell r="A1101">
            <v>8123</v>
          </cell>
          <cell r="B1101" t="str">
            <v>477mm 직관(SUS/AL)</v>
          </cell>
          <cell r="C1101" t="str">
            <v>800Ø</v>
          </cell>
          <cell r="D1101" t="str">
            <v>개</v>
          </cell>
          <cell r="E1101">
            <v>229000</v>
          </cell>
          <cell r="F1101">
            <v>0</v>
          </cell>
          <cell r="H1101">
            <v>657</v>
          </cell>
          <cell r="I1101">
            <v>229000</v>
          </cell>
          <cell r="J1101">
            <v>657</v>
          </cell>
          <cell r="L1101">
            <v>657</v>
          </cell>
        </row>
        <row r="1102">
          <cell r="A1102">
            <v>8124</v>
          </cell>
          <cell r="B1102" t="str">
            <v>477mm 직관(SUS/AL)</v>
          </cell>
          <cell r="C1102" t="str">
            <v>700Ø</v>
          </cell>
          <cell r="D1102" t="str">
            <v>개</v>
          </cell>
          <cell r="E1102">
            <v>199000</v>
          </cell>
          <cell r="F1102">
            <v>0</v>
          </cell>
          <cell r="H1102">
            <v>657</v>
          </cell>
          <cell r="I1102">
            <v>199000</v>
          </cell>
          <cell r="J1102">
            <v>657</v>
          </cell>
          <cell r="L1102">
            <v>657</v>
          </cell>
        </row>
        <row r="1103">
          <cell r="A1103">
            <v>8125</v>
          </cell>
          <cell r="B1103" t="str">
            <v>477mm 직관(SUS/AL)</v>
          </cell>
          <cell r="C1103" t="str">
            <v>600Ø</v>
          </cell>
          <cell r="D1103" t="str">
            <v>개</v>
          </cell>
          <cell r="E1103">
            <v>171000</v>
          </cell>
          <cell r="F1103">
            <v>0</v>
          </cell>
          <cell r="H1103">
            <v>657</v>
          </cell>
          <cell r="I1103">
            <v>171000</v>
          </cell>
          <cell r="J1103">
            <v>657</v>
          </cell>
          <cell r="L1103">
            <v>657</v>
          </cell>
        </row>
        <row r="1104">
          <cell r="A1104">
            <v>8126</v>
          </cell>
          <cell r="B1104" t="str">
            <v>477mm 직관(SUS/AL)</v>
          </cell>
          <cell r="C1104" t="str">
            <v>500Ø</v>
          </cell>
          <cell r="D1104" t="str">
            <v>개</v>
          </cell>
          <cell r="E1104">
            <v>143000</v>
          </cell>
          <cell r="F1104">
            <v>0</v>
          </cell>
          <cell r="H1104">
            <v>657</v>
          </cell>
          <cell r="I1104">
            <v>143000</v>
          </cell>
          <cell r="J1104">
            <v>657</v>
          </cell>
          <cell r="L1104">
            <v>657</v>
          </cell>
        </row>
        <row r="1105">
          <cell r="A1105">
            <v>8127</v>
          </cell>
          <cell r="B1105" t="str">
            <v>477mm 직관(SUS/AL)</v>
          </cell>
          <cell r="C1105" t="str">
            <v>400Ø</v>
          </cell>
          <cell r="D1105" t="str">
            <v>개</v>
          </cell>
          <cell r="E1105">
            <v>114000</v>
          </cell>
          <cell r="F1105">
            <v>0</v>
          </cell>
          <cell r="H1105">
            <v>657</v>
          </cell>
          <cell r="I1105">
            <v>114000</v>
          </cell>
          <cell r="J1105">
            <v>657</v>
          </cell>
          <cell r="L1105">
            <v>657</v>
          </cell>
        </row>
        <row r="1106">
          <cell r="A1106">
            <v>8128</v>
          </cell>
          <cell r="B1106" t="str">
            <v>477mm 직관(SUS/AL)</v>
          </cell>
          <cell r="C1106" t="str">
            <v>300Ø</v>
          </cell>
          <cell r="D1106" t="str">
            <v>개</v>
          </cell>
          <cell r="E1106">
            <v>85300</v>
          </cell>
          <cell r="F1106">
            <v>0</v>
          </cell>
          <cell r="H1106">
            <v>657</v>
          </cell>
          <cell r="I1106">
            <v>85300</v>
          </cell>
          <cell r="J1106">
            <v>657</v>
          </cell>
          <cell r="L1106">
            <v>657</v>
          </cell>
        </row>
        <row r="1107">
          <cell r="A1107">
            <v>8129</v>
          </cell>
          <cell r="B1107" t="str">
            <v>477mm 직관(SUS/AL)</v>
          </cell>
          <cell r="C1107" t="str">
            <v>200Ø</v>
          </cell>
          <cell r="D1107" t="str">
            <v>개</v>
          </cell>
          <cell r="E1107">
            <v>57400</v>
          </cell>
          <cell r="F1107">
            <v>0</v>
          </cell>
          <cell r="H1107">
            <v>657</v>
          </cell>
          <cell r="I1107">
            <v>57400</v>
          </cell>
          <cell r="J1107">
            <v>657</v>
          </cell>
          <cell r="L1107">
            <v>657</v>
          </cell>
        </row>
        <row r="1108">
          <cell r="A1108">
            <v>8131</v>
          </cell>
          <cell r="B1108" t="str">
            <v>Damper Valve</v>
          </cell>
          <cell r="C1108" t="str">
            <v>1,000Ø</v>
          </cell>
          <cell r="D1108" t="str">
            <v>개</v>
          </cell>
          <cell r="E1108">
            <v>525000</v>
          </cell>
          <cell r="F1108">
            <v>0</v>
          </cell>
          <cell r="H1108">
            <v>657</v>
          </cell>
          <cell r="I1108">
            <v>525000</v>
          </cell>
          <cell r="J1108">
            <v>657</v>
          </cell>
          <cell r="L1108">
            <v>657</v>
          </cell>
        </row>
        <row r="1109">
          <cell r="A1109">
            <v>8132</v>
          </cell>
          <cell r="B1109" t="str">
            <v>Damper Valve</v>
          </cell>
          <cell r="C1109" t="str">
            <v>900Ø</v>
          </cell>
          <cell r="D1109" t="str">
            <v>개</v>
          </cell>
          <cell r="E1109">
            <v>421000</v>
          </cell>
          <cell r="F1109">
            <v>0</v>
          </cell>
          <cell r="H1109">
            <v>657</v>
          </cell>
          <cell r="I1109">
            <v>421000</v>
          </cell>
          <cell r="J1109">
            <v>657</v>
          </cell>
          <cell r="L1109">
            <v>657</v>
          </cell>
        </row>
        <row r="1110">
          <cell r="A1110">
            <v>8133</v>
          </cell>
          <cell r="B1110" t="str">
            <v>Damper Valve</v>
          </cell>
          <cell r="C1110" t="str">
            <v>800Ø</v>
          </cell>
          <cell r="D1110" t="str">
            <v>개</v>
          </cell>
          <cell r="E1110">
            <v>370000</v>
          </cell>
          <cell r="F1110">
            <v>0</v>
          </cell>
          <cell r="H1110">
            <v>657</v>
          </cell>
          <cell r="I1110">
            <v>370000</v>
          </cell>
          <cell r="J1110">
            <v>657</v>
          </cell>
          <cell r="L1110">
            <v>657</v>
          </cell>
        </row>
        <row r="1111">
          <cell r="A1111">
            <v>8134</v>
          </cell>
          <cell r="B1111" t="str">
            <v>Damper Valve</v>
          </cell>
          <cell r="C1111" t="str">
            <v>700Ø</v>
          </cell>
          <cell r="D1111" t="str">
            <v>개</v>
          </cell>
          <cell r="E1111">
            <v>328000</v>
          </cell>
          <cell r="F1111">
            <v>0</v>
          </cell>
          <cell r="H1111">
            <v>657</v>
          </cell>
          <cell r="I1111">
            <v>328000</v>
          </cell>
          <cell r="J1111">
            <v>657</v>
          </cell>
          <cell r="L1111">
            <v>657</v>
          </cell>
        </row>
        <row r="1112">
          <cell r="A1112">
            <v>8135</v>
          </cell>
          <cell r="B1112" t="str">
            <v>Damper Valve</v>
          </cell>
          <cell r="C1112" t="str">
            <v>600Ø</v>
          </cell>
          <cell r="D1112" t="str">
            <v>개</v>
          </cell>
          <cell r="E1112">
            <v>285000</v>
          </cell>
          <cell r="F1112">
            <v>0</v>
          </cell>
          <cell r="H1112">
            <v>657</v>
          </cell>
          <cell r="I1112">
            <v>285000</v>
          </cell>
          <cell r="J1112">
            <v>657</v>
          </cell>
          <cell r="L1112">
            <v>657</v>
          </cell>
        </row>
        <row r="1113">
          <cell r="A1113">
            <v>8136</v>
          </cell>
          <cell r="B1113" t="str">
            <v>Damper Valve</v>
          </cell>
          <cell r="C1113" t="str">
            <v>500Ø</v>
          </cell>
          <cell r="D1113" t="str">
            <v>개</v>
          </cell>
          <cell r="E1113">
            <v>244000</v>
          </cell>
          <cell r="F1113">
            <v>0</v>
          </cell>
          <cell r="H1113">
            <v>657</v>
          </cell>
          <cell r="I1113">
            <v>244000</v>
          </cell>
          <cell r="J1113">
            <v>657</v>
          </cell>
          <cell r="L1113">
            <v>657</v>
          </cell>
        </row>
        <row r="1114">
          <cell r="A1114">
            <v>8137</v>
          </cell>
          <cell r="B1114" t="str">
            <v>Damper Valve</v>
          </cell>
          <cell r="C1114" t="str">
            <v>400Ø</v>
          </cell>
          <cell r="D1114" t="str">
            <v>개</v>
          </cell>
          <cell r="E1114">
            <v>194000</v>
          </cell>
          <cell r="F1114">
            <v>0</v>
          </cell>
          <cell r="H1114">
            <v>657</v>
          </cell>
          <cell r="I1114">
            <v>194000</v>
          </cell>
          <cell r="J1114">
            <v>657</v>
          </cell>
          <cell r="L1114">
            <v>657</v>
          </cell>
        </row>
        <row r="1115">
          <cell r="A1115">
            <v>8138</v>
          </cell>
          <cell r="B1115" t="str">
            <v>Damper Valve</v>
          </cell>
          <cell r="C1115" t="str">
            <v>300Ø</v>
          </cell>
          <cell r="D1115" t="str">
            <v>개</v>
          </cell>
          <cell r="E1115">
            <v>178000</v>
          </cell>
          <cell r="F1115">
            <v>0</v>
          </cell>
          <cell r="H1115">
            <v>657</v>
          </cell>
          <cell r="I1115">
            <v>178000</v>
          </cell>
          <cell r="J1115">
            <v>657</v>
          </cell>
          <cell r="L1115">
            <v>657</v>
          </cell>
        </row>
        <row r="1116">
          <cell r="A1116">
            <v>8139</v>
          </cell>
          <cell r="B1116" t="str">
            <v>Damper Valve</v>
          </cell>
          <cell r="C1116" t="str">
            <v>200Ø</v>
          </cell>
          <cell r="D1116" t="str">
            <v>개</v>
          </cell>
          <cell r="E1116">
            <v>130000</v>
          </cell>
          <cell r="F1116">
            <v>0</v>
          </cell>
          <cell r="H1116">
            <v>657</v>
          </cell>
          <cell r="I1116">
            <v>130000</v>
          </cell>
          <cell r="J1116">
            <v>657</v>
          </cell>
          <cell r="L1116">
            <v>657</v>
          </cell>
        </row>
        <row r="1117">
          <cell r="A1117">
            <v>8141</v>
          </cell>
          <cell r="B1117" t="str">
            <v>Wall Support</v>
          </cell>
          <cell r="C1117" t="str">
            <v>1,000Ø</v>
          </cell>
          <cell r="D1117" t="str">
            <v>개</v>
          </cell>
          <cell r="E1117">
            <v>331000</v>
          </cell>
          <cell r="F1117">
            <v>0</v>
          </cell>
          <cell r="H1117">
            <v>657</v>
          </cell>
          <cell r="I1117">
            <v>331000</v>
          </cell>
          <cell r="J1117">
            <v>657</v>
          </cell>
          <cell r="L1117">
            <v>657</v>
          </cell>
        </row>
        <row r="1118">
          <cell r="A1118">
            <v>8142</v>
          </cell>
          <cell r="B1118" t="str">
            <v>Wall Support</v>
          </cell>
          <cell r="C1118" t="str">
            <v>900Ø</v>
          </cell>
          <cell r="D1118" t="str">
            <v>개</v>
          </cell>
          <cell r="E1118">
            <v>247000</v>
          </cell>
          <cell r="F1118">
            <v>0</v>
          </cell>
          <cell r="H1118">
            <v>657</v>
          </cell>
          <cell r="I1118">
            <v>247000</v>
          </cell>
          <cell r="J1118">
            <v>657</v>
          </cell>
          <cell r="L1118">
            <v>657</v>
          </cell>
        </row>
        <row r="1119">
          <cell r="A1119">
            <v>8143</v>
          </cell>
          <cell r="B1119" t="str">
            <v>Wall Support</v>
          </cell>
          <cell r="C1119" t="str">
            <v>800Ø</v>
          </cell>
          <cell r="D1119" t="str">
            <v>개</v>
          </cell>
          <cell r="E1119">
            <v>213000</v>
          </cell>
          <cell r="F1119">
            <v>0</v>
          </cell>
          <cell r="H1119">
            <v>657</v>
          </cell>
          <cell r="I1119">
            <v>213000</v>
          </cell>
          <cell r="J1119">
            <v>657</v>
          </cell>
          <cell r="L1119">
            <v>657</v>
          </cell>
        </row>
        <row r="1120">
          <cell r="A1120">
            <v>8144</v>
          </cell>
          <cell r="B1120" t="str">
            <v>Wall Support</v>
          </cell>
          <cell r="C1120" t="str">
            <v>700Ø</v>
          </cell>
          <cell r="D1120" t="str">
            <v>개</v>
          </cell>
          <cell r="E1120">
            <v>182000</v>
          </cell>
          <cell r="F1120">
            <v>0</v>
          </cell>
          <cell r="H1120">
            <v>657</v>
          </cell>
          <cell r="I1120">
            <v>182000</v>
          </cell>
          <cell r="J1120">
            <v>657</v>
          </cell>
          <cell r="L1120">
            <v>657</v>
          </cell>
        </row>
        <row r="1121">
          <cell r="A1121">
            <v>8145</v>
          </cell>
          <cell r="B1121" t="str">
            <v>Wall Support</v>
          </cell>
          <cell r="C1121" t="str">
            <v>600Ø</v>
          </cell>
          <cell r="D1121" t="str">
            <v>개</v>
          </cell>
          <cell r="E1121">
            <v>166000</v>
          </cell>
          <cell r="F1121">
            <v>0</v>
          </cell>
          <cell r="H1121">
            <v>657</v>
          </cell>
          <cell r="I1121">
            <v>166000</v>
          </cell>
          <cell r="J1121">
            <v>657</v>
          </cell>
          <cell r="L1121">
            <v>657</v>
          </cell>
        </row>
        <row r="1122">
          <cell r="A1122">
            <v>8146</v>
          </cell>
          <cell r="B1122" t="str">
            <v>Wall Support</v>
          </cell>
          <cell r="C1122" t="str">
            <v>500Ø</v>
          </cell>
          <cell r="D1122" t="str">
            <v>개</v>
          </cell>
          <cell r="E1122">
            <v>143000</v>
          </cell>
          <cell r="F1122">
            <v>0</v>
          </cell>
          <cell r="H1122">
            <v>657</v>
          </cell>
          <cell r="I1122">
            <v>143000</v>
          </cell>
          <cell r="J1122">
            <v>657</v>
          </cell>
          <cell r="L1122">
            <v>657</v>
          </cell>
        </row>
        <row r="1123">
          <cell r="A1123">
            <v>8147</v>
          </cell>
          <cell r="B1123" t="str">
            <v>Wall Support</v>
          </cell>
          <cell r="C1123" t="str">
            <v>400Ø</v>
          </cell>
          <cell r="D1123" t="str">
            <v>개</v>
          </cell>
          <cell r="E1123">
            <v>133000</v>
          </cell>
          <cell r="F1123">
            <v>0</v>
          </cell>
          <cell r="H1123">
            <v>657</v>
          </cell>
          <cell r="I1123">
            <v>133000</v>
          </cell>
          <cell r="J1123">
            <v>657</v>
          </cell>
          <cell r="L1123">
            <v>657</v>
          </cell>
        </row>
        <row r="1124">
          <cell r="A1124">
            <v>8148</v>
          </cell>
          <cell r="B1124" t="str">
            <v>Wall Support</v>
          </cell>
          <cell r="C1124" t="str">
            <v>300Ø</v>
          </cell>
          <cell r="D1124" t="str">
            <v>개</v>
          </cell>
          <cell r="E1124">
            <v>123000</v>
          </cell>
          <cell r="F1124">
            <v>0</v>
          </cell>
          <cell r="H1124">
            <v>657</v>
          </cell>
          <cell r="I1124">
            <v>123000</v>
          </cell>
          <cell r="J1124">
            <v>657</v>
          </cell>
          <cell r="L1124">
            <v>657</v>
          </cell>
        </row>
        <row r="1125">
          <cell r="A1125">
            <v>8149</v>
          </cell>
          <cell r="B1125" t="str">
            <v>Wall Support</v>
          </cell>
          <cell r="C1125" t="str">
            <v>200Ø</v>
          </cell>
          <cell r="D1125" t="str">
            <v>개</v>
          </cell>
          <cell r="E1125">
            <v>98000</v>
          </cell>
          <cell r="F1125">
            <v>0</v>
          </cell>
          <cell r="H1125">
            <v>657</v>
          </cell>
          <cell r="I1125">
            <v>98000</v>
          </cell>
          <cell r="J1125">
            <v>657</v>
          </cell>
          <cell r="L1125">
            <v>657</v>
          </cell>
        </row>
        <row r="1126">
          <cell r="A1126">
            <v>8151</v>
          </cell>
          <cell r="B1126" t="str">
            <v>Wall Guide Assembly</v>
          </cell>
          <cell r="C1126" t="str">
            <v>1,000Ø</v>
          </cell>
          <cell r="D1126" t="str">
            <v>개</v>
          </cell>
          <cell r="E1126">
            <v>167000</v>
          </cell>
          <cell r="F1126">
            <v>0</v>
          </cell>
          <cell r="H1126">
            <v>657</v>
          </cell>
          <cell r="I1126">
            <v>167000</v>
          </cell>
          <cell r="J1126">
            <v>657</v>
          </cell>
          <cell r="L1126">
            <v>657</v>
          </cell>
        </row>
        <row r="1127">
          <cell r="A1127">
            <v>8152</v>
          </cell>
          <cell r="B1127" t="str">
            <v>Wall Guide Assembly</v>
          </cell>
          <cell r="C1127" t="str">
            <v>900Ø</v>
          </cell>
          <cell r="D1127" t="str">
            <v>개</v>
          </cell>
          <cell r="E1127">
            <v>128000</v>
          </cell>
          <cell r="F1127">
            <v>0</v>
          </cell>
          <cell r="H1127">
            <v>657</v>
          </cell>
          <cell r="I1127">
            <v>128000</v>
          </cell>
          <cell r="J1127">
            <v>657</v>
          </cell>
          <cell r="L1127">
            <v>657</v>
          </cell>
        </row>
        <row r="1128">
          <cell r="A1128">
            <v>8153</v>
          </cell>
          <cell r="B1128" t="str">
            <v>Wall Guide Assembly</v>
          </cell>
          <cell r="C1128" t="str">
            <v>800Ø</v>
          </cell>
          <cell r="D1128" t="str">
            <v>개</v>
          </cell>
          <cell r="E1128">
            <v>114000</v>
          </cell>
          <cell r="F1128">
            <v>0</v>
          </cell>
          <cell r="H1128">
            <v>657</v>
          </cell>
          <cell r="I1128">
            <v>114000</v>
          </cell>
          <cell r="J1128">
            <v>657</v>
          </cell>
          <cell r="L1128">
            <v>657</v>
          </cell>
        </row>
        <row r="1129">
          <cell r="A1129">
            <v>8154</v>
          </cell>
          <cell r="B1129" t="str">
            <v>Wall Guide Assembly</v>
          </cell>
          <cell r="C1129" t="str">
            <v>700Ø</v>
          </cell>
          <cell r="D1129" t="str">
            <v>개</v>
          </cell>
          <cell r="E1129">
            <v>103000</v>
          </cell>
          <cell r="F1129">
            <v>0</v>
          </cell>
          <cell r="H1129">
            <v>657</v>
          </cell>
          <cell r="I1129">
            <v>103000</v>
          </cell>
          <cell r="J1129">
            <v>657</v>
          </cell>
          <cell r="L1129">
            <v>657</v>
          </cell>
        </row>
        <row r="1130">
          <cell r="A1130">
            <v>8155</v>
          </cell>
          <cell r="B1130" t="str">
            <v>Wall Guide Assembly</v>
          </cell>
          <cell r="C1130" t="str">
            <v>600Ø</v>
          </cell>
          <cell r="D1130" t="str">
            <v>개</v>
          </cell>
          <cell r="E1130">
            <v>89000</v>
          </cell>
          <cell r="F1130">
            <v>0</v>
          </cell>
          <cell r="H1130">
            <v>657</v>
          </cell>
          <cell r="I1130">
            <v>89000</v>
          </cell>
          <cell r="J1130">
            <v>657</v>
          </cell>
          <cell r="L1130">
            <v>657</v>
          </cell>
        </row>
        <row r="1131">
          <cell r="A1131">
            <v>8156</v>
          </cell>
          <cell r="B1131" t="str">
            <v>Wall Guide Assembly</v>
          </cell>
          <cell r="C1131" t="str">
            <v>500Ø</v>
          </cell>
          <cell r="D1131" t="str">
            <v>개</v>
          </cell>
          <cell r="E1131">
            <v>77800</v>
          </cell>
          <cell r="F1131">
            <v>0</v>
          </cell>
          <cell r="H1131">
            <v>657</v>
          </cell>
          <cell r="I1131">
            <v>77800</v>
          </cell>
          <cell r="J1131">
            <v>657</v>
          </cell>
          <cell r="L1131">
            <v>657</v>
          </cell>
        </row>
        <row r="1132">
          <cell r="A1132">
            <v>8157</v>
          </cell>
          <cell r="B1132" t="str">
            <v>Wall Guide Assembly</v>
          </cell>
          <cell r="C1132" t="str">
            <v>400Ø</v>
          </cell>
          <cell r="D1132" t="str">
            <v>개</v>
          </cell>
          <cell r="E1132">
            <v>69000</v>
          </cell>
          <cell r="F1132">
            <v>0</v>
          </cell>
          <cell r="H1132">
            <v>657</v>
          </cell>
          <cell r="I1132">
            <v>69000</v>
          </cell>
          <cell r="J1132">
            <v>657</v>
          </cell>
          <cell r="L1132">
            <v>657</v>
          </cell>
        </row>
        <row r="1133">
          <cell r="A1133">
            <v>8158</v>
          </cell>
          <cell r="B1133" t="str">
            <v>Wall Guide Assembly</v>
          </cell>
          <cell r="C1133" t="str">
            <v>300Ø</v>
          </cell>
          <cell r="D1133" t="str">
            <v>개</v>
          </cell>
          <cell r="E1133">
            <v>63000</v>
          </cell>
          <cell r="F1133">
            <v>0</v>
          </cell>
          <cell r="H1133">
            <v>657</v>
          </cell>
          <cell r="I1133">
            <v>63000</v>
          </cell>
          <cell r="J1133">
            <v>657</v>
          </cell>
          <cell r="L1133">
            <v>657</v>
          </cell>
        </row>
        <row r="1134">
          <cell r="A1134">
            <v>8159</v>
          </cell>
          <cell r="B1134" t="str">
            <v>Wall Guide Assembly</v>
          </cell>
          <cell r="C1134" t="str">
            <v>200Ø</v>
          </cell>
          <cell r="D1134" t="str">
            <v>개</v>
          </cell>
          <cell r="E1134">
            <v>49800</v>
          </cell>
          <cell r="F1134">
            <v>0</v>
          </cell>
          <cell r="H1134">
            <v>657</v>
          </cell>
          <cell r="I1134">
            <v>49800</v>
          </cell>
          <cell r="J1134">
            <v>657</v>
          </cell>
          <cell r="L1134">
            <v>657</v>
          </cell>
        </row>
        <row r="1135">
          <cell r="A1135">
            <v>8161</v>
          </cell>
          <cell r="B1135" t="str">
            <v>Bellows Joint</v>
          </cell>
          <cell r="C1135" t="str">
            <v>1,000Ø</v>
          </cell>
          <cell r="D1135" t="str">
            <v>개</v>
          </cell>
          <cell r="E1135">
            <v>1605000</v>
          </cell>
          <cell r="F1135">
            <v>0</v>
          </cell>
          <cell r="H1135">
            <v>657</v>
          </cell>
          <cell r="I1135">
            <v>1605000</v>
          </cell>
          <cell r="J1135">
            <v>657</v>
          </cell>
          <cell r="L1135">
            <v>657</v>
          </cell>
        </row>
        <row r="1136">
          <cell r="A1136">
            <v>8162</v>
          </cell>
          <cell r="B1136" t="str">
            <v>Bellows Joint</v>
          </cell>
          <cell r="C1136" t="str">
            <v>900Ø</v>
          </cell>
          <cell r="D1136" t="str">
            <v>개</v>
          </cell>
          <cell r="E1136">
            <v>1498000</v>
          </cell>
          <cell r="F1136">
            <v>0</v>
          </cell>
          <cell r="H1136">
            <v>657</v>
          </cell>
          <cell r="I1136">
            <v>1498000</v>
          </cell>
          <cell r="J1136">
            <v>657</v>
          </cell>
          <cell r="L1136">
            <v>657</v>
          </cell>
        </row>
        <row r="1137">
          <cell r="A1137">
            <v>8163</v>
          </cell>
          <cell r="B1137" t="str">
            <v>Bellows Joint</v>
          </cell>
          <cell r="C1137" t="str">
            <v>800Ø</v>
          </cell>
          <cell r="D1137" t="str">
            <v>개</v>
          </cell>
          <cell r="E1137">
            <v>1428000</v>
          </cell>
          <cell r="F1137">
            <v>0</v>
          </cell>
          <cell r="H1137">
            <v>657</v>
          </cell>
          <cell r="I1137">
            <v>1428000</v>
          </cell>
          <cell r="J1137">
            <v>657</v>
          </cell>
          <cell r="L1137">
            <v>657</v>
          </cell>
        </row>
        <row r="1138">
          <cell r="A1138">
            <v>8164</v>
          </cell>
          <cell r="B1138" t="str">
            <v>Bellows Joint</v>
          </cell>
          <cell r="C1138" t="str">
            <v>700Ø</v>
          </cell>
          <cell r="D1138" t="str">
            <v>개</v>
          </cell>
          <cell r="E1138">
            <v>1275000</v>
          </cell>
          <cell r="F1138">
            <v>0</v>
          </cell>
          <cell r="H1138">
            <v>657</v>
          </cell>
          <cell r="I1138">
            <v>1275000</v>
          </cell>
          <cell r="J1138">
            <v>657</v>
          </cell>
          <cell r="L1138">
            <v>657</v>
          </cell>
        </row>
        <row r="1139">
          <cell r="A1139">
            <v>8165</v>
          </cell>
          <cell r="B1139" t="str">
            <v>Bellows Joint</v>
          </cell>
          <cell r="C1139" t="str">
            <v>600Ø</v>
          </cell>
          <cell r="D1139" t="str">
            <v>개</v>
          </cell>
          <cell r="E1139">
            <v>1072000</v>
          </cell>
          <cell r="F1139">
            <v>0</v>
          </cell>
          <cell r="H1139">
            <v>657</v>
          </cell>
          <cell r="I1139">
            <v>1072000</v>
          </cell>
          <cell r="J1139">
            <v>657</v>
          </cell>
          <cell r="L1139">
            <v>657</v>
          </cell>
        </row>
        <row r="1140">
          <cell r="A1140">
            <v>8166</v>
          </cell>
          <cell r="B1140" t="str">
            <v>Bellows Joint</v>
          </cell>
          <cell r="C1140" t="str">
            <v>500Ø</v>
          </cell>
          <cell r="D1140" t="str">
            <v>개</v>
          </cell>
          <cell r="E1140">
            <v>658000</v>
          </cell>
          <cell r="F1140">
            <v>0</v>
          </cell>
          <cell r="H1140">
            <v>657</v>
          </cell>
          <cell r="I1140">
            <v>658000</v>
          </cell>
          <cell r="J1140">
            <v>657</v>
          </cell>
          <cell r="L1140">
            <v>657</v>
          </cell>
        </row>
        <row r="1141">
          <cell r="A1141">
            <v>8167</v>
          </cell>
          <cell r="B1141" t="str">
            <v>Bellows Joint</v>
          </cell>
          <cell r="C1141" t="str">
            <v>400Ø</v>
          </cell>
          <cell r="D1141" t="str">
            <v>개</v>
          </cell>
          <cell r="E1141">
            <v>576000</v>
          </cell>
          <cell r="F1141">
            <v>0</v>
          </cell>
          <cell r="H1141">
            <v>657</v>
          </cell>
          <cell r="I1141">
            <v>576000</v>
          </cell>
          <cell r="J1141">
            <v>657</v>
          </cell>
          <cell r="L1141">
            <v>657</v>
          </cell>
        </row>
        <row r="1142">
          <cell r="A1142">
            <v>8168</v>
          </cell>
          <cell r="B1142" t="str">
            <v>Bellows Joint</v>
          </cell>
          <cell r="C1142" t="str">
            <v>300Ø</v>
          </cell>
          <cell r="D1142" t="str">
            <v>개</v>
          </cell>
          <cell r="E1142">
            <v>513000</v>
          </cell>
          <cell r="F1142">
            <v>0</v>
          </cell>
          <cell r="H1142">
            <v>657</v>
          </cell>
          <cell r="I1142">
            <v>513000</v>
          </cell>
          <cell r="J1142">
            <v>657</v>
          </cell>
          <cell r="L1142">
            <v>657</v>
          </cell>
        </row>
        <row r="1143">
          <cell r="A1143">
            <v>8169</v>
          </cell>
          <cell r="B1143" t="str">
            <v>Bellows Joint</v>
          </cell>
          <cell r="C1143" t="str">
            <v>200Ø</v>
          </cell>
          <cell r="D1143" t="str">
            <v>개</v>
          </cell>
          <cell r="E1143">
            <v>400000</v>
          </cell>
          <cell r="F1143">
            <v>0</v>
          </cell>
          <cell r="H1143">
            <v>657</v>
          </cell>
          <cell r="I1143">
            <v>400000</v>
          </cell>
          <cell r="J1143">
            <v>657</v>
          </cell>
          <cell r="L1143">
            <v>657</v>
          </cell>
        </row>
        <row r="1144">
          <cell r="A1144">
            <v>8171</v>
          </cell>
          <cell r="B1144" t="str">
            <v>Ventilated Trimble</v>
          </cell>
          <cell r="C1144" t="str">
            <v>1,000Ø</v>
          </cell>
          <cell r="D1144" t="str">
            <v>개</v>
          </cell>
          <cell r="E1144">
            <v>314000</v>
          </cell>
          <cell r="F1144">
            <v>0</v>
          </cell>
          <cell r="H1144">
            <v>657</v>
          </cell>
          <cell r="I1144">
            <v>314000</v>
          </cell>
          <cell r="J1144">
            <v>657</v>
          </cell>
          <cell r="L1144">
            <v>657</v>
          </cell>
        </row>
        <row r="1145">
          <cell r="A1145">
            <v>8172</v>
          </cell>
          <cell r="B1145" t="str">
            <v>Ventilated Trimble</v>
          </cell>
          <cell r="C1145" t="str">
            <v>900Ø</v>
          </cell>
          <cell r="D1145" t="str">
            <v>개</v>
          </cell>
          <cell r="E1145">
            <v>247000</v>
          </cell>
          <cell r="F1145">
            <v>0</v>
          </cell>
          <cell r="H1145">
            <v>657</v>
          </cell>
          <cell r="I1145">
            <v>247000</v>
          </cell>
          <cell r="J1145">
            <v>657</v>
          </cell>
          <cell r="L1145">
            <v>657</v>
          </cell>
        </row>
        <row r="1146">
          <cell r="A1146">
            <v>8173</v>
          </cell>
          <cell r="B1146" t="str">
            <v>Ventilated Trimble</v>
          </cell>
          <cell r="C1146" t="str">
            <v>800Ø</v>
          </cell>
          <cell r="D1146" t="str">
            <v>개</v>
          </cell>
          <cell r="E1146">
            <v>227000</v>
          </cell>
          <cell r="F1146">
            <v>0</v>
          </cell>
          <cell r="H1146">
            <v>657</v>
          </cell>
          <cell r="I1146">
            <v>227000</v>
          </cell>
          <cell r="J1146">
            <v>657</v>
          </cell>
          <cell r="L1146">
            <v>657</v>
          </cell>
        </row>
        <row r="1147">
          <cell r="A1147">
            <v>8174</v>
          </cell>
          <cell r="B1147" t="str">
            <v>Ventilated Trimble</v>
          </cell>
          <cell r="C1147" t="str">
            <v>700Ø</v>
          </cell>
          <cell r="D1147" t="str">
            <v>개</v>
          </cell>
          <cell r="E1147">
            <v>205000</v>
          </cell>
          <cell r="F1147">
            <v>0</v>
          </cell>
          <cell r="H1147">
            <v>657</v>
          </cell>
          <cell r="I1147">
            <v>205000</v>
          </cell>
          <cell r="J1147">
            <v>657</v>
          </cell>
          <cell r="L1147">
            <v>657</v>
          </cell>
        </row>
        <row r="1148">
          <cell r="A1148">
            <v>8175</v>
          </cell>
          <cell r="B1148" t="str">
            <v>Ventilated Trimble</v>
          </cell>
          <cell r="C1148" t="str">
            <v>600Ø</v>
          </cell>
          <cell r="D1148" t="str">
            <v>개</v>
          </cell>
          <cell r="E1148">
            <v>183000</v>
          </cell>
          <cell r="F1148">
            <v>0</v>
          </cell>
          <cell r="H1148">
            <v>657</v>
          </cell>
          <cell r="I1148">
            <v>183000</v>
          </cell>
          <cell r="J1148">
            <v>657</v>
          </cell>
          <cell r="L1148">
            <v>657</v>
          </cell>
        </row>
        <row r="1149">
          <cell r="A1149">
            <v>8176</v>
          </cell>
          <cell r="B1149" t="str">
            <v>Ventilated Trimble</v>
          </cell>
          <cell r="C1149" t="str">
            <v>500Ø</v>
          </cell>
          <cell r="D1149" t="str">
            <v>개</v>
          </cell>
          <cell r="E1149">
            <v>164000</v>
          </cell>
          <cell r="F1149">
            <v>0</v>
          </cell>
          <cell r="H1149">
            <v>657</v>
          </cell>
          <cell r="I1149">
            <v>164000</v>
          </cell>
          <cell r="J1149">
            <v>657</v>
          </cell>
          <cell r="L1149">
            <v>657</v>
          </cell>
        </row>
        <row r="1150">
          <cell r="A1150">
            <v>8177</v>
          </cell>
          <cell r="B1150" t="str">
            <v>Ventilated Trimble</v>
          </cell>
          <cell r="C1150" t="str">
            <v>400Ø</v>
          </cell>
          <cell r="D1150" t="str">
            <v>개</v>
          </cell>
          <cell r="E1150">
            <v>148000</v>
          </cell>
          <cell r="F1150">
            <v>0</v>
          </cell>
          <cell r="H1150">
            <v>657</v>
          </cell>
          <cell r="I1150">
            <v>148000</v>
          </cell>
          <cell r="J1150">
            <v>657</v>
          </cell>
          <cell r="L1150">
            <v>657</v>
          </cell>
        </row>
        <row r="1151">
          <cell r="A1151">
            <v>8178</v>
          </cell>
          <cell r="B1151" t="str">
            <v>Ventilated Trimble</v>
          </cell>
          <cell r="C1151" t="str">
            <v>300Ø</v>
          </cell>
          <cell r="D1151" t="str">
            <v>개</v>
          </cell>
          <cell r="E1151">
            <v>133000</v>
          </cell>
          <cell r="F1151">
            <v>0</v>
          </cell>
          <cell r="H1151">
            <v>657</v>
          </cell>
          <cell r="I1151">
            <v>133000</v>
          </cell>
          <cell r="J1151">
            <v>657</v>
          </cell>
          <cell r="L1151">
            <v>657</v>
          </cell>
        </row>
        <row r="1152">
          <cell r="A1152">
            <v>8179</v>
          </cell>
          <cell r="B1152" t="str">
            <v>Ventilated Trimble</v>
          </cell>
          <cell r="C1152" t="str">
            <v>200Ø</v>
          </cell>
          <cell r="D1152" t="str">
            <v>개</v>
          </cell>
          <cell r="E1152">
            <v>118000</v>
          </cell>
          <cell r="F1152">
            <v>0</v>
          </cell>
          <cell r="H1152">
            <v>657</v>
          </cell>
          <cell r="I1152">
            <v>118000</v>
          </cell>
          <cell r="J1152">
            <v>657</v>
          </cell>
          <cell r="L1152">
            <v>657</v>
          </cell>
        </row>
        <row r="1153">
          <cell r="A1153">
            <v>8181</v>
          </cell>
          <cell r="B1153" t="str">
            <v>Drain Tee Cap</v>
          </cell>
          <cell r="C1153" t="str">
            <v>1,000Ø</v>
          </cell>
          <cell r="D1153" t="str">
            <v>개</v>
          </cell>
          <cell r="E1153">
            <v>125000</v>
          </cell>
          <cell r="F1153">
            <v>0</v>
          </cell>
          <cell r="H1153">
            <v>657</v>
          </cell>
          <cell r="I1153">
            <v>125000</v>
          </cell>
          <cell r="J1153">
            <v>657</v>
          </cell>
          <cell r="L1153">
            <v>657</v>
          </cell>
        </row>
        <row r="1154">
          <cell r="A1154">
            <v>8182</v>
          </cell>
          <cell r="B1154" t="str">
            <v>Drain Tee Cap</v>
          </cell>
          <cell r="C1154" t="str">
            <v>900Ø</v>
          </cell>
          <cell r="D1154" t="str">
            <v>개</v>
          </cell>
          <cell r="E1154">
            <v>90000</v>
          </cell>
          <cell r="F1154">
            <v>0</v>
          </cell>
          <cell r="H1154">
            <v>657</v>
          </cell>
          <cell r="I1154">
            <v>90000</v>
          </cell>
          <cell r="J1154">
            <v>657</v>
          </cell>
          <cell r="L1154">
            <v>657</v>
          </cell>
        </row>
        <row r="1155">
          <cell r="A1155">
            <v>8183</v>
          </cell>
          <cell r="B1155" t="str">
            <v>Drain Tee Cap</v>
          </cell>
          <cell r="C1155" t="str">
            <v>800Ø</v>
          </cell>
          <cell r="D1155" t="str">
            <v>개</v>
          </cell>
          <cell r="E1155">
            <v>63800</v>
          </cell>
          <cell r="F1155">
            <v>0</v>
          </cell>
          <cell r="H1155">
            <v>657</v>
          </cell>
          <cell r="I1155">
            <v>63800</v>
          </cell>
          <cell r="J1155">
            <v>657</v>
          </cell>
          <cell r="L1155">
            <v>657</v>
          </cell>
        </row>
        <row r="1156">
          <cell r="A1156">
            <v>8184</v>
          </cell>
          <cell r="B1156" t="str">
            <v>Drain Tee Cap</v>
          </cell>
          <cell r="C1156" t="str">
            <v>700Ø</v>
          </cell>
          <cell r="D1156" t="str">
            <v>개</v>
          </cell>
          <cell r="E1156">
            <v>51200</v>
          </cell>
          <cell r="F1156">
            <v>0</v>
          </cell>
          <cell r="H1156">
            <v>657</v>
          </cell>
          <cell r="I1156">
            <v>51200</v>
          </cell>
          <cell r="J1156">
            <v>657</v>
          </cell>
          <cell r="L1156">
            <v>657</v>
          </cell>
        </row>
        <row r="1157">
          <cell r="A1157">
            <v>8185</v>
          </cell>
          <cell r="B1157" t="str">
            <v>Drain Tee Cap</v>
          </cell>
          <cell r="C1157" t="str">
            <v>600Ø</v>
          </cell>
          <cell r="D1157" t="str">
            <v>개</v>
          </cell>
          <cell r="E1157">
            <v>44500</v>
          </cell>
          <cell r="F1157">
            <v>0</v>
          </cell>
          <cell r="H1157">
            <v>657</v>
          </cell>
          <cell r="I1157">
            <v>44500</v>
          </cell>
          <cell r="J1157">
            <v>657</v>
          </cell>
          <cell r="L1157">
            <v>657</v>
          </cell>
        </row>
        <row r="1158">
          <cell r="A1158">
            <v>8186</v>
          </cell>
          <cell r="B1158" t="str">
            <v>Drain Tee Cap</v>
          </cell>
          <cell r="C1158" t="str">
            <v>500Ø</v>
          </cell>
          <cell r="D1158" t="str">
            <v>개</v>
          </cell>
          <cell r="E1158">
            <v>39200</v>
          </cell>
          <cell r="F1158">
            <v>0</v>
          </cell>
          <cell r="H1158">
            <v>657</v>
          </cell>
          <cell r="I1158">
            <v>39200</v>
          </cell>
          <cell r="J1158">
            <v>657</v>
          </cell>
          <cell r="L1158">
            <v>657</v>
          </cell>
        </row>
        <row r="1159">
          <cell r="A1159">
            <v>8187</v>
          </cell>
          <cell r="B1159" t="str">
            <v>Drain Tee Cap</v>
          </cell>
          <cell r="C1159" t="str">
            <v>400Ø</v>
          </cell>
          <cell r="D1159" t="str">
            <v>개</v>
          </cell>
          <cell r="E1159">
            <v>29900</v>
          </cell>
          <cell r="F1159">
            <v>0</v>
          </cell>
          <cell r="H1159">
            <v>657</v>
          </cell>
          <cell r="I1159">
            <v>29900</v>
          </cell>
          <cell r="J1159">
            <v>657</v>
          </cell>
          <cell r="L1159">
            <v>657</v>
          </cell>
        </row>
        <row r="1160">
          <cell r="A1160">
            <v>8188</v>
          </cell>
          <cell r="B1160" t="str">
            <v>Drain Tee Cap</v>
          </cell>
          <cell r="C1160" t="str">
            <v>300Ø</v>
          </cell>
          <cell r="D1160" t="str">
            <v>개</v>
          </cell>
          <cell r="E1160">
            <v>24600</v>
          </cell>
          <cell r="F1160">
            <v>0</v>
          </cell>
          <cell r="H1160">
            <v>657</v>
          </cell>
          <cell r="I1160">
            <v>24600</v>
          </cell>
          <cell r="J1160">
            <v>657</v>
          </cell>
          <cell r="L1160">
            <v>657</v>
          </cell>
        </row>
        <row r="1161">
          <cell r="A1161">
            <v>8189</v>
          </cell>
          <cell r="B1161" t="str">
            <v>Drain Tee Cap</v>
          </cell>
          <cell r="C1161" t="str">
            <v>200Ø</v>
          </cell>
          <cell r="D1161" t="str">
            <v>개</v>
          </cell>
          <cell r="E1161">
            <v>17900</v>
          </cell>
          <cell r="F1161">
            <v>0</v>
          </cell>
          <cell r="H1161">
            <v>657</v>
          </cell>
          <cell r="I1161">
            <v>17900</v>
          </cell>
          <cell r="J1161">
            <v>657</v>
          </cell>
          <cell r="L1161">
            <v>657</v>
          </cell>
        </row>
        <row r="1162">
          <cell r="A1162">
            <v>8191</v>
          </cell>
          <cell r="B1162" t="str">
            <v>Manifold Tee</v>
          </cell>
          <cell r="C1162" t="str">
            <v>1,000Ø</v>
          </cell>
          <cell r="D1162" t="str">
            <v>개</v>
          </cell>
          <cell r="E1162">
            <v>665000</v>
          </cell>
          <cell r="F1162">
            <v>0</v>
          </cell>
          <cell r="H1162">
            <v>657</v>
          </cell>
          <cell r="I1162">
            <v>665000</v>
          </cell>
          <cell r="J1162">
            <v>657</v>
          </cell>
          <cell r="L1162">
            <v>657</v>
          </cell>
        </row>
        <row r="1163">
          <cell r="A1163">
            <v>8192</v>
          </cell>
          <cell r="B1163" t="str">
            <v>Manifold Tee</v>
          </cell>
          <cell r="C1163" t="str">
            <v>900Ø</v>
          </cell>
          <cell r="D1163" t="str">
            <v>개</v>
          </cell>
          <cell r="E1163">
            <v>450000</v>
          </cell>
          <cell r="F1163">
            <v>0</v>
          </cell>
          <cell r="H1163">
            <v>657</v>
          </cell>
          <cell r="I1163">
            <v>450000</v>
          </cell>
          <cell r="J1163">
            <v>657</v>
          </cell>
          <cell r="L1163">
            <v>657</v>
          </cell>
        </row>
        <row r="1164">
          <cell r="A1164">
            <v>8193</v>
          </cell>
          <cell r="B1164" t="str">
            <v>Manifold Tee</v>
          </cell>
          <cell r="C1164" t="str">
            <v>800Ø</v>
          </cell>
          <cell r="D1164" t="str">
            <v>개</v>
          </cell>
          <cell r="E1164">
            <v>409000</v>
          </cell>
          <cell r="F1164">
            <v>0</v>
          </cell>
          <cell r="H1164">
            <v>657</v>
          </cell>
          <cell r="I1164">
            <v>409000</v>
          </cell>
          <cell r="J1164">
            <v>657</v>
          </cell>
          <cell r="L1164">
            <v>657</v>
          </cell>
        </row>
        <row r="1165">
          <cell r="A1165">
            <v>8194</v>
          </cell>
          <cell r="B1165" t="str">
            <v>Manifold Tee</v>
          </cell>
          <cell r="C1165" t="str">
            <v>700Ø</v>
          </cell>
          <cell r="D1165" t="str">
            <v>개</v>
          </cell>
          <cell r="E1165">
            <v>287000</v>
          </cell>
          <cell r="F1165">
            <v>0</v>
          </cell>
          <cell r="H1165">
            <v>657</v>
          </cell>
          <cell r="I1165">
            <v>287000</v>
          </cell>
          <cell r="J1165">
            <v>657</v>
          </cell>
          <cell r="L1165">
            <v>657</v>
          </cell>
        </row>
        <row r="1166">
          <cell r="A1166">
            <v>8195</v>
          </cell>
          <cell r="B1166" t="str">
            <v>Manifold Tee</v>
          </cell>
          <cell r="C1166" t="str">
            <v>600Ø</v>
          </cell>
          <cell r="D1166" t="str">
            <v>개</v>
          </cell>
          <cell r="E1166">
            <v>252000</v>
          </cell>
          <cell r="F1166">
            <v>0</v>
          </cell>
          <cell r="H1166">
            <v>657</v>
          </cell>
          <cell r="I1166">
            <v>252000</v>
          </cell>
          <cell r="J1166">
            <v>657</v>
          </cell>
          <cell r="L1166">
            <v>657</v>
          </cell>
        </row>
        <row r="1167">
          <cell r="A1167">
            <v>8196</v>
          </cell>
          <cell r="B1167" t="str">
            <v>Manifold Tee</v>
          </cell>
          <cell r="C1167" t="str">
            <v>500Ø</v>
          </cell>
          <cell r="D1167" t="str">
            <v>개</v>
          </cell>
          <cell r="E1167">
            <v>194000</v>
          </cell>
          <cell r="F1167">
            <v>0</v>
          </cell>
          <cell r="H1167">
            <v>657</v>
          </cell>
          <cell r="I1167">
            <v>194000</v>
          </cell>
          <cell r="J1167">
            <v>657</v>
          </cell>
          <cell r="L1167">
            <v>657</v>
          </cell>
        </row>
        <row r="1168">
          <cell r="A1168">
            <v>8197</v>
          </cell>
          <cell r="B1168" t="str">
            <v>Manifold Tee</v>
          </cell>
          <cell r="C1168" t="str">
            <v>400Ø</v>
          </cell>
          <cell r="D1168" t="str">
            <v>개</v>
          </cell>
          <cell r="E1168">
            <v>154000</v>
          </cell>
          <cell r="F1168">
            <v>0</v>
          </cell>
          <cell r="H1168">
            <v>657</v>
          </cell>
          <cell r="I1168">
            <v>154000</v>
          </cell>
          <cell r="J1168">
            <v>657</v>
          </cell>
          <cell r="L1168">
            <v>657</v>
          </cell>
        </row>
        <row r="1169">
          <cell r="A1169">
            <v>8198</v>
          </cell>
          <cell r="B1169" t="str">
            <v>Manifold Tee</v>
          </cell>
          <cell r="C1169" t="str">
            <v>300Ø</v>
          </cell>
          <cell r="D1169" t="str">
            <v>개</v>
          </cell>
          <cell r="E1169">
            <v>124000</v>
          </cell>
          <cell r="F1169">
            <v>0</v>
          </cell>
          <cell r="H1169">
            <v>657</v>
          </cell>
          <cell r="I1169">
            <v>124000</v>
          </cell>
          <cell r="J1169">
            <v>657</v>
          </cell>
          <cell r="L1169">
            <v>657</v>
          </cell>
        </row>
        <row r="1170">
          <cell r="A1170">
            <v>8199</v>
          </cell>
          <cell r="B1170" t="str">
            <v>Manifold Tee</v>
          </cell>
          <cell r="C1170" t="str">
            <v>200Ø</v>
          </cell>
          <cell r="D1170" t="str">
            <v>개</v>
          </cell>
          <cell r="E1170">
            <v>81000</v>
          </cell>
          <cell r="F1170">
            <v>0</v>
          </cell>
          <cell r="H1170">
            <v>657</v>
          </cell>
          <cell r="I1170">
            <v>81000</v>
          </cell>
          <cell r="J1170">
            <v>657</v>
          </cell>
          <cell r="L1170">
            <v>657</v>
          </cell>
        </row>
        <row r="1171">
          <cell r="A1171">
            <v>8201</v>
          </cell>
          <cell r="B1171" t="str">
            <v>Insulated Flange</v>
          </cell>
          <cell r="C1171" t="str">
            <v>1,000Ø</v>
          </cell>
          <cell r="D1171" t="str">
            <v>개</v>
          </cell>
          <cell r="E1171">
            <v>571000</v>
          </cell>
          <cell r="F1171">
            <v>0</v>
          </cell>
          <cell r="H1171">
            <v>657</v>
          </cell>
          <cell r="I1171">
            <v>571000</v>
          </cell>
          <cell r="J1171">
            <v>657</v>
          </cell>
          <cell r="L1171">
            <v>657</v>
          </cell>
        </row>
        <row r="1172">
          <cell r="A1172">
            <v>8202</v>
          </cell>
          <cell r="B1172" t="str">
            <v>Insulated Flange</v>
          </cell>
          <cell r="C1172" t="str">
            <v>900Ø</v>
          </cell>
          <cell r="D1172" t="str">
            <v>개</v>
          </cell>
          <cell r="E1172">
            <v>348000</v>
          </cell>
          <cell r="F1172">
            <v>0</v>
          </cell>
          <cell r="H1172">
            <v>657</v>
          </cell>
          <cell r="I1172">
            <v>348000</v>
          </cell>
          <cell r="J1172">
            <v>657</v>
          </cell>
          <cell r="L1172">
            <v>657</v>
          </cell>
        </row>
        <row r="1173">
          <cell r="A1173">
            <v>8203</v>
          </cell>
          <cell r="B1173" t="str">
            <v>Insulated Flange</v>
          </cell>
          <cell r="C1173" t="str">
            <v>800Ø</v>
          </cell>
          <cell r="D1173" t="str">
            <v>개</v>
          </cell>
          <cell r="E1173">
            <v>294000</v>
          </cell>
          <cell r="F1173">
            <v>0</v>
          </cell>
          <cell r="H1173">
            <v>657</v>
          </cell>
          <cell r="I1173">
            <v>294000</v>
          </cell>
          <cell r="J1173">
            <v>657</v>
          </cell>
          <cell r="L1173">
            <v>657</v>
          </cell>
        </row>
        <row r="1174">
          <cell r="A1174">
            <v>8204</v>
          </cell>
          <cell r="B1174" t="str">
            <v>Insulated Flange</v>
          </cell>
          <cell r="C1174" t="str">
            <v>700Ø</v>
          </cell>
          <cell r="D1174" t="str">
            <v>개</v>
          </cell>
          <cell r="E1174">
            <v>209000</v>
          </cell>
          <cell r="F1174">
            <v>0</v>
          </cell>
          <cell r="H1174">
            <v>657</v>
          </cell>
          <cell r="I1174">
            <v>209000</v>
          </cell>
          <cell r="J1174">
            <v>657</v>
          </cell>
          <cell r="L1174">
            <v>657</v>
          </cell>
        </row>
        <row r="1175">
          <cell r="A1175">
            <v>8205</v>
          </cell>
          <cell r="B1175" t="str">
            <v>Insulated Flange</v>
          </cell>
          <cell r="C1175" t="str">
            <v>600Ø</v>
          </cell>
          <cell r="D1175" t="str">
            <v>개</v>
          </cell>
          <cell r="E1175">
            <v>182000</v>
          </cell>
          <cell r="F1175">
            <v>0</v>
          </cell>
          <cell r="H1175">
            <v>657</v>
          </cell>
          <cell r="I1175">
            <v>182000</v>
          </cell>
          <cell r="J1175">
            <v>657</v>
          </cell>
          <cell r="L1175">
            <v>657</v>
          </cell>
        </row>
        <row r="1176">
          <cell r="A1176">
            <v>8206</v>
          </cell>
          <cell r="B1176" t="str">
            <v>Insulated Flange</v>
          </cell>
          <cell r="C1176" t="str">
            <v>500Ø</v>
          </cell>
          <cell r="D1176" t="str">
            <v>개</v>
          </cell>
          <cell r="E1176">
            <v>174000</v>
          </cell>
          <cell r="F1176">
            <v>0</v>
          </cell>
          <cell r="H1176">
            <v>657</v>
          </cell>
          <cell r="I1176">
            <v>174000</v>
          </cell>
          <cell r="J1176">
            <v>657</v>
          </cell>
          <cell r="L1176">
            <v>657</v>
          </cell>
        </row>
        <row r="1177">
          <cell r="A1177">
            <v>8207</v>
          </cell>
          <cell r="B1177" t="str">
            <v>Insulated Flange</v>
          </cell>
          <cell r="C1177" t="str">
            <v>400Ø</v>
          </cell>
          <cell r="D1177" t="str">
            <v>개</v>
          </cell>
          <cell r="E1177">
            <v>138000</v>
          </cell>
          <cell r="F1177">
            <v>0</v>
          </cell>
          <cell r="H1177">
            <v>657</v>
          </cell>
          <cell r="I1177">
            <v>138000</v>
          </cell>
          <cell r="J1177">
            <v>657</v>
          </cell>
          <cell r="L1177">
            <v>657</v>
          </cell>
        </row>
        <row r="1178">
          <cell r="A1178">
            <v>8208</v>
          </cell>
          <cell r="B1178" t="str">
            <v>Insulated Flange</v>
          </cell>
          <cell r="C1178" t="str">
            <v>300Ø</v>
          </cell>
          <cell r="D1178" t="str">
            <v>개</v>
          </cell>
          <cell r="E1178">
            <v>91000</v>
          </cell>
          <cell r="F1178">
            <v>0</v>
          </cell>
          <cell r="H1178">
            <v>657</v>
          </cell>
          <cell r="I1178">
            <v>91000</v>
          </cell>
          <cell r="J1178">
            <v>657</v>
          </cell>
          <cell r="L1178">
            <v>657</v>
          </cell>
        </row>
        <row r="1179">
          <cell r="A1179">
            <v>8209</v>
          </cell>
          <cell r="B1179" t="str">
            <v>Insulated Flange</v>
          </cell>
          <cell r="C1179" t="str">
            <v>200Ø</v>
          </cell>
          <cell r="D1179" t="str">
            <v>개</v>
          </cell>
          <cell r="E1179">
            <v>68000</v>
          </cell>
          <cell r="F1179">
            <v>0</v>
          </cell>
          <cell r="H1179">
            <v>657</v>
          </cell>
          <cell r="I1179">
            <v>68000</v>
          </cell>
          <cell r="J1179">
            <v>657</v>
          </cell>
          <cell r="L1179">
            <v>657</v>
          </cell>
        </row>
        <row r="1180">
          <cell r="A1180">
            <v>8211</v>
          </cell>
          <cell r="B1180" t="str">
            <v>Pt Support Assembly</v>
          </cell>
          <cell r="C1180" t="str">
            <v>1,000Ø</v>
          </cell>
          <cell r="D1180" t="str">
            <v>개</v>
          </cell>
          <cell r="E1180">
            <v>254000</v>
          </cell>
          <cell r="F1180">
            <v>0</v>
          </cell>
          <cell r="H1180">
            <v>657</v>
          </cell>
          <cell r="I1180">
            <v>254000</v>
          </cell>
          <cell r="J1180">
            <v>657</v>
          </cell>
          <cell r="L1180">
            <v>657</v>
          </cell>
        </row>
        <row r="1181">
          <cell r="A1181">
            <v>8212</v>
          </cell>
          <cell r="B1181" t="str">
            <v>Pt Support Assembly</v>
          </cell>
          <cell r="C1181" t="str">
            <v>900Ø</v>
          </cell>
          <cell r="D1181" t="str">
            <v>개</v>
          </cell>
          <cell r="E1181">
            <v>171000</v>
          </cell>
          <cell r="F1181">
            <v>0</v>
          </cell>
          <cell r="H1181">
            <v>657</v>
          </cell>
          <cell r="I1181">
            <v>171000</v>
          </cell>
          <cell r="J1181">
            <v>657</v>
          </cell>
          <cell r="L1181">
            <v>657</v>
          </cell>
        </row>
        <row r="1182">
          <cell r="A1182">
            <v>8213</v>
          </cell>
          <cell r="B1182" t="str">
            <v>Pt Support Assembly</v>
          </cell>
          <cell r="C1182" t="str">
            <v>800Ø</v>
          </cell>
          <cell r="D1182" t="str">
            <v>개</v>
          </cell>
          <cell r="E1182">
            <v>142000</v>
          </cell>
          <cell r="F1182">
            <v>0</v>
          </cell>
          <cell r="H1182">
            <v>657</v>
          </cell>
          <cell r="I1182">
            <v>142000</v>
          </cell>
          <cell r="J1182">
            <v>657</v>
          </cell>
          <cell r="L1182">
            <v>657</v>
          </cell>
        </row>
        <row r="1183">
          <cell r="A1183">
            <v>8214</v>
          </cell>
          <cell r="B1183" t="str">
            <v>Pt Support Assembly</v>
          </cell>
          <cell r="C1183" t="str">
            <v>700Ø</v>
          </cell>
          <cell r="D1183" t="str">
            <v>개</v>
          </cell>
          <cell r="E1183">
            <v>115000</v>
          </cell>
          <cell r="F1183">
            <v>0</v>
          </cell>
          <cell r="H1183">
            <v>657</v>
          </cell>
          <cell r="I1183">
            <v>115000</v>
          </cell>
          <cell r="J1183">
            <v>657</v>
          </cell>
          <cell r="L1183">
            <v>657</v>
          </cell>
        </row>
        <row r="1184">
          <cell r="A1184">
            <v>8215</v>
          </cell>
          <cell r="B1184" t="str">
            <v>Pt Support Assembly</v>
          </cell>
          <cell r="C1184" t="str">
            <v>600Ø</v>
          </cell>
          <cell r="D1184" t="str">
            <v>개</v>
          </cell>
          <cell r="E1184">
            <v>95000</v>
          </cell>
          <cell r="F1184">
            <v>0</v>
          </cell>
          <cell r="H1184">
            <v>657</v>
          </cell>
          <cell r="I1184">
            <v>95000</v>
          </cell>
          <cell r="J1184">
            <v>657</v>
          </cell>
          <cell r="L1184">
            <v>657</v>
          </cell>
        </row>
        <row r="1185">
          <cell r="A1185">
            <v>8216</v>
          </cell>
          <cell r="B1185" t="str">
            <v>Pt Support Assembly</v>
          </cell>
          <cell r="C1185" t="str">
            <v>500Ø</v>
          </cell>
          <cell r="D1185" t="str">
            <v>개</v>
          </cell>
          <cell r="E1185">
            <v>75000</v>
          </cell>
          <cell r="F1185">
            <v>0</v>
          </cell>
          <cell r="H1185">
            <v>657</v>
          </cell>
          <cell r="I1185">
            <v>75000</v>
          </cell>
          <cell r="J1185">
            <v>657</v>
          </cell>
          <cell r="L1185">
            <v>657</v>
          </cell>
        </row>
        <row r="1186">
          <cell r="A1186">
            <v>8217</v>
          </cell>
          <cell r="B1186" t="str">
            <v>Pt Support Assembly</v>
          </cell>
          <cell r="C1186" t="str">
            <v>400Ø</v>
          </cell>
          <cell r="D1186" t="str">
            <v>개</v>
          </cell>
          <cell r="E1186">
            <v>63100</v>
          </cell>
          <cell r="F1186">
            <v>0</v>
          </cell>
          <cell r="H1186">
            <v>657</v>
          </cell>
          <cell r="I1186">
            <v>63100</v>
          </cell>
          <cell r="J1186">
            <v>657</v>
          </cell>
          <cell r="L1186">
            <v>657</v>
          </cell>
        </row>
        <row r="1187">
          <cell r="A1187">
            <v>8218</v>
          </cell>
          <cell r="B1187" t="str">
            <v>Pt Support Assembly</v>
          </cell>
          <cell r="C1187" t="str">
            <v>300Ø</v>
          </cell>
          <cell r="D1187" t="str">
            <v>개</v>
          </cell>
          <cell r="E1187">
            <v>56500</v>
          </cell>
          <cell r="F1187">
            <v>0</v>
          </cell>
          <cell r="H1187">
            <v>657</v>
          </cell>
          <cell r="I1187">
            <v>56500</v>
          </cell>
          <cell r="J1187">
            <v>657</v>
          </cell>
          <cell r="L1187">
            <v>657</v>
          </cell>
        </row>
        <row r="1188">
          <cell r="A1188">
            <v>8219</v>
          </cell>
          <cell r="B1188" t="str">
            <v>Pt Support Assembly</v>
          </cell>
          <cell r="C1188" t="str">
            <v>200Ø</v>
          </cell>
          <cell r="D1188" t="str">
            <v>개</v>
          </cell>
          <cell r="E1188">
            <v>49800</v>
          </cell>
          <cell r="F1188">
            <v>0</v>
          </cell>
          <cell r="H1188">
            <v>657</v>
          </cell>
          <cell r="I1188">
            <v>49800</v>
          </cell>
          <cell r="J1188">
            <v>657</v>
          </cell>
          <cell r="L1188">
            <v>657</v>
          </cell>
        </row>
        <row r="1189">
          <cell r="A1189">
            <v>8221</v>
          </cell>
          <cell r="B1189" t="str">
            <v>Check Hole</v>
          </cell>
          <cell r="C1189" t="str">
            <v>1,000Ø</v>
          </cell>
          <cell r="D1189" t="str">
            <v>개</v>
          </cell>
          <cell r="E1189">
            <v>354000</v>
          </cell>
          <cell r="F1189">
            <v>0</v>
          </cell>
          <cell r="H1189">
            <v>657</v>
          </cell>
          <cell r="I1189">
            <v>354000</v>
          </cell>
          <cell r="J1189">
            <v>657</v>
          </cell>
          <cell r="L1189">
            <v>657</v>
          </cell>
        </row>
        <row r="1190">
          <cell r="A1190">
            <v>8222</v>
          </cell>
          <cell r="B1190" t="str">
            <v>Check Hole</v>
          </cell>
          <cell r="C1190" t="str">
            <v>900Ø</v>
          </cell>
          <cell r="D1190" t="str">
            <v>개</v>
          </cell>
          <cell r="E1190">
            <v>282000</v>
          </cell>
          <cell r="F1190">
            <v>0</v>
          </cell>
          <cell r="H1190">
            <v>657</v>
          </cell>
          <cell r="I1190">
            <v>282000</v>
          </cell>
          <cell r="J1190">
            <v>657</v>
          </cell>
          <cell r="L1190">
            <v>657</v>
          </cell>
        </row>
        <row r="1191">
          <cell r="A1191">
            <v>8223</v>
          </cell>
          <cell r="B1191" t="str">
            <v>Check Hole</v>
          </cell>
          <cell r="C1191" t="str">
            <v>800Ø</v>
          </cell>
          <cell r="D1191" t="str">
            <v>개</v>
          </cell>
          <cell r="E1191">
            <v>252000</v>
          </cell>
          <cell r="F1191">
            <v>0</v>
          </cell>
          <cell r="H1191">
            <v>657</v>
          </cell>
          <cell r="I1191">
            <v>252000</v>
          </cell>
          <cell r="J1191">
            <v>657</v>
          </cell>
          <cell r="L1191">
            <v>657</v>
          </cell>
        </row>
        <row r="1192">
          <cell r="A1192">
            <v>8224</v>
          </cell>
          <cell r="B1192" t="str">
            <v>Check Hole</v>
          </cell>
          <cell r="C1192" t="str">
            <v>700Ø</v>
          </cell>
          <cell r="D1192" t="str">
            <v>개</v>
          </cell>
          <cell r="E1192">
            <v>219000</v>
          </cell>
          <cell r="F1192">
            <v>0</v>
          </cell>
          <cell r="H1192">
            <v>657</v>
          </cell>
          <cell r="I1192">
            <v>219000</v>
          </cell>
          <cell r="J1192">
            <v>657</v>
          </cell>
          <cell r="L1192">
            <v>657</v>
          </cell>
        </row>
        <row r="1193">
          <cell r="A1193">
            <v>8225</v>
          </cell>
          <cell r="B1193" t="str">
            <v>Check Hole</v>
          </cell>
          <cell r="C1193" t="str">
            <v>600Ø</v>
          </cell>
          <cell r="D1193" t="str">
            <v>개</v>
          </cell>
          <cell r="E1193">
            <v>188000</v>
          </cell>
          <cell r="F1193">
            <v>0</v>
          </cell>
          <cell r="H1193">
            <v>657</v>
          </cell>
          <cell r="I1193">
            <v>188000</v>
          </cell>
          <cell r="J1193">
            <v>657</v>
          </cell>
          <cell r="L1193">
            <v>657</v>
          </cell>
        </row>
        <row r="1194">
          <cell r="A1194">
            <v>8226</v>
          </cell>
          <cell r="B1194" t="str">
            <v>Check Hole</v>
          </cell>
          <cell r="C1194" t="str">
            <v>500Ø</v>
          </cell>
          <cell r="D1194" t="str">
            <v>개</v>
          </cell>
          <cell r="E1194">
            <v>157000</v>
          </cell>
          <cell r="F1194">
            <v>0</v>
          </cell>
          <cell r="H1194">
            <v>657</v>
          </cell>
          <cell r="I1194">
            <v>157000</v>
          </cell>
          <cell r="J1194">
            <v>657</v>
          </cell>
          <cell r="L1194">
            <v>657</v>
          </cell>
        </row>
        <row r="1195">
          <cell r="A1195">
            <v>8227</v>
          </cell>
          <cell r="B1195" t="str">
            <v>Check Hole</v>
          </cell>
          <cell r="C1195" t="str">
            <v>400Ø</v>
          </cell>
          <cell r="D1195" t="str">
            <v>개</v>
          </cell>
          <cell r="E1195">
            <v>125000</v>
          </cell>
          <cell r="F1195">
            <v>0</v>
          </cell>
          <cell r="H1195">
            <v>657</v>
          </cell>
          <cell r="I1195">
            <v>125000</v>
          </cell>
          <cell r="J1195">
            <v>657</v>
          </cell>
          <cell r="L1195">
            <v>657</v>
          </cell>
        </row>
        <row r="1196">
          <cell r="A1196">
            <v>8228</v>
          </cell>
          <cell r="B1196" t="str">
            <v>Check Hole</v>
          </cell>
          <cell r="C1196" t="str">
            <v>300Ø</v>
          </cell>
          <cell r="D1196" t="str">
            <v>개</v>
          </cell>
          <cell r="E1196">
            <v>93800</v>
          </cell>
          <cell r="F1196">
            <v>0</v>
          </cell>
          <cell r="H1196">
            <v>657</v>
          </cell>
          <cell r="I1196">
            <v>93800</v>
          </cell>
          <cell r="J1196">
            <v>657</v>
          </cell>
          <cell r="L1196">
            <v>657</v>
          </cell>
        </row>
        <row r="1197">
          <cell r="A1197">
            <v>8229</v>
          </cell>
          <cell r="B1197" t="str">
            <v>Check Hole</v>
          </cell>
          <cell r="C1197" t="str">
            <v>200Ø</v>
          </cell>
          <cell r="D1197" t="str">
            <v>개</v>
          </cell>
          <cell r="E1197">
            <v>63100</v>
          </cell>
          <cell r="F1197">
            <v>0</v>
          </cell>
          <cell r="H1197">
            <v>657</v>
          </cell>
          <cell r="I1197">
            <v>63100</v>
          </cell>
          <cell r="J1197">
            <v>657</v>
          </cell>
          <cell r="L1197">
            <v>657</v>
          </cell>
        </row>
        <row r="1198">
          <cell r="A1198">
            <v>8231</v>
          </cell>
          <cell r="B1198" t="str">
            <v>Full Angle Ring</v>
          </cell>
          <cell r="C1198" t="str">
            <v>1,000Ø</v>
          </cell>
          <cell r="D1198" t="str">
            <v>개</v>
          </cell>
          <cell r="E1198">
            <v>88000</v>
          </cell>
          <cell r="F1198">
            <v>0</v>
          </cell>
          <cell r="H1198">
            <v>657</v>
          </cell>
          <cell r="I1198">
            <v>88000</v>
          </cell>
          <cell r="J1198">
            <v>657</v>
          </cell>
          <cell r="L1198">
            <v>657</v>
          </cell>
        </row>
        <row r="1199">
          <cell r="A1199">
            <v>8232</v>
          </cell>
          <cell r="B1199" t="str">
            <v>Full Angle Ring</v>
          </cell>
          <cell r="C1199" t="str">
            <v>900Ø</v>
          </cell>
          <cell r="D1199" t="str">
            <v>개</v>
          </cell>
          <cell r="E1199">
            <v>69100</v>
          </cell>
          <cell r="F1199">
            <v>0</v>
          </cell>
          <cell r="H1199">
            <v>657</v>
          </cell>
          <cell r="I1199">
            <v>69100</v>
          </cell>
          <cell r="J1199">
            <v>657</v>
          </cell>
          <cell r="L1199">
            <v>657</v>
          </cell>
        </row>
        <row r="1200">
          <cell r="A1200">
            <v>8233</v>
          </cell>
          <cell r="B1200" t="str">
            <v>Full Angle Ring</v>
          </cell>
          <cell r="C1200" t="str">
            <v>800Ø</v>
          </cell>
          <cell r="D1200" t="str">
            <v>개</v>
          </cell>
          <cell r="E1200">
            <v>59800</v>
          </cell>
          <cell r="F1200">
            <v>0</v>
          </cell>
          <cell r="H1200">
            <v>657</v>
          </cell>
          <cell r="I1200">
            <v>59800</v>
          </cell>
          <cell r="J1200">
            <v>657</v>
          </cell>
          <cell r="L1200">
            <v>657</v>
          </cell>
        </row>
        <row r="1201">
          <cell r="A1201">
            <v>8234</v>
          </cell>
          <cell r="B1201" t="str">
            <v>Full Angle Ring</v>
          </cell>
          <cell r="C1201" t="str">
            <v>700Ø</v>
          </cell>
          <cell r="D1201" t="str">
            <v>개</v>
          </cell>
          <cell r="E1201">
            <v>53800</v>
          </cell>
          <cell r="F1201">
            <v>0</v>
          </cell>
          <cell r="H1201">
            <v>657</v>
          </cell>
          <cell r="I1201">
            <v>53800</v>
          </cell>
          <cell r="J1201">
            <v>657</v>
          </cell>
          <cell r="L1201">
            <v>657</v>
          </cell>
        </row>
        <row r="1202">
          <cell r="A1202">
            <v>8235</v>
          </cell>
          <cell r="B1202" t="str">
            <v>Full Angle Ring</v>
          </cell>
          <cell r="C1202" t="str">
            <v>600Ø</v>
          </cell>
          <cell r="D1202" t="str">
            <v>개</v>
          </cell>
          <cell r="E1202">
            <v>47200</v>
          </cell>
          <cell r="F1202">
            <v>0</v>
          </cell>
          <cell r="H1202">
            <v>657</v>
          </cell>
          <cell r="I1202">
            <v>47200</v>
          </cell>
          <cell r="J1202">
            <v>657</v>
          </cell>
          <cell r="L1202">
            <v>657</v>
          </cell>
        </row>
        <row r="1203">
          <cell r="A1203">
            <v>8236</v>
          </cell>
          <cell r="B1203" t="str">
            <v>Full Angle Ring</v>
          </cell>
          <cell r="C1203" t="str">
            <v>500Ø</v>
          </cell>
          <cell r="D1203" t="str">
            <v>개</v>
          </cell>
          <cell r="E1203">
            <v>41200</v>
          </cell>
          <cell r="F1203">
            <v>0</v>
          </cell>
          <cell r="H1203">
            <v>657</v>
          </cell>
          <cell r="I1203">
            <v>41200</v>
          </cell>
          <cell r="J1203">
            <v>657</v>
          </cell>
          <cell r="L1203">
            <v>657</v>
          </cell>
        </row>
        <row r="1204">
          <cell r="A1204">
            <v>8237</v>
          </cell>
          <cell r="B1204" t="str">
            <v>Full Angle Ring</v>
          </cell>
          <cell r="C1204" t="str">
            <v>400Ø</v>
          </cell>
          <cell r="D1204" t="str">
            <v>개</v>
          </cell>
          <cell r="E1204">
            <v>35900</v>
          </cell>
          <cell r="F1204">
            <v>0</v>
          </cell>
          <cell r="H1204">
            <v>657</v>
          </cell>
          <cell r="I1204">
            <v>35900</v>
          </cell>
          <cell r="J1204">
            <v>657</v>
          </cell>
          <cell r="L1204">
            <v>657</v>
          </cell>
        </row>
        <row r="1205">
          <cell r="A1205">
            <v>8238</v>
          </cell>
          <cell r="B1205" t="str">
            <v>Full Angle Ring</v>
          </cell>
          <cell r="C1205" t="str">
            <v>300Ø</v>
          </cell>
          <cell r="D1205" t="str">
            <v>개</v>
          </cell>
          <cell r="E1205">
            <v>29900</v>
          </cell>
          <cell r="F1205">
            <v>0</v>
          </cell>
          <cell r="H1205">
            <v>657</v>
          </cell>
          <cell r="I1205">
            <v>29900</v>
          </cell>
          <cell r="J1205">
            <v>657</v>
          </cell>
          <cell r="L1205">
            <v>657</v>
          </cell>
        </row>
        <row r="1206">
          <cell r="A1206">
            <v>8239</v>
          </cell>
          <cell r="B1206" t="str">
            <v>Full Angle Ring</v>
          </cell>
          <cell r="C1206" t="str">
            <v>200Ø</v>
          </cell>
          <cell r="D1206" t="str">
            <v>개</v>
          </cell>
          <cell r="E1206">
            <v>23200</v>
          </cell>
          <cell r="F1206">
            <v>0</v>
          </cell>
          <cell r="H1206">
            <v>657</v>
          </cell>
          <cell r="I1206">
            <v>23200</v>
          </cell>
          <cell r="J1206">
            <v>657</v>
          </cell>
          <cell r="L1206">
            <v>657</v>
          </cell>
        </row>
        <row r="1207">
          <cell r="A1207">
            <v>8241</v>
          </cell>
          <cell r="B1207" t="str">
            <v>Flange Adapter</v>
          </cell>
          <cell r="C1207" t="str">
            <v>1,000Ø</v>
          </cell>
          <cell r="D1207" t="str">
            <v>개</v>
          </cell>
          <cell r="E1207">
            <v>394000</v>
          </cell>
          <cell r="F1207">
            <v>0</v>
          </cell>
          <cell r="H1207">
            <v>657</v>
          </cell>
          <cell r="I1207">
            <v>394000</v>
          </cell>
          <cell r="J1207">
            <v>657</v>
          </cell>
          <cell r="L1207">
            <v>657</v>
          </cell>
        </row>
        <row r="1208">
          <cell r="A1208">
            <v>8242</v>
          </cell>
          <cell r="B1208" t="str">
            <v>Flange Adapter</v>
          </cell>
          <cell r="C1208" t="str">
            <v>900Ø</v>
          </cell>
          <cell r="D1208" t="str">
            <v>개</v>
          </cell>
          <cell r="E1208">
            <v>272000</v>
          </cell>
          <cell r="F1208">
            <v>0</v>
          </cell>
          <cell r="H1208">
            <v>657</v>
          </cell>
          <cell r="I1208">
            <v>272000</v>
          </cell>
          <cell r="J1208">
            <v>657</v>
          </cell>
          <cell r="L1208">
            <v>657</v>
          </cell>
        </row>
        <row r="1209">
          <cell r="A1209">
            <v>8243</v>
          </cell>
          <cell r="B1209" t="str">
            <v>Flange Adapter</v>
          </cell>
          <cell r="C1209" t="str">
            <v>800Ø</v>
          </cell>
          <cell r="D1209" t="str">
            <v>개</v>
          </cell>
          <cell r="E1209">
            <v>228000</v>
          </cell>
          <cell r="F1209">
            <v>0</v>
          </cell>
          <cell r="H1209">
            <v>657</v>
          </cell>
          <cell r="I1209">
            <v>228000</v>
          </cell>
          <cell r="J1209">
            <v>657</v>
          </cell>
          <cell r="L1209">
            <v>657</v>
          </cell>
        </row>
        <row r="1210">
          <cell r="A1210">
            <v>8244</v>
          </cell>
          <cell r="B1210" t="str">
            <v>Flange Adapter</v>
          </cell>
          <cell r="C1210" t="str">
            <v>700Ø</v>
          </cell>
          <cell r="D1210" t="str">
            <v>개</v>
          </cell>
          <cell r="E1210">
            <v>189000</v>
          </cell>
          <cell r="F1210">
            <v>0</v>
          </cell>
          <cell r="H1210">
            <v>657</v>
          </cell>
          <cell r="I1210">
            <v>189000</v>
          </cell>
          <cell r="J1210">
            <v>657</v>
          </cell>
          <cell r="L1210">
            <v>657</v>
          </cell>
        </row>
        <row r="1211">
          <cell r="A1211">
            <v>8245</v>
          </cell>
          <cell r="B1211" t="str">
            <v>Flange Adapter</v>
          </cell>
          <cell r="C1211" t="str">
            <v>600Ø</v>
          </cell>
          <cell r="D1211" t="str">
            <v>개</v>
          </cell>
          <cell r="E1211">
            <v>150000</v>
          </cell>
          <cell r="F1211">
            <v>0</v>
          </cell>
          <cell r="H1211">
            <v>657</v>
          </cell>
          <cell r="I1211">
            <v>150000</v>
          </cell>
          <cell r="J1211">
            <v>657</v>
          </cell>
          <cell r="L1211">
            <v>657</v>
          </cell>
        </row>
        <row r="1212">
          <cell r="A1212">
            <v>8246</v>
          </cell>
          <cell r="B1212" t="str">
            <v>Flange Adapter</v>
          </cell>
          <cell r="C1212" t="str">
            <v>500Ø</v>
          </cell>
          <cell r="D1212" t="str">
            <v>개</v>
          </cell>
          <cell r="E1212">
            <v>136000</v>
          </cell>
          <cell r="F1212">
            <v>0</v>
          </cell>
          <cell r="H1212">
            <v>657</v>
          </cell>
          <cell r="I1212">
            <v>136000</v>
          </cell>
          <cell r="J1212">
            <v>657</v>
          </cell>
          <cell r="L1212">
            <v>657</v>
          </cell>
        </row>
        <row r="1213">
          <cell r="A1213">
            <v>8247</v>
          </cell>
          <cell r="B1213" t="str">
            <v>Flange Adapter</v>
          </cell>
          <cell r="C1213" t="str">
            <v>400Ø</v>
          </cell>
          <cell r="D1213" t="str">
            <v>개</v>
          </cell>
          <cell r="E1213">
            <v>99000</v>
          </cell>
          <cell r="F1213">
            <v>0</v>
          </cell>
          <cell r="H1213">
            <v>657</v>
          </cell>
          <cell r="I1213">
            <v>99000</v>
          </cell>
          <cell r="J1213">
            <v>657</v>
          </cell>
          <cell r="L1213">
            <v>657</v>
          </cell>
        </row>
        <row r="1214">
          <cell r="A1214">
            <v>8248</v>
          </cell>
          <cell r="B1214" t="str">
            <v>Flange Adapter</v>
          </cell>
          <cell r="C1214" t="str">
            <v>300Ø</v>
          </cell>
          <cell r="D1214" t="str">
            <v>개</v>
          </cell>
          <cell r="E1214">
            <v>72400</v>
          </cell>
          <cell r="F1214">
            <v>0</v>
          </cell>
          <cell r="H1214">
            <v>657</v>
          </cell>
          <cell r="I1214">
            <v>72400</v>
          </cell>
          <cell r="J1214">
            <v>657</v>
          </cell>
          <cell r="L1214">
            <v>657</v>
          </cell>
        </row>
        <row r="1215">
          <cell r="A1215">
            <v>8249</v>
          </cell>
          <cell r="B1215" t="str">
            <v>Flange Adapter</v>
          </cell>
          <cell r="C1215" t="str">
            <v>200Ø</v>
          </cell>
          <cell r="D1215" t="str">
            <v>개</v>
          </cell>
          <cell r="E1215">
            <v>49800</v>
          </cell>
          <cell r="F1215">
            <v>0</v>
          </cell>
          <cell r="H1215">
            <v>657</v>
          </cell>
          <cell r="I1215">
            <v>49800</v>
          </cell>
          <cell r="J1215">
            <v>657</v>
          </cell>
          <cell r="L1215">
            <v>657</v>
          </cell>
        </row>
        <row r="1216">
          <cell r="A1216">
            <v>8251</v>
          </cell>
          <cell r="B1216" t="str">
            <v>Clamp Flange</v>
          </cell>
          <cell r="C1216" t="str">
            <v>1,000Ø</v>
          </cell>
          <cell r="D1216" t="str">
            <v>개</v>
          </cell>
          <cell r="E1216">
            <v>109000</v>
          </cell>
          <cell r="F1216">
            <v>0</v>
          </cell>
          <cell r="H1216">
            <v>657</v>
          </cell>
          <cell r="I1216">
            <v>109000</v>
          </cell>
          <cell r="J1216">
            <v>657</v>
          </cell>
          <cell r="L1216">
            <v>657</v>
          </cell>
        </row>
        <row r="1217">
          <cell r="A1217">
            <v>8252</v>
          </cell>
          <cell r="B1217" t="str">
            <v>Clamp Flange</v>
          </cell>
          <cell r="C1217" t="str">
            <v>900Ø</v>
          </cell>
          <cell r="D1217" t="str">
            <v>개</v>
          </cell>
          <cell r="E1217">
            <v>89000</v>
          </cell>
          <cell r="F1217">
            <v>0</v>
          </cell>
          <cell r="H1217">
            <v>657</v>
          </cell>
          <cell r="I1217">
            <v>89000</v>
          </cell>
          <cell r="J1217">
            <v>657</v>
          </cell>
          <cell r="L1217">
            <v>657</v>
          </cell>
        </row>
        <row r="1218">
          <cell r="A1218">
            <v>8253</v>
          </cell>
          <cell r="B1218" t="str">
            <v>Clamp Flange</v>
          </cell>
          <cell r="C1218" t="str">
            <v>800Ø</v>
          </cell>
          <cell r="D1218" t="str">
            <v>개</v>
          </cell>
          <cell r="E1218">
            <v>81000</v>
          </cell>
          <cell r="F1218">
            <v>0</v>
          </cell>
          <cell r="H1218">
            <v>657</v>
          </cell>
          <cell r="I1218">
            <v>81000</v>
          </cell>
          <cell r="J1218">
            <v>657</v>
          </cell>
          <cell r="L1218">
            <v>657</v>
          </cell>
        </row>
        <row r="1219">
          <cell r="A1219">
            <v>8254</v>
          </cell>
          <cell r="B1219" t="str">
            <v>Clamp Flange</v>
          </cell>
          <cell r="C1219" t="str">
            <v>700Ø</v>
          </cell>
          <cell r="D1219" t="str">
            <v>개</v>
          </cell>
          <cell r="E1219">
            <v>73000</v>
          </cell>
          <cell r="F1219">
            <v>0</v>
          </cell>
          <cell r="H1219">
            <v>657</v>
          </cell>
          <cell r="I1219">
            <v>73000</v>
          </cell>
          <cell r="J1219">
            <v>657</v>
          </cell>
          <cell r="L1219">
            <v>657</v>
          </cell>
        </row>
        <row r="1220">
          <cell r="A1220">
            <v>8255</v>
          </cell>
          <cell r="B1220" t="str">
            <v>Clamp Flange</v>
          </cell>
          <cell r="C1220" t="str">
            <v>600Ø</v>
          </cell>
          <cell r="D1220" t="str">
            <v>개</v>
          </cell>
          <cell r="E1220">
            <v>64500</v>
          </cell>
          <cell r="F1220">
            <v>0</v>
          </cell>
          <cell r="H1220">
            <v>657</v>
          </cell>
          <cell r="I1220">
            <v>64500</v>
          </cell>
          <cell r="J1220">
            <v>657</v>
          </cell>
          <cell r="L1220">
            <v>657</v>
          </cell>
        </row>
        <row r="1221">
          <cell r="A1221">
            <v>8256</v>
          </cell>
          <cell r="B1221" t="str">
            <v>Clamp Flange</v>
          </cell>
          <cell r="C1221" t="str">
            <v>500Ø</v>
          </cell>
          <cell r="D1221" t="str">
            <v>개</v>
          </cell>
          <cell r="E1221">
            <v>56500</v>
          </cell>
          <cell r="F1221">
            <v>0</v>
          </cell>
          <cell r="H1221">
            <v>657</v>
          </cell>
          <cell r="I1221">
            <v>56500</v>
          </cell>
          <cell r="J1221">
            <v>657</v>
          </cell>
          <cell r="L1221">
            <v>657</v>
          </cell>
        </row>
        <row r="1222">
          <cell r="A1222">
            <v>8257</v>
          </cell>
          <cell r="B1222" t="str">
            <v>Clamp Flange</v>
          </cell>
          <cell r="C1222" t="str">
            <v>400Ø</v>
          </cell>
          <cell r="D1222" t="str">
            <v>개</v>
          </cell>
          <cell r="E1222">
            <v>47200</v>
          </cell>
          <cell r="F1222">
            <v>0</v>
          </cell>
          <cell r="H1222">
            <v>657</v>
          </cell>
          <cell r="I1222">
            <v>47200</v>
          </cell>
          <cell r="J1222">
            <v>657</v>
          </cell>
          <cell r="L1222">
            <v>657</v>
          </cell>
        </row>
        <row r="1223">
          <cell r="A1223">
            <v>8258</v>
          </cell>
          <cell r="B1223" t="str">
            <v>Clamp Flange</v>
          </cell>
          <cell r="C1223" t="str">
            <v>300Ø</v>
          </cell>
          <cell r="D1223" t="str">
            <v>개</v>
          </cell>
          <cell r="E1223">
            <v>38500</v>
          </cell>
          <cell r="F1223">
            <v>0</v>
          </cell>
          <cell r="H1223">
            <v>657</v>
          </cell>
          <cell r="I1223">
            <v>38500</v>
          </cell>
          <cell r="J1223">
            <v>657</v>
          </cell>
          <cell r="L1223">
            <v>657</v>
          </cell>
        </row>
        <row r="1224">
          <cell r="A1224">
            <v>8259</v>
          </cell>
          <cell r="B1224" t="str">
            <v>Clamp Flange</v>
          </cell>
          <cell r="C1224" t="str">
            <v>200Ø</v>
          </cell>
          <cell r="D1224" t="str">
            <v>개</v>
          </cell>
          <cell r="E1224">
            <v>27900</v>
          </cell>
          <cell r="F1224">
            <v>0</v>
          </cell>
          <cell r="H1224">
            <v>657</v>
          </cell>
          <cell r="I1224">
            <v>27900</v>
          </cell>
          <cell r="J1224">
            <v>657</v>
          </cell>
          <cell r="L1224">
            <v>657</v>
          </cell>
        </row>
        <row r="1225">
          <cell r="A1225">
            <v>8261</v>
          </cell>
          <cell r="B1225" t="str">
            <v>45˚Fixed Elbow</v>
          </cell>
          <cell r="C1225" t="str">
            <v>1,000Ø</v>
          </cell>
          <cell r="D1225" t="str">
            <v>개</v>
          </cell>
          <cell r="E1225">
            <v>571000</v>
          </cell>
          <cell r="F1225">
            <v>0</v>
          </cell>
          <cell r="H1225">
            <v>657</v>
          </cell>
          <cell r="I1225">
            <v>571000</v>
          </cell>
          <cell r="J1225">
            <v>657</v>
          </cell>
          <cell r="L1225">
            <v>657</v>
          </cell>
        </row>
        <row r="1226">
          <cell r="A1226">
            <v>8262</v>
          </cell>
          <cell r="B1226" t="str">
            <v>45˚Fixed Elbow</v>
          </cell>
          <cell r="C1226" t="str">
            <v>900Ø</v>
          </cell>
          <cell r="D1226" t="str">
            <v>개</v>
          </cell>
          <cell r="E1226">
            <v>348000</v>
          </cell>
          <cell r="F1226">
            <v>0</v>
          </cell>
          <cell r="H1226">
            <v>657</v>
          </cell>
          <cell r="I1226">
            <v>348000</v>
          </cell>
          <cell r="J1226">
            <v>657</v>
          </cell>
          <cell r="L1226">
            <v>657</v>
          </cell>
        </row>
        <row r="1227">
          <cell r="A1227">
            <v>8263</v>
          </cell>
          <cell r="B1227" t="str">
            <v>45˚Fixed Elbow</v>
          </cell>
          <cell r="C1227" t="str">
            <v>800Ø</v>
          </cell>
          <cell r="D1227" t="str">
            <v>개</v>
          </cell>
          <cell r="E1227">
            <v>294000</v>
          </cell>
          <cell r="F1227">
            <v>0</v>
          </cell>
          <cell r="H1227">
            <v>657</v>
          </cell>
          <cell r="I1227">
            <v>294000</v>
          </cell>
          <cell r="J1227">
            <v>657</v>
          </cell>
          <cell r="L1227">
            <v>657</v>
          </cell>
        </row>
        <row r="1228">
          <cell r="A1228">
            <v>8264</v>
          </cell>
          <cell r="B1228" t="str">
            <v>45˚Fixed Elbow</v>
          </cell>
          <cell r="C1228" t="str">
            <v>700Ø</v>
          </cell>
          <cell r="D1228" t="str">
            <v>개</v>
          </cell>
          <cell r="E1228">
            <v>246000</v>
          </cell>
          <cell r="F1228">
            <v>0</v>
          </cell>
          <cell r="H1228">
            <v>657</v>
          </cell>
          <cell r="I1228">
            <v>246000</v>
          </cell>
          <cell r="J1228">
            <v>657</v>
          </cell>
          <cell r="L1228">
            <v>657</v>
          </cell>
        </row>
        <row r="1229">
          <cell r="A1229">
            <v>8265</v>
          </cell>
          <cell r="B1229" t="str">
            <v>45˚Fixed Elbow</v>
          </cell>
          <cell r="C1229" t="str">
            <v>600Ø</v>
          </cell>
          <cell r="D1229" t="str">
            <v>개</v>
          </cell>
          <cell r="E1229">
            <v>209000</v>
          </cell>
          <cell r="F1229">
            <v>0</v>
          </cell>
          <cell r="H1229">
            <v>657</v>
          </cell>
          <cell r="I1229">
            <v>209000</v>
          </cell>
          <cell r="J1229">
            <v>657</v>
          </cell>
          <cell r="L1229">
            <v>657</v>
          </cell>
        </row>
        <row r="1230">
          <cell r="A1230">
            <v>8266</v>
          </cell>
          <cell r="B1230" t="str">
            <v>45˚Fixed Elbow</v>
          </cell>
          <cell r="C1230" t="str">
            <v>500Ø</v>
          </cell>
          <cell r="D1230" t="str">
            <v>개</v>
          </cell>
          <cell r="E1230">
            <v>174000</v>
          </cell>
          <cell r="F1230">
            <v>0</v>
          </cell>
          <cell r="H1230">
            <v>657</v>
          </cell>
          <cell r="I1230">
            <v>174000</v>
          </cell>
          <cell r="J1230">
            <v>657</v>
          </cell>
          <cell r="L1230">
            <v>657</v>
          </cell>
        </row>
        <row r="1231">
          <cell r="A1231">
            <v>8267</v>
          </cell>
          <cell r="B1231" t="str">
            <v>45˚Fixed Elbow</v>
          </cell>
          <cell r="C1231" t="str">
            <v>400Ø</v>
          </cell>
          <cell r="D1231" t="str">
            <v>개</v>
          </cell>
          <cell r="E1231">
            <v>138000</v>
          </cell>
          <cell r="F1231">
            <v>0</v>
          </cell>
          <cell r="H1231">
            <v>657</v>
          </cell>
          <cell r="I1231">
            <v>138000</v>
          </cell>
          <cell r="J1231">
            <v>657</v>
          </cell>
          <cell r="L1231">
            <v>657</v>
          </cell>
        </row>
        <row r="1232">
          <cell r="A1232">
            <v>8268</v>
          </cell>
          <cell r="B1232" t="str">
            <v>45˚Fixed Elbow</v>
          </cell>
          <cell r="C1232" t="str">
            <v>300Ø</v>
          </cell>
          <cell r="D1232" t="str">
            <v>개</v>
          </cell>
          <cell r="E1232">
            <v>99000</v>
          </cell>
          <cell r="F1232">
            <v>0</v>
          </cell>
          <cell r="H1232">
            <v>657</v>
          </cell>
          <cell r="I1232">
            <v>99000</v>
          </cell>
          <cell r="J1232">
            <v>657</v>
          </cell>
          <cell r="L1232">
            <v>657</v>
          </cell>
        </row>
        <row r="1233">
          <cell r="A1233">
            <v>8269</v>
          </cell>
          <cell r="B1233" t="str">
            <v>45˚Fixed Elbow</v>
          </cell>
          <cell r="C1233" t="str">
            <v>200Ø</v>
          </cell>
          <cell r="D1233" t="str">
            <v>개</v>
          </cell>
          <cell r="E1233">
            <v>68000</v>
          </cell>
          <cell r="F1233">
            <v>0</v>
          </cell>
          <cell r="H1233">
            <v>657</v>
          </cell>
          <cell r="I1233">
            <v>68000</v>
          </cell>
          <cell r="J1233">
            <v>657</v>
          </cell>
          <cell r="L1233">
            <v>657</v>
          </cell>
        </row>
        <row r="1234">
          <cell r="A1234">
            <v>8271</v>
          </cell>
          <cell r="B1234" t="str">
            <v>45˚Lateral Tee</v>
          </cell>
          <cell r="C1234" t="str">
            <v>1,000Ø</v>
          </cell>
          <cell r="D1234" t="str">
            <v>개</v>
          </cell>
          <cell r="E1234">
            <v>1577000</v>
          </cell>
          <cell r="F1234">
            <v>0</v>
          </cell>
          <cell r="H1234">
            <v>657</v>
          </cell>
          <cell r="I1234">
            <v>1577000</v>
          </cell>
          <cell r="J1234">
            <v>657</v>
          </cell>
          <cell r="L1234">
            <v>657</v>
          </cell>
        </row>
        <row r="1235">
          <cell r="A1235">
            <v>8272</v>
          </cell>
          <cell r="B1235" t="str">
            <v>45˚Lateral Tee</v>
          </cell>
          <cell r="C1235" t="str">
            <v>900Ø</v>
          </cell>
          <cell r="D1235" t="str">
            <v>개</v>
          </cell>
          <cell r="E1235">
            <v>865000</v>
          </cell>
          <cell r="F1235">
            <v>0</v>
          </cell>
          <cell r="H1235">
            <v>657</v>
          </cell>
          <cell r="I1235">
            <v>865000</v>
          </cell>
          <cell r="J1235">
            <v>657</v>
          </cell>
          <cell r="L1235">
            <v>657</v>
          </cell>
        </row>
        <row r="1236">
          <cell r="A1236">
            <v>8273</v>
          </cell>
          <cell r="B1236" t="str">
            <v>45˚Lateral Tee</v>
          </cell>
          <cell r="C1236" t="str">
            <v>800Ø</v>
          </cell>
          <cell r="D1236" t="str">
            <v>개</v>
          </cell>
          <cell r="E1236">
            <v>736000</v>
          </cell>
          <cell r="F1236">
            <v>0</v>
          </cell>
          <cell r="H1236">
            <v>657</v>
          </cell>
          <cell r="I1236">
            <v>736000</v>
          </cell>
          <cell r="J1236">
            <v>657</v>
          </cell>
          <cell r="L1236">
            <v>657</v>
          </cell>
        </row>
        <row r="1237">
          <cell r="A1237">
            <v>8274</v>
          </cell>
          <cell r="B1237" t="str">
            <v>45˚Lateral Tee</v>
          </cell>
          <cell r="C1237" t="str">
            <v>700Ø</v>
          </cell>
          <cell r="D1237" t="str">
            <v>개</v>
          </cell>
          <cell r="E1237">
            <v>638000</v>
          </cell>
          <cell r="F1237">
            <v>0</v>
          </cell>
          <cell r="H1237">
            <v>657</v>
          </cell>
          <cell r="I1237">
            <v>638000</v>
          </cell>
          <cell r="J1237">
            <v>657</v>
          </cell>
          <cell r="L1237">
            <v>657</v>
          </cell>
        </row>
        <row r="1238">
          <cell r="A1238">
            <v>8275</v>
          </cell>
          <cell r="B1238" t="str">
            <v>45˚Lateral Tee</v>
          </cell>
          <cell r="C1238" t="str">
            <v>600Ø</v>
          </cell>
          <cell r="D1238" t="str">
            <v>개</v>
          </cell>
          <cell r="E1238">
            <v>523000</v>
          </cell>
          <cell r="F1238">
            <v>0</v>
          </cell>
          <cell r="H1238">
            <v>657</v>
          </cell>
          <cell r="I1238">
            <v>523000</v>
          </cell>
          <cell r="J1238">
            <v>657</v>
          </cell>
          <cell r="L1238">
            <v>657</v>
          </cell>
        </row>
        <row r="1239">
          <cell r="A1239">
            <v>8276</v>
          </cell>
          <cell r="B1239" t="str">
            <v>45˚Lateral Tee</v>
          </cell>
          <cell r="C1239" t="str">
            <v>500Ø</v>
          </cell>
          <cell r="D1239" t="str">
            <v>개</v>
          </cell>
          <cell r="E1239">
            <v>399000</v>
          </cell>
          <cell r="F1239">
            <v>0</v>
          </cell>
          <cell r="H1239">
            <v>657</v>
          </cell>
          <cell r="I1239">
            <v>399000</v>
          </cell>
          <cell r="J1239">
            <v>657</v>
          </cell>
          <cell r="L1239">
            <v>657</v>
          </cell>
        </row>
        <row r="1240">
          <cell r="A1240">
            <v>8277</v>
          </cell>
          <cell r="B1240" t="str">
            <v>45˚Lateral Tee</v>
          </cell>
          <cell r="C1240" t="str">
            <v>400Ø</v>
          </cell>
          <cell r="D1240" t="str">
            <v>개</v>
          </cell>
          <cell r="E1240">
            <v>301000</v>
          </cell>
          <cell r="F1240">
            <v>0</v>
          </cell>
          <cell r="H1240">
            <v>657</v>
          </cell>
          <cell r="I1240">
            <v>301000</v>
          </cell>
          <cell r="J1240">
            <v>657</v>
          </cell>
          <cell r="L1240">
            <v>657</v>
          </cell>
        </row>
        <row r="1241">
          <cell r="A1241">
            <v>8278</v>
          </cell>
          <cell r="B1241" t="str">
            <v>45˚Lateral Tee</v>
          </cell>
          <cell r="C1241" t="str">
            <v>300Ø</v>
          </cell>
          <cell r="D1241" t="str">
            <v>개</v>
          </cell>
          <cell r="E1241">
            <v>223000</v>
          </cell>
          <cell r="F1241">
            <v>0</v>
          </cell>
          <cell r="H1241">
            <v>657</v>
          </cell>
          <cell r="I1241">
            <v>223000</v>
          </cell>
          <cell r="J1241">
            <v>657</v>
          </cell>
          <cell r="L1241">
            <v>657</v>
          </cell>
        </row>
        <row r="1242">
          <cell r="A1242">
            <v>8279</v>
          </cell>
          <cell r="B1242" t="str">
            <v>45˚Lateral Tee</v>
          </cell>
          <cell r="C1242" t="str">
            <v>200Ø</v>
          </cell>
          <cell r="D1242" t="str">
            <v>개</v>
          </cell>
          <cell r="E1242">
            <v>144000</v>
          </cell>
          <cell r="F1242">
            <v>0</v>
          </cell>
          <cell r="H1242">
            <v>657</v>
          </cell>
          <cell r="I1242">
            <v>144000</v>
          </cell>
          <cell r="J1242">
            <v>657</v>
          </cell>
          <cell r="L1242">
            <v>657</v>
          </cell>
        </row>
        <row r="1243">
          <cell r="A1243">
            <v>8281</v>
          </cell>
          <cell r="B1243" t="str">
            <v>Storm Collar</v>
          </cell>
          <cell r="C1243" t="str">
            <v>1,000Ø</v>
          </cell>
          <cell r="D1243" t="str">
            <v>개</v>
          </cell>
          <cell r="E1243">
            <v>77000</v>
          </cell>
          <cell r="F1243">
            <v>0</v>
          </cell>
          <cell r="H1243">
            <v>657</v>
          </cell>
          <cell r="I1243">
            <v>77000</v>
          </cell>
          <cell r="J1243">
            <v>657</v>
          </cell>
          <cell r="L1243">
            <v>657</v>
          </cell>
        </row>
        <row r="1244">
          <cell r="A1244">
            <v>8282</v>
          </cell>
          <cell r="B1244" t="str">
            <v>Storm Collar</v>
          </cell>
          <cell r="C1244" t="str">
            <v>900Ø</v>
          </cell>
          <cell r="D1244" t="str">
            <v>개</v>
          </cell>
          <cell r="E1244">
            <v>40500</v>
          </cell>
          <cell r="F1244">
            <v>0</v>
          </cell>
          <cell r="H1244">
            <v>657</v>
          </cell>
          <cell r="I1244">
            <v>40500</v>
          </cell>
          <cell r="J1244">
            <v>657</v>
          </cell>
          <cell r="L1244">
            <v>657</v>
          </cell>
        </row>
        <row r="1245">
          <cell r="A1245">
            <v>8283</v>
          </cell>
          <cell r="B1245" t="str">
            <v>Storm Collar</v>
          </cell>
          <cell r="C1245" t="str">
            <v>800Ø</v>
          </cell>
          <cell r="D1245" t="str">
            <v>개</v>
          </cell>
          <cell r="E1245">
            <v>37200</v>
          </cell>
          <cell r="F1245">
            <v>0</v>
          </cell>
          <cell r="H1245">
            <v>657</v>
          </cell>
          <cell r="I1245">
            <v>37200</v>
          </cell>
          <cell r="J1245">
            <v>657</v>
          </cell>
          <cell r="L1245">
            <v>657</v>
          </cell>
        </row>
        <row r="1246">
          <cell r="A1246">
            <v>8284</v>
          </cell>
          <cell r="B1246" t="str">
            <v>Storm Collar</v>
          </cell>
          <cell r="C1246" t="str">
            <v>700Ø</v>
          </cell>
          <cell r="D1246" t="str">
            <v>개</v>
          </cell>
          <cell r="E1246">
            <v>31900</v>
          </cell>
          <cell r="F1246">
            <v>0</v>
          </cell>
          <cell r="H1246">
            <v>657</v>
          </cell>
          <cell r="I1246">
            <v>31900</v>
          </cell>
          <cell r="J1246">
            <v>657</v>
          </cell>
          <cell r="L1246">
            <v>657</v>
          </cell>
        </row>
        <row r="1247">
          <cell r="A1247">
            <v>8285</v>
          </cell>
          <cell r="B1247" t="str">
            <v>Storm Collar</v>
          </cell>
          <cell r="C1247" t="str">
            <v>600Ø</v>
          </cell>
          <cell r="D1247" t="str">
            <v>개</v>
          </cell>
          <cell r="E1247">
            <v>27900</v>
          </cell>
          <cell r="F1247">
            <v>0</v>
          </cell>
          <cell r="H1247">
            <v>657</v>
          </cell>
          <cell r="I1247">
            <v>27900</v>
          </cell>
          <cell r="J1247">
            <v>657</v>
          </cell>
          <cell r="L1247">
            <v>657</v>
          </cell>
        </row>
        <row r="1248">
          <cell r="A1248">
            <v>8286</v>
          </cell>
          <cell r="B1248" t="str">
            <v>Storm Collar</v>
          </cell>
          <cell r="C1248" t="str">
            <v>500Ø</v>
          </cell>
          <cell r="D1248" t="str">
            <v>개</v>
          </cell>
          <cell r="E1248">
            <v>23200</v>
          </cell>
          <cell r="F1248">
            <v>0</v>
          </cell>
          <cell r="H1248">
            <v>657</v>
          </cell>
          <cell r="I1248">
            <v>23200</v>
          </cell>
          <cell r="J1248">
            <v>657</v>
          </cell>
          <cell r="L1248">
            <v>657</v>
          </cell>
        </row>
        <row r="1249">
          <cell r="A1249">
            <v>8287</v>
          </cell>
          <cell r="B1249" t="str">
            <v>Storm Collar</v>
          </cell>
          <cell r="C1249" t="str">
            <v>400Ø</v>
          </cell>
          <cell r="D1249" t="str">
            <v>개</v>
          </cell>
          <cell r="E1249">
            <v>19200</v>
          </cell>
          <cell r="F1249">
            <v>0</v>
          </cell>
          <cell r="H1249">
            <v>657</v>
          </cell>
          <cell r="I1249">
            <v>19200</v>
          </cell>
          <cell r="J1249">
            <v>657</v>
          </cell>
          <cell r="L1249">
            <v>657</v>
          </cell>
        </row>
        <row r="1250">
          <cell r="A1250">
            <v>8288</v>
          </cell>
          <cell r="B1250" t="str">
            <v>Storm Collar</v>
          </cell>
          <cell r="C1250" t="str">
            <v>300Ø</v>
          </cell>
          <cell r="D1250" t="str">
            <v>개</v>
          </cell>
          <cell r="E1250">
            <v>15900</v>
          </cell>
          <cell r="F1250">
            <v>0</v>
          </cell>
          <cell r="H1250">
            <v>657</v>
          </cell>
          <cell r="I1250">
            <v>15900</v>
          </cell>
          <cell r="J1250">
            <v>657</v>
          </cell>
          <cell r="L1250">
            <v>657</v>
          </cell>
        </row>
        <row r="1251">
          <cell r="A1251">
            <v>8289</v>
          </cell>
          <cell r="B1251" t="str">
            <v>Storm Collar</v>
          </cell>
          <cell r="C1251" t="str">
            <v>200Ø</v>
          </cell>
          <cell r="D1251" t="str">
            <v>개</v>
          </cell>
          <cell r="E1251">
            <v>10600</v>
          </cell>
          <cell r="F1251">
            <v>0</v>
          </cell>
          <cell r="H1251">
            <v>657</v>
          </cell>
          <cell r="I1251">
            <v>10600</v>
          </cell>
          <cell r="J1251">
            <v>657</v>
          </cell>
          <cell r="L1251">
            <v>657</v>
          </cell>
        </row>
        <row r="1252">
          <cell r="A1252">
            <v>8291</v>
          </cell>
          <cell r="B1252" t="str">
            <v>Stack Cap</v>
          </cell>
          <cell r="C1252" t="str">
            <v>1,000Ø</v>
          </cell>
          <cell r="D1252" t="str">
            <v>개</v>
          </cell>
          <cell r="E1252">
            <v>571000</v>
          </cell>
          <cell r="F1252">
            <v>0</v>
          </cell>
          <cell r="H1252">
            <v>657</v>
          </cell>
          <cell r="I1252">
            <v>571000</v>
          </cell>
          <cell r="J1252">
            <v>657</v>
          </cell>
          <cell r="L1252">
            <v>657</v>
          </cell>
        </row>
        <row r="1253">
          <cell r="A1253">
            <v>8292</v>
          </cell>
          <cell r="B1253" t="str">
            <v>Stack Cap</v>
          </cell>
          <cell r="C1253" t="str">
            <v>900Ø</v>
          </cell>
          <cell r="D1253" t="str">
            <v>개</v>
          </cell>
          <cell r="E1253">
            <v>491000</v>
          </cell>
          <cell r="F1253">
            <v>0</v>
          </cell>
          <cell r="H1253">
            <v>657</v>
          </cell>
          <cell r="I1253">
            <v>491000</v>
          </cell>
          <cell r="J1253">
            <v>657</v>
          </cell>
          <cell r="L1253">
            <v>657</v>
          </cell>
        </row>
        <row r="1254">
          <cell r="A1254">
            <v>8293</v>
          </cell>
          <cell r="B1254" t="str">
            <v>Stack Cap</v>
          </cell>
          <cell r="C1254" t="str">
            <v>800Ø</v>
          </cell>
          <cell r="D1254" t="str">
            <v>개</v>
          </cell>
          <cell r="E1254">
            <v>414000</v>
          </cell>
          <cell r="F1254">
            <v>0</v>
          </cell>
          <cell r="H1254">
            <v>657</v>
          </cell>
          <cell r="I1254">
            <v>414000</v>
          </cell>
          <cell r="J1254">
            <v>657</v>
          </cell>
          <cell r="L1254">
            <v>657</v>
          </cell>
        </row>
        <row r="1255">
          <cell r="A1255">
            <v>8294</v>
          </cell>
          <cell r="B1255" t="str">
            <v>Stack Cap</v>
          </cell>
          <cell r="C1255" t="str">
            <v>700Ø</v>
          </cell>
          <cell r="D1255" t="str">
            <v>개</v>
          </cell>
          <cell r="E1255">
            <v>365000</v>
          </cell>
          <cell r="F1255">
            <v>0</v>
          </cell>
          <cell r="H1255">
            <v>657</v>
          </cell>
          <cell r="I1255">
            <v>365000</v>
          </cell>
          <cell r="J1255">
            <v>657</v>
          </cell>
          <cell r="L1255">
            <v>657</v>
          </cell>
        </row>
        <row r="1256">
          <cell r="A1256">
            <v>8295</v>
          </cell>
          <cell r="B1256" t="str">
            <v>Stack Cap</v>
          </cell>
          <cell r="C1256" t="str">
            <v>600Ø</v>
          </cell>
          <cell r="D1256" t="str">
            <v>개</v>
          </cell>
          <cell r="E1256">
            <v>307000</v>
          </cell>
          <cell r="F1256">
            <v>0</v>
          </cell>
          <cell r="H1256">
            <v>657</v>
          </cell>
          <cell r="I1256">
            <v>307000</v>
          </cell>
          <cell r="J1256">
            <v>657</v>
          </cell>
          <cell r="L1256">
            <v>657</v>
          </cell>
        </row>
        <row r="1257">
          <cell r="A1257">
            <v>8296</v>
          </cell>
          <cell r="B1257" t="str">
            <v>Stack Cap</v>
          </cell>
          <cell r="C1257" t="str">
            <v>500Ø</v>
          </cell>
          <cell r="D1257" t="str">
            <v>개</v>
          </cell>
          <cell r="E1257">
            <v>256000</v>
          </cell>
          <cell r="F1257">
            <v>0</v>
          </cell>
          <cell r="H1257">
            <v>657</v>
          </cell>
          <cell r="I1257">
            <v>256000</v>
          </cell>
          <cell r="J1257">
            <v>657</v>
          </cell>
          <cell r="L1257">
            <v>657</v>
          </cell>
        </row>
        <row r="1258">
          <cell r="A1258">
            <v>8297</v>
          </cell>
          <cell r="B1258" t="str">
            <v>Stack Cap</v>
          </cell>
          <cell r="C1258" t="str">
            <v>400Ø</v>
          </cell>
          <cell r="D1258" t="str">
            <v>개</v>
          </cell>
          <cell r="E1258">
            <v>193000</v>
          </cell>
          <cell r="F1258">
            <v>0</v>
          </cell>
          <cell r="H1258">
            <v>657</v>
          </cell>
          <cell r="I1258">
            <v>193000</v>
          </cell>
          <cell r="J1258">
            <v>657</v>
          </cell>
          <cell r="L1258">
            <v>657</v>
          </cell>
        </row>
        <row r="1259">
          <cell r="A1259">
            <v>8298</v>
          </cell>
          <cell r="B1259" t="str">
            <v>Stack Cap</v>
          </cell>
          <cell r="C1259" t="str">
            <v>300Ø</v>
          </cell>
          <cell r="D1259" t="str">
            <v>개</v>
          </cell>
          <cell r="E1259">
            <v>150000</v>
          </cell>
          <cell r="F1259">
            <v>0</v>
          </cell>
          <cell r="H1259">
            <v>657</v>
          </cell>
          <cell r="I1259">
            <v>150000</v>
          </cell>
          <cell r="J1259">
            <v>657</v>
          </cell>
          <cell r="L1259">
            <v>657</v>
          </cell>
        </row>
        <row r="1260">
          <cell r="A1260">
            <v>8299</v>
          </cell>
          <cell r="B1260" t="str">
            <v>Stack Cap</v>
          </cell>
          <cell r="C1260" t="str">
            <v>200Ø</v>
          </cell>
          <cell r="D1260" t="str">
            <v>개</v>
          </cell>
          <cell r="E1260">
            <v>111000</v>
          </cell>
          <cell r="F1260">
            <v>0</v>
          </cell>
          <cell r="H1260">
            <v>657</v>
          </cell>
          <cell r="I1260">
            <v>111000</v>
          </cell>
          <cell r="J1260">
            <v>657</v>
          </cell>
          <cell r="L1260">
            <v>657</v>
          </cell>
        </row>
        <row r="1261">
          <cell r="A1261">
            <v>8301</v>
          </cell>
          <cell r="B1261" t="str">
            <v>Step Increaser</v>
          </cell>
          <cell r="C1261" t="str">
            <v>1,000Ø</v>
          </cell>
          <cell r="D1261" t="str">
            <v>개</v>
          </cell>
          <cell r="E1261">
            <v>339000</v>
          </cell>
          <cell r="F1261">
            <v>0</v>
          </cell>
          <cell r="H1261">
            <v>657</v>
          </cell>
          <cell r="I1261">
            <v>339000</v>
          </cell>
          <cell r="J1261">
            <v>657</v>
          </cell>
          <cell r="L1261">
            <v>657</v>
          </cell>
        </row>
        <row r="1262">
          <cell r="A1262">
            <v>8302</v>
          </cell>
          <cell r="B1262" t="str">
            <v>Step Increaser</v>
          </cell>
          <cell r="C1262" t="str">
            <v>900Ø</v>
          </cell>
          <cell r="D1262" t="str">
            <v>개</v>
          </cell>
          <cell r="E1262">
            <v>199000</v>
          </cell>
          <cell r="F1262">
            <v>0</v>
          </cell>
          <cell r="H1262">
            <v>657</v>
          </cell>
          <cell r="I1262">
            <v>199000</v>
          </cell>
          <cell r="J1262">
            <v>657</v>
          </cell>
          <cell r="L1262">
            <v>657</v>
          </cell>
        </row>
        <row r="1263">
          <cell r="A1263">
            <v>8303</v>
          </cell>
          <cell r="B1263" t="str">
            <v>Step Increaser</v>
          </cell>
          <cell r="C1263" t="str">
            <v>800Ø</v>
          </cell>
          <cell r="D1263" t="str">
            <v>개</v>
          </cell>
          <cell r="E1263">
            <v>176000</v>
          </cell>
          <cell r="F1263">
            <v>0</v>
          </cell>
          <cell r="H1263">
            <v>657</v>
          </cell>
          <cell r="I1263">
            <v>176000</v>
          </cell>
          <cell r="J1263">
            <v>657</v>
          </cell>
          <cell r="L1263">
            <v>657</v>
          </cell>
        </row>
        <row r="1264">
          <cell r="A1264">
            <v>8304</v>
          </cell>
          <cell r="B1264" t="str">
            <v>Step Increaser</v>
          </cell>
          <cell r="C1264" t="str">
            <v>700Ø</v>
          </cell>
          <cell r="D1264" t="str">
            <v>개</v>
          </cell>
          <cell r="E1264">
            <v>153000</v>
          </cell>
          <cell r="F1264">
            <v>0</v>
          </cell>
          <cell r="H1264">
            <v>657</v>
          </cell>
          <cell r="I1264">
            <v>153000</v>
          </cell>
          <cell r="J1264">
            <v>657</v>
          </cell>
          <cell r="L1264">
            <v>657</v>
          </cell>
        </row>
        <row r="1265">
          <cell r="A1265">
            <v>8305</v>
          </cell>
          <cell r="B1265" t="str">
            <v>Step Increaser</v>
          </cell>
          <cell r="C1265" t="str">
            <v>600Ø</v>
          </cell>
          <cell r="D1265" t="str">
            <v>개</v>
          </cell>
          <cell r="E1265">
            <v>133000</v>
          </cell>
          <cell r="F1265">
            <v>0</v>
          </cell>
          <cell r="H1265">
            <v>657</v>
          </cell>
          <cell r="I1265">
            <v>133000</v>
          </cell>
          <cell r="J1265">
            <v>657</v>
          </cell>
          <cell r="L1265">
            <v>657</v>
          </cell>
        </row>
        <row r="1266">
          <cell r="A1266">
            <v>8306</v>
          </cell>
          <cell r="B1266" t="str">
            <v>Step Increaser</v>
          </cell>
          <cell r="C1266" t="str">
            <v>500Ø</v>
          </cell>
          <cell r="D1266" t="str">
            <v>개</v>
          </cell>
          <cell r="E1266">
            <v>121000</v>
          </cell>
          <cell r="F1266">
            <v>0</v>
          </cell>
          <cell r="H1266">
            <v>657</v>
          </cell>
          <cell r="I1266">
            <v>121000</v>
          </cell>
          <cell r="J1266">
            <v>657</v>
          </cell>
          <cell r="L1266">
            <v>657</v>
          </cell>
        </row>
        <row r="1267">
          <cell r="A1267">
            <v>8307</v>
          </cell>
          <cell r="B1267" t="str">
            <v>Step Increaser</v>
          </cell>
          <cell r="C1267" t="str">
            <v>400Ø</v>
          </cell>
          <cell r="D1267" t="str">
            <v>개</v>
          </cell>
          <cell r="E1267">
            <v>89000</v>
          </cell>
          <cell r="F1267">
            <v>0</v>
          </cell>
          <cell r="H1267">
            <v>657</v>
          </cell>
          <cell r="I1267">
            <v>89000</v>
          </cell>
          <cell r="J1267">
            <v>657</v>
          </cell>
          <cell r="L1267">
            <v>657</v>
          </cell>
        </row>
        <row r="1268">
          <cell r="A1268">
            <v>8308</v>
          </cell>
          <cell r="B1268" t="str">
            <v>Step Increaser</v>
          </cell>
          <cell r="C1268" t="str">
            <v>300Ø</v>
          </cell>
          <cell r="D1268" t="str">
            <v>개</v>
          </cell>
          <cell r="E1268">
            <v>60700</v>
          </cell>
          <cell r="F1268">
            <v>0</v>
          </cell>
          <cell r="H1268">
            <v>657</v>
          </cell>
          <cell r="I1268">
            <v>60700</v>
          </cell>
          <cell r="J1268">
            <v>657</v>
          </cell>
          <cell r="L1268">
            <v>657</v>
          </cell>
        </row>
        <row r="1269">
          <cell r="A1269">
            <v>8309</v>
          </cell>
          <cell r="B1269" t="str">
            <v>Step Increaser</v>
          </cell>
          <cell r="C1269" t="str">
            <v>200Ø</v>
          </cell>
          <cell r="D1269" t="str">
            <v>개</v>
          </cell>
          <cell r="E1269">
            <v>52500</v>
          </cell>
          <cell r="F1269">
            <v>0</v>
          </cell>
          <cell r="H1269">
            <v>657</v>
          </cell>
          <cell r="I1269">
            <v>52500</v>
          </cell>
          <cell r="J1269">
            <v>657</v>
          </cell>
          <cell r="L1269">
            <v>657</v>
          </cell>
        </row>
        <row r="1270">
          <cell r="E1270">
            <v>0</v>
          </cell>
        </row>
        <row r="1277">
          <cell r="A1277">
            <v>9001</v>
          </cell>
          <cell r="B1277" t="str">
            <v>인건비</v>
          </cell>
          <cell r="C1277" t="str">
            <v>배관공</v>
          </cell>
          <cell r="D1277" t="str">
            <v>인</v>
          </cell>
          <cell r="E1277">
            <v>0</v>
          </cell>
          <cell r="F1277">
            <v>76823</v>
          </cell>
          <cell r="H1277">
            <v>25</v>
          </cell>
          <cell r="I1277">
            <v>0</v>
          </cell>
          <cell r="J1277">
            <v>25</v>
          </cell>
          <cell r="L1277">
            <v>25</v>
          </cell>
        </row>
        <row r="1278">
          <cell r="A1278">
            <v>9002</v>
          </cell>
          <cell r="B1278" t="str">
            <v>인건비</v>
          </cell>
          <cell r="C1278" t="str">
            <v>위생공</v>
          </cell>
          <cell r="D1278" t="str">
            <v>인</v>
          </cell>
          <cell r="E1278">
            <v>0</v>
          </cell>
          <cell r="F1278">
            <v>67979</v>
          </cell>
          <cell r="H1278">
            <v>26</v>
          </cell>
          <cell r="I1278">
            <v>0</v>
          </cell>
          <cell r="J1278">
            <v>26</v>
          </cell>
          <cell r="L1278">
            <v>26</v>
          </cell>
        </row>
        <row r="1279">
          <cell r="A1279">
            <v>9003</v>
          </cell>
          <cell r="B1279" t="str">
            <v>인건비</v>
          </cell>
          <cell r="C1279" t="str">
            <v>기계설치공</v>
          </cell>
          <cell r="D1279" t="str">
            <v>인</v>
          </cell>
          <cell r="E1279">
            <v>0</v>
          </cell>
          <cell r="F1279">
            <v>67007</v>
          </cell>
          <cell r="H1279">
            <v>88</v>
          </cell>
          <cell r="I1279">
            <v>0</v>
          </cell>
          <cell r="J1279">
            <v>88</v>
          </cell>
          <cell r="L1279">
            <v>88</v>
          </cell>
        </row>
        <row r="1280">
          <cell r="A1280">
            <v>9004</v>
          </cell>
          <cell r="B1280" t="str">
            <v>인건비</v>
          </cell>
          <cell r="C1280" t="str">
            <v>용접공</v>
          </cell>
          <cell r="D1280" t="str">
            <v>인</v>
          </cell>
          <cell r="E1280">
            <v>0</v>
          </cell>
          <cell r="F1280">
            <v>79947</v>
          </cell>
          <cell r="H1280">
            <v>97</v>
          </cell>
          <cell r="I1280">
            <v>0</v>
          </cell>
          <cell r="J1280">
            <v>97</v>
          </cell>
          <cell r="L1280">
            <v>97</v>
          </cell>
        </row>
        <row r="1281">
          <cell r="A1281">
            <v>9005</v>
          </cell>
          <cell r="B1281" t="str">
            <v>인건비</v>
          </cell>
          <cell r="C1281" t="str">
            <v>보온공</v>
          </cell>
          <cell r="D1281" t="str">
            <v>인</v>
          </cell>
          <cell r="E1281">
            <v>0</v>
          </cell>
          <cell r="F1281">
            <v>71545</v>
          </cell>
          <cell r="H1281">
            <v>27</v>
          </cell>
          <cell r="I1281">
            <v>0</v>
          </cell>
          <cell r="J1281">
            <v>27</v>
          </cell>
          <cell r="L1281">
            <v>27</v>
          </cell>
        </row>
        <row r="1282">
          <cell r="A1282">
            <v>9006</v>
          </cell>
          <cell r="B1282" t="str">
            <v>인건비</v>
          </cell>
          <cell r="C1282" t="str">
            <v>특별인부</v>
          </cell>
          <cell r="D1282" t="str">
            <v>인</v>
          </cell>
          <cell r="E1282">
            <v>0</v>
          </cell>
          <cell r="F1282">
            <v>65734</v>
          </cell>
          <cell r="H1282">
            <v>73</v>
          </cell>
          <cell r="I1282">
            <v>0</v>
          </cell>
          <cell r="J1282">
            <v>73</v>
          </cell>
          <cell r="L1282">
            <v>73</v>
          </cell>
        </row>
        <row r="1283">
          <cell r="A1283">
            <v>9007</v>
          </cell>
          <cell r="B1283" t="str">
            <v>인건비</v>
          </cell>
          <cell r="C1283" t="str">
            <v>보통인부</v>
          </cell>
          <cell r="D1283" t="str">
            <v>인</v>
          </cell>
          <cell r="E1283">
            <v>0</v>
          </cell>
          <cell r="F1283">
            <v>50683</v>
          </cell>
          <cell r="H1283">
            <v>74</v>
          </cell>
          <cell r="I1283">
            <v>0</v>
          </cell>
          <cell r="J1283">
            <v>74</v>
          </cell>
          <cell r="L1283">
            <v>74</v>
          </cell>
        </row>
        <row r="1284">
          <cell r="A1284">
            <v>9008</v>
          </cell>
          <cell r="B1284" t="str">
            <v>인건비</v>
          </cell>
          <cell r="C1284" t="str">
            <v>보일러공</v>
          </cell>
          <cell r="D1284" t="str">
            <v>인</v>
          </cell>
          <cell r="E1284">
            <v>0</v>
          </cell>
          <cell r="F1284">
            <v>62087</v>
          </cell>
          <cell r="H1284">
            <v>24</v>
          </cell>
          <cell r="I1284">
            <v>0</v>
          </cell>
          <cell r="J1284">
            <v>24</v>
          </cell>
          <cell r="L1284">
            <v>24</v>
          </cell>
        </row>
        <row r="1285">
          <cell r="A1285">
            <v>9009</v>
          </cell>
          <cell r="B1285" t="str">
            <v>인건비</v>
          </cell>
          <cell r="C1285" t="str">
            <v>도장공</v>
          </cell>
          <cell r="D1285" t="str">
            <v>인</v>
          </cell>
          <cell r="E1285">
            <v>0</v>
          </cell>
          <cell r="F1285">
            <v>79956</v>
          </cell>
          <cell r="H1285">
            <v>28</v>
          </cell>
          <cell r="I1285">
            <v>0</v>
          </cell>
          <cell r="J1285">
            <v>28</v>
          </cell>
          <cell r="L1285">
            <v>28</v>
          </cell>
        </row>
        <row r="1286">
          <cell r="A1286">
            <v>9010</v>
          </cell>
          <cell r="B1286" t="str">
            <v>인건비</v>
          </cell>
          <cell r="C1286" t="str">
            <v>덕트공</v>
          </cell>
          <cell r="D1286" t="str">
            <v>인</v>
          </cell>
          <cell r="E1286">
            <v>0</v>
          </cell>
          <cell r="F1286">
            <v>70033</v>
          </cell>
          <cell r="H1286">
            <v>98</v>
          </cell>
          <cell r="I1286">
            <v>0</v>
          </cell>
          <cell r="J1286">
            <v>98</v>
          </cell>
          <cell r="L1286">
            <v>98</v>
          </cell>
        </row>
        <row r="1287">
          <cell r="A1287">
            <v>9011</v>
          </cell>
          <cell r="B1287" t="str">
            <v>인건비</v>
          </cell>
          <cell r="C1287" t="str">
            <v>줄눈공</v>
          </cell>
          <cell r="D1287" t="str">
            <v>인</v>
          </cell>
          <cell r="E1287">
            <v>0</v>
          </cell>
          <cell r="H1287">
            <v>21</v>
          </cell>
          <cell r="I1287">
            <v>0</v>
          </cell>
          <cell r="J1287">
            <v>21</v>
          </cell>
          <cell r="L1287">
            <v>21</v>
          </cell>
        </row>
        <row r="1288">
          <cell r="A1288">
            <v>9021</v>
          </cell>
          <cell r="B1288" t="str">
            <v>터파기 및 되메우기</v>
          </cell>
          <cell r="C1288" t="str">
            <v>인력</v>
          </cell>
          <cell r="D1288" t="str">
            <v>M³</v>
          </cell>
          <cell r="E1288">
            <v>0</v>
          </cell>
          <cell r="F1288">
            <v>18752</v>
          </cell>
          <cell r="H1288">
            <v>0</v>
          </cell>
          <cell r="I1288">
            <v>0</v>
          </cell>
          <cell r="J1288">
            <v>0</v>
          </cell>
          <cell r="L1288">
            <v>0</v>
          </cell>
        </row>
        <row r="1289">
          <cell r="A1289">
            <v>9022</v>
          </cell>
          <cell r="B1289" t="str">
            <v>터파기 및 되메우기</v>
          </cell>
          <cell r="C1289" t="str">
            <v>기계</v>
          </cell>
          <cell r="D1289" t="str">
            <v>M³</v>
          </cell>
          <cell r="E1289">
            <v>610</v>
          </cell>
          <cell r="F1289">
            <v>570</v>
          </cell>
          <cell r="H1289">
            <v>0</v>
          </cell>
          <cell r="I1289">
            <v>610</v>
          </cell>
          <cell r="J1289">
            <v>0</v>
          </cell>
          <cell r="L1289">
            <v>0</v>
          </cell>
        </row>
        <row r="1290">
          <cell r="A1290">
            <v>9023</v>
          </cell>
          <cell r="B1290" t="str">
            <v>보도용포장파괴</v>
          </cell>
          <cell r="C1290" t="str">
            <v>콘크리트</v>
          </cell>
          <cell r="D1290" t="str">
            <v>M²</v>
          </cell>
          <cell r="E1290">
            <v>235</v>
          </cell>
          <cell r="F1290">
            <v>4697</v>
          </cell>
          <cell r="H1290">
            <v>0</v>
          </cell>
          <cell r="I1290">
            <v>235</v>
          </cell>
          <cell r="J1290">
            <v>0</v>
          </cell>
          <cell r="L1290">
            <v>0</v>
          </cell>
        </row>
        <row r="1291">
          <cell r="A1291">
            <v>9024</v>
          </cell>
          <cell r="B1291" t="str">
            <v>레미콘구입 및 타설</v>
          </cell>
          <cell r="D1291" t="str">
            <v>M³</v>
          </cell>
          <cell r="E1291">
            <v>46182</v>
          </cell>
          <cell r="F1291">
            <v>5321</v>
          </cell>
          <cell r="H1291">
            <v>0</v>
          </cell>
          <cell r="I1291">
            <v>46182</v>
          </cell>
          <cell r="J1291">
            <v>0</v>
          </cell>
          <cell r="L1291">
            <v>0</v>
          </cell>
        </row>
        <row r="1292">
          <cell r="A1292">
            <v>9025</v>
          </cell>
          <cell r="B1292" t="str">
            <v>보도용블럭포장</v>
          </cell>
          <cell r="C1292" t="str">
            <v>30x30x6</v>
          </cell>
          <cell r="D1292" t="str">
            <v>M²</v>
          </cell>
          <cell r="E1292">
            <v>6768</v>
          </cell>
          <cell r="F1292">
            <v>2972</v>
          </cell>
          <cell r="H1292">
            <v>0</v>
          </cell>
          <cell r="I1292">
            <v>6768</v>
          </cell>
          <cell r="J1292">
            <v>0</v>
          </cell>
          <cell r="L1292">
            <v>0</v>
          </cell>
        </row>
        <row r="1293">
          <cell r="A1293">
            <v>9026</v>
          </cell>
          <cell r="B1293" t="str">
            <v>보도블럭파손 및 복구</v>
          </cell>
          <cell r="C1293" t="str">
            <v>인력</v>
          </cell>
          <cell r="D1293" t="str">
            <v>M²</v>
          </cell>
          <cell r="E1293">
            <v>18</v>
          </cell>
          <cell r="F1293">
            <v>6081</v>
          </cell>
          <cell r="H1293">
            <v>0</v>
          </cell>
          <cell r="I1293">
            <v>18</v>
          </cell>
          <cell r="J1293">
            <v>0</v>
          </cell>
          <cell r="L1293">
            <v>0</v>
          </cell>
        </row>
        <row r="1294">
          <cell r="A1294">
            <v>9110</v>
          </cell>
          <cell r="B1294" t="str">
            <v>난연폴리에틸렌보온</v>
          </cell>
          <cell r="C1294" t="str">
            <v>150Øx 40t</v>
          </cell>
          <cell r="D1294" t="str">
            <v>M</v>
          </cell>
          <cell r="H1294">
            <v>0</v>
          </cell>
          <cell r="I1294">
            <v>21818</v>
          </cell>
          <cell r="J1294">
            <v>0</v>
          </cell>
          <cell r="L1294">
            <v>0</v>
          </cell>
        </row>
        <row r="1295">
          <cell r="A1295">
            <v>9111</v>
          </cell>
          <cell r="B1295" t="str">
            <v>난연폴리에틸렌보온</v>
          </cell>
          <cell r="C1295" t="str">
            <v>100Øx 40t</v>
          </cell>
          <cell r="D1295" t="str">
            <v>M</v>
          </cell>
          <cell r="E1295">
            <v>7888</v>
          </cell>
          <cell r="F1295">
            <v>11392</v>
          </cell>
          <cell r="H1295">
            <v>0</v>
          </cell>
          <cell r="I1295">
            <v>8883</v>
          </cell>
          <cell r="J1295">
            <v>0</v>
          </cell>
          <cell r="L1295">
            <v>0</v>
          </cell>
        </row>
        <row r="1296">
          <cell r="A1296">
            <v>9112</v>
          </cell>
          <cell r="B1296" t="str">
            <v>난연폴리에틸렌보온</v>
          </cell>
          <cell r="C1296" t="str">
            <v>80Øx 25t</v>
          </cell>
          <cell r="D1296" t="str">
            <v>M</v>
          </cell>
          <cell r="E1296">
            <v>3568</v>
          </cell>
          <cell r="F1296">
            <v>7371</v>
          </cell>
          <cell r="H1296">
            <v>0</v>
          </cell>
          <cell r="I1296">
            <v>4157</v>
          </cell>
          <cell r="J1296">
            <v>0</v>
          </cell>
          <cell r="L1296">
            <v>0</v>
          </cell>
        </row>
        <row r="1297">
          <cell r="A1297">
            <v>9113</v>
          </cell>
          <cell r="B1297" t="str">
            <v>난연폴리에틸렌보온</v>
          </cell>
          <cell r="C1297" t="str">
            <v>65Øx 25t</v>
          </cell>
          <cell r="D1297" t="str">
            <v>M</v>
          </cell>
          <cell r="E1297">
            <v>3329</v>
          </cell>
          <cell r="F1297">
            <v>6701</v>
          </cell>
          <cell r="H1297">
            <v>0</v>
          </cell>
          <cell r="I1297">
            <v>3605</v>
          </cell>
          <cell r="J1297">
            <v>0</v>
          </cell>
          <cell r="L1297">
            <v>0</v>
          </cell>
        </row>
        <row r="1298">
          <cell r="A1298">
            <v>9114</v>
          </cell>
          <cell r="B1298" t="str">
            <v>난연폴리에틸렌보온</v>
          </cell>
          <cell r="C1298" t="str">
            <v>50Øx 25t</v>
          </cell>
          <cell r="D1298" t="str">
            <v>M</v>
          </cell>
          <cell r="E1298">
            <v>2852</v>
          </cell>
          <cell r="F1298">
            <v>5361</v>
          </cell>
          <cell r="H1298">
            <v>0</v>
          </cell>
          <cell r="I1298">
            <v>3333</v>
          </cell>
          <cell r="J1298">
            <v>0</v>
          </cell>
          <cell r="L1298">
            <v>0</v>
          </cell>
        </row>
        <row r="1299">
          <cell r="A1299">
            <v>9115</v>
          </cell>
          <cell r="B1299" t="str">
            <v>난연폴리에틸렌보온</v>
          </cell>
          <cell r="C1299" t="str">
            <v>40Øx 25t</v>
          </cell>
          <cell r="D1299" t="str">
            <v>M</v>
          </cell>
          <cell r="E1299">
            <v>2562</v>
          </cell>
          <cell r="F1299">
            <v>5361</v>
          </cell>
          <cell r="H1299">
            <v>0</v>
          </cell>
          <cell r="I1299">
            <v>2926</v>
          </cell>
          <cell r="J1299">
            <v>0</v>
          </cell>
          <cell r="L1299">
            <v>0</v>
          </cell>
        </row>
        <row r="1300">
          <cell r="A1300">
            <v>9116</v>
          </cell>
          <cell r="B1300" t="str">
            <v>난연폴리에틸렌보온</v>
          </cell>
          <cell r="C1300" t="str">
            <v>32Øx 25t</v>
          </cell>
          <cell r="D1300" t="str">
            <v>M</v>
          </cell>
          <cell r="E1300">
            <v>2425</v>
          </cell>
          <cell r="F1300">
            <v>5361</v>
          </cell>
          <cell r="H1300">
            <v>0</v>
          </cell>
          <cell r="I1300">
            <v>2750</v>
          </cell>
          <cell r="J1300">
            <v>0</v>
          </cell>
          <cell r="L1300">
            <v>0</v>
          </cell>
        </row>
        <row r="1301">
          <cell r="A1301">
            <v>9117</v>
          </cell>
          <cell r="B1301" t="str">
            <v>난연폴리에틸렌보온</v>
          </cell>
          <cell r="C1301" t="str">
            <v>25Øx 25t</v>
          </cell>
          <cell r="D1301" t="str">
            <v>M</v>
          </cell>
          <cell r="E1301">
            <v>2204</v>
          </cell>
          <cell r="F1301">
            <v>4690</v>
          </cell>
          <cell r="H1301">
            <v>0</v>
          </cell>
          <cell r="I1301">
            <v>2417</v>
          </cell>
          <cell r="J1301">
            <v>0</v>
          </cell>
          <cell r="L1301">
            <v>0</v>
          </cell>
        </row>
        <row r="1302">
          <cell r="A1302">
            <v>9118</v>
          </cell>
          <cell r="B1302" t="str">
            <v>난연폴리에틸렌보온</v>
          </cell>
          <cell r="C1302" t="str">
            <v>20Øx 25t</v>
          </cell>
          <cell r="D1302" t="str">
            <v>M</v>
          </cell>
          <cell r="E1302">
            <v>2035</v>
          </cell>
          <cell r="F1302">
            <v>4020</v>
          </cell>
          <cell r="H1302">
            <v>0</v>
          </cell>
          <cell r="I1302">
            <v>2080</v>
          </cell>
          <cell r="J1302">
            <v>0</v>
          </cell>
          <cell r="L1302">
            <v>0</v>
          </cell>
        </row>
        <row r="1303">
          <cell r="A1303">
            <v>9119</v>
          </cell>
          <cell r="B1303" t="str">
            <v>난연폴리에틸렌보온</v>
          </cell>
          <cell r="C1303" t="str">
            <v>15Øx 25t</v>
          </cell>
          <cell r="D1303" t="str">
            <v>M</v>
          </cell>
          <cell r="E1303">
            <v>1882</v>
          </cell>
          <cell r="F1303">
            <v>3350</v>
          </cell>
          <cell r="H1303">
            <v>0</v>
          </cell>
          <cell r="I1303">
            <v>1928</v>
          </cell>
          <cell r="J1303">
            <v>0</v>
          </cell>
          <cell r="L1303">
            <v>0</v>
          </cell>
        </row>
        <row r="1304">
          <cell r="A1304">
            <v>9120</v>
          </cell>
          <cell r="B1304" t="str">
            <v>유리솜보온</v>
          </cell>
          <cell r="C1304" t="str">
            <v>150Øx 40t</v>
          </cell>
          <cell r="D1304" t="str">
            <v>M</v>
          </cell>
          <cell r="H1304">
            <v>0</v>
          </cell>
          <cell r="I1304">
            <v>7297</v>
          </cell>
          <cell r="J1304">
            <v>0</v>
          </cell>
          <cell r="L1304">
            <v>0</v>
          </cell>
        </row>
        <row r="1305">
          <cell r="A1305">
            <v>9121</v>
          </cell>
          <cell r="B1305" t="str">
            <v>유리솜보온</v>
          </cell>
          <cell r="C1305" t="str">
            <v>100Øx 40t</v>
          </cell>
          <cell r="D1305" t="str">
            <v>M</v>
          </cell>
          <cell r="H1305">
            <v>0</v>
          </cell>
          <cell r="I1305">
            <v>5532</v>
          </cell>
          <cell r="J1305">
            <v>0</v>
          </cell>
          <cell r="L1305">
            <v>0</v>
          </cell>
        </row>
        <row r="1306">
          <cell r="A1306">
            <v>9122</v>
          </cell>
          <cell r="B1306" t="str">
            <v>유리솜보온</v>
          </cell>
          <cell r="C1306" t="str">
            <v>80Øx 25t</v>
          </cell>
          <cell r="D1306" t="str">
            <v>M</v>
          </cell>
          <cell r="H1306">
            <v>0</v>
          </cell>
          <cell r="I1306">
            <v>2993</v>
          </cell>
          <cell r="J1306">
            <v>0</v>
          </cell>
          <cell r="L1306">
            <v>0</v>
          </cell>
        </row>
        <row r="1307">
          <cell r="A1307">
            <v>9123</v>
          </cell>
          <cell r="B1307" t="str">
            <v>유리솜보온</v>
          </cell>
          <cell r="C1307" t="str">
            <v>65Øx 25t</v>
          </cell>
          <cell r="D1307" t="str">
            <v>M</v>
          </cell>
          <cell r="H1307">
            <v>0</v>
          </cell>
          <cell r="I1307">
            <v>2664</v>
          </cell>
          <cell r="J1307">
            <v>0</v>
          </cell>
          <cell r="L1307">
            <v>0</v>
          </cell>
        </row>
        <row r="1308">
          <cell r="A1308">
            <v>9124</v>
          </cell>
          <cell r="B1308" t="str">
            <v>유리솜보온</v>
          </cell>
          <cell r="C1308" t="str">
            <v>50Øx 25t</v>
          </cell>
          <cell r="D1308" t="str">
            <v>M</v>
          </cell>
          <cell r="H1308">
            <v>0</v>
          </cell>
          <cell r="I1308">
            <v>2391</v>
          </cell>
          <cell r="J1308">
            <v>0</v>
          </cell>
          <cell r="L1308">
            <v>0</v>
          </cell>
        </row>
        <row r="1309">
          <cell r="A1309">
            <v>9125</v>
          </cell>
          <cell r="B1309" t="str">
            <v>유리솜보온</v>
          </cell>
          <cell r="C1309" t="str">
            <v>40Øx 25t</v>
          </cell>
          <cell r="D1309" t="str">
            <v>M</v>
          </cell>
          <cell r="H1309">
            <v>0</v>
          </cell>
          <cell r="I1309">
            <v>2062</v>
          </cell>
          <cell r="J1309">
            <v>0</v>
          </cell>
          <cell r="L1309">
            <v>0</v>
          </cell>
        </row>
        <row r="1310">
          <cell r="A1310">
            <v>9126</v>
          </cell>
          <cell r="B1310" t="str">
            <v>유리솜보온</v>
          </cell>
          <cell r="C1310" t="str">
            <v>32Øx 25t</v>
          </cell>
          <cell r="D1310" t="str">
            <v>M</v>
          </cell>
          <cell r="H1310">
            <v>0</v>
          </cell>
          <cell r="I1310">
            <v>1908</v>
          </cell>
          <cell r="J1310">
            <v>0</v>
          </cell>
          <cell r="L1310">
            <v>0</v>
          </cell>
        </row>
        <row r="1311">
          <cell r="A1311">
            <v>9127</v>
          </cell>
          <cell r="B1311" t="str">
            <v>유리솜보온</v>
          </cell>
          <cell r="C1311" t="str">
            <v>25Øx 25t</v>
          </cell>
          <cell r="D1311" t="str">
            <v>M</v>
          </cell>
          <cell r="H1311">
            <v>0</v>
          </cell>
          <cell r="I1311">
            <v>1683</v>
          </cell>
          <cell r="J1311">
            <v>0</v>
          </cell>
          <cell r="L1311">
            <v>0</v>
          </cell>
        </row>
        <row r="1312">
          <cell r="A1312">
            <v>9128</v>
          </cell>
          <cell r="B1312" t="str">
            <v>유리솜보온</v>
          </cell>
          <cell r="C1312" t="str">
            <v>20Øx 25t</v>
          </cell>
          <cell r="D1312" t="str">
            <v>M</v>
          </cell>
          <cell r="H1312">
            <v>0</v>
          </cell>
          <cell r="I1312">
            <v>1516</v>
          </cell>
          <cell r="J1312">
            <v>0</v>
          </cell>
          <cell r="L1312">
            <v>0</v>
          </cell>
        </row>
        <row r="1313">
          <cell r="A1313">
            <v>9129</v>
          </cell>
          <cell r="B1313" t="str">
            <v>유리솜보온</v>
          </cell>
          <cell r="C1313" t="str">
            <v>15Øx 25t</v>
          </cell>
          <cell r="D1313" t="str">
            <v>M</v>
          </cell>
          <cell r="H1313">
            <v>0</v>
          </cell>
          <cell r="I1313">
            <v>1386</v>
          </cell>
          <cell r="J1313">
            <v>0</v>
          </cell>
          <cell r="L1313">
            <v>0</v>
          </cell>
        </row>
        <row r="1314">
          <cell r="A1314">
            <v>9131</v>
          </cell>
          <cell r="B1314" t="str">
            <v>동관용접</v>
          </cell>
          <cell r="C1314" t="str">
            <v>100Ø</v>
          </cell>
          <cell r="D1314" t="str">
            <v>개소</v>
          </cell>
          <cell r="E1314">
            <v>1613</v>
          </cell>
          <cell r="F1314">
            <v>14373</v>
          </cell>
          <cell r="H1314">
            <v>0</v>
          </cell>
          <cell r="I1314">
            <v>2622</v>
          </cell>
          <cell r="J1314">
            <v>0</v>
          </cell>
          <cell r="L1314">
            <v>0</v>
          </cell>
        </row>
        <row r="1315">
          <cell r="A1315">
            <v>9132</v>
          </cell>
          <cell r="B1315" t="str">
            <v>동관용접</v>
          </cell>
          <cell r="C1315" t="str">
            <v>80Ø</v>
          </cell>
          <cell r="D1315" t="str">
            <v>개소</v>
          </cell>
          <cell r="E1315">
            <v>995</v>
          </cell>
          <cell r="F1315">
            <v>10187</v>
          </cell>
          <cell r="H1315">
            <v>0</v>
          </cell>
          <cell r="I1315">
            <v>1583</v>
          </cell>
          <cell r="J1315">
            <v>0</v>
          </cell>
          <cell r="L1315">
            <v>0</v>
          </cell>
        </row>
        <row r="1316">
          <cell r="A1316">
            <v>9133</v>
          </cell>
          <cell r="B1316" t="str">
            <v>동관용접</v>
          </cell>
          <cell r="C1316" t="str">
            <v>65Ø</v>
          </cell>
          <cell r="D1316" t="str">
            <v>개소</v>
          </cell>
          <cell r="E1316">
            <v>718</v>
          </cell>
          <cell r="F1316">
            <v>8791</v>
          </cell>
          <cell r="H1316">
            <v>0</v>
          </cell>
          <cell r="I1316">
            <v>1146</v>
          </cell>
          <cell r="J1316">
            <v>0</v>
          </cell>
          <cell r="L1316">
            <v>0</v>
          </cell>
        </row>
        <row r="1317">
          <cell r="A1317">
            <v>9134</v>
          </cell>
          <cell r="B1317" t="str">
            <v>동관용접</v>
          </cell>
          <cell r="C1317" t="str">
            <v>50Ø</v>
          </cell>
          <cell r="D1317" t="str">
            <v>개소</v>
          </cell>
          <cell r="E1317">
            <v>557</v>
          </cell>
          <cell r="F1317">
            <v>6837</v>
          </cell>
          <cell r="H1317">
            <v>0</v>
          </cell>
          <cell r="I1317">
            <v>874</v>
          </cell>
          <cell r="J1317">
            <v>0</v>
          </cell>
          <cell r="L1317">
            <v>0</v>
          </cell>
        </row>
        <row r="1318">
          <cell r="A1318">
            <v>9135</v>
          </cell>
          <cell r="B1318" t="str">
            <v>동관용접</v>
          </cell>
          <cell r="C1318" t="str">
            <v>40Ø</v>
          </cell>
          <cell r="D1318" t="str">
            <v>개소</v>
          </cell>
          <cell r="E1318">
            <v>404</v>
          </cell>
          <cell r="F1318">
            <v>5442</v>
          </cell>
          <cell r="H1318">
            <v>0</v>
          </cell>
          <cell r="I1318">
            <v>609</v>
          </cell>
          <cell r="J1318">
            <v>0</v>
          </cell>
          <cell r="L1318">
            <v>0</v>
          </cell>
        </row>
        <row r="1319">
          <cell r="A1319">
            <v>9136</v>
          </cell>
          <cell r="B1319" t="str">
            <v>동관용접</v>
          </cell>
          <cell r="C1319" t="str">
            <v>32Ø</v>
          </cell>
          <cell r="D1319" t="str">
            <v>개소</v>
          </cell>
          <cell r="E1319">
            <v>311</v>
          </cell>
          <cell r="F1319">
            <v>4954</v>
          </cell>
          <cell r="H1319">
            <v>0</v>
          </cell>
          <cell r="I1319">
            <v>466</v>
          </cell>
          <cell r="J1319">
            <v>0</v>
          </cell>
          <cell r="L1319">
            <v>0</v>
          </cell>
        </row>
        <row r="1320">
          <cell r="A1320">
            <v>9137</v>
          </cell>
          <cell r="B1320" t="str">
            <v>동관용접</v>
          </cell>
          <cell r="C1320" t="str">
            <v>25Ø</v>
          </cell>
          <cell r="D1320" t="str">
            <v>개소</v>
          </cell>
          <cell r="E1320">
            <v>223</v>
          </cell>
          <cell r="F1320">
            <v>4046</v>
          </cell>
          <cell r="H1320">
            <v>0</v>
          </cell>
          <cell r="I1320">
            <v>339</v>
          </cell>
          <cell r="J1320">
            <v>0</v>
          </cell>
          <cell r="L1320">
            <v>0</v>
          </cell>
        </row>
        <row r="1321">
          <cell r="A1321">
            <v>9138</v>
          </cell>
          <cell r="B1321" t="str">
            <v>동관용접</v>
          </cell>
          <cell r="C1321" t="str">
            <v>20Ø</v>
          </cell>
          <cell r="D1321" t="str">
            <v>개소</v>
          </cell>
          <cell r="E1321">
            <v>174</v>
          </cell>
          <cell r="F1321">
            <v>3279</v>
          </cell>
          <cell r="H1321">
            <v>0</v>
          </cell>
          <cell r="I1321">
            <v>253</v>
          </cell>
          <cell r="J1321">
            <v>0</v>
          </cell>
          <cell r="L1321">
            <v>0</v>
          </cell>
        </row>
        <row r="1322">
          <cell r="A1322">
            <v>9139</v>
          </cell>
          <cell r="B1322" t="str">
            <v>동관용접</v>
          </cell>
          <cell r="C1322" t="str">
            <v>15Ø</v>
          </cell>
          <cell r="D1322" t="str">
            <v>개소</v>
          </cell>
          <cell r="E1322">
            <v>83</v>
          </cell>
          <cell r="F1322">
            <v>2860</v>
          </cell>
          <cell r="H1322">
            <v>0</v>
          </cell>
          <cell r="I1322">
            <v>121</v>
          </cell>
          <cell r="J1322">
            <v>0</v>
          </cell>
          <cell r="L1322">
            <v>0</v>
          </cell>
        </row>
        <row r="1323">
          <cell r="A1323">
            <v>9141</v>
          </cell>
          <cell r="B1323" t="str">
            <v>은분도장</v>
          </cell>
          <cell r="C1323" t="str">
            <v>2회</v>
          </cell>
          <cell r="D1323" t="str">
            <v>M²</v>
          </cell>
          <cell r="E1323">
            <v>654</v>
          </cell>
          <cell r="F1323">
            <v>3043</v>
          </cell>
          <cell r="H1323">
            <v>0</v>
          </cell>
          <cell r="I1323">
            <v>654</v>
          </cell>
          <cell r="J1323">
            <v>0</v>
          </cell>
          <cell r="L1323">
            <v>0</v>
          </cell>
        </row>
        <row r="1324">
          <cell r="A1324">
            <v>9142</v>
          </cell>
          <cell r="B1324" t="str">
            <v>벽체철거 및 복구</v>
          </cell>
          <cell r="D1324" t="str">
            <v>개소</v>
          </cell>
          <cell r="E1324" t="e">
            <v>#REF!</v>
          </cell>
          <cell r="F1324" t="e">
            <v>#REF!</v>
          </cell>
          <cell r="H1324">
            <v>0</v>
          </cell>
          <cell r="I1324" t="e">
            <v>#REF!</v>
          </cell>
          <cell r="J1324">
            <v>0</v>
          </cell>
          <cell r="L1324">
            <v>0</v>
          </cell>
        </row>
        <row r="1325">
          <cell r="A1325">
            <v>9143</v>
          </cell>
          <cell r="B1325" t="str">
            <v>치장벽돌 쌓기</v>
          </cell>
          <cell r="D1325" t="str">
            <v>매</v>
          </cell>
          <cell r="E1325">
            <v>171220</v>
          </cell>
          <cell r="F1325">
            <v>303245</v>
          </cell>
          <cell r="H1325">
            <v>0</v>
          </cell>
          <cell r="I1325">
            <v>171220</v>
          </cell>
          <cell r="J1325">
            <v>0</v>
          </cell>
          <cell r="L1325">
            <v>0</v>
          </cell>
        </row>
        <row r="1326">
          <cell r="A1326">
            <v>9144</v>
          </cell>
          <cell r="B1326" t="str">
            <v>녹막이페인트</v>
          </cell>
          <cell r="C1326" t="str">
            <v>2회</v>
          </cell>
          <cell r="D1326" t="str">
            <v>M²</v>
          </cell>
          <cell r="E1326">
            <v>932</v>
          </cell>
          <cell r="F1326">
            <v>1690</v>
          </cell>
          <cell r="H1326">
            <v>0</v>
          </cell>
          <cell r="I1326">
            <v>932</v>
          </cell>
          <cell r="J1326">
            <v>0</v>
          </cell>
          <cell r="L1326">
            <v>0</v>
          </cell>
        </row>
        <row r="1327">
          <cell r="A1327">
            <v>9145</v>
          </cell>
          <cell r="B1327" t="str">
            <v>배수펌프앵글가대</v>
          </cell>
          <cell r="D1327" t="str">
            <v>개소</v>
          </cell>
          <cell r="E1327">
            <v>13141</v>
          </cell>
          <cell r="F1327">
            <v>56637</v>
          </cell>
          <cell r="H1327">
            <v>0</v>
          </cell>
          <cell r="I1327">
            <v>13141</v>
          </cell>
          <cell r="J1327">
            <v>0</v>
          </cell>
          <cell r="L1327">
            <v>0</v>
          </cell>
        </row>
        <row r="1328">
          <cell r="A1328">
            <v>9146</v>
          </cell>
          <cell r="B1328" t="str">
            <v>정수위밸브장치</v>
          </cell>
          <cell r="C1328" t="str">
            <v>40Ø</v>
          </cell>
          <cell r="D1328" t="str">
            <v>대</v>
          </cell>
          <cell r="E1328">
            <v>533087</v>
          </cell>
          <cell r="F1328">
            <v>271490.40000000002</v>
          </cell>
          <cell r="H1328">
            <v>0</v>
          </cell>
          <cell r="I1328">
            <v>533087</v>
          </cell>
          <cell r="J1328">
            <v>0</v>
          </cell>
          <cell r="L1328">
            <v>0</v>
          </cell>
        </row>
        <row r="1329">
          <cell r="A1329">
            <v>9147</v>
          </cell>
          <cell r="B1329" t="str">
            <v>장비기초(콘크리트)</v>
          </cell>
          <cell r="C1329" t="str">
            <v>1:2:4</v>
          </cell>
          <cell r="D1329" t="str">
            <v>M³</v>
          </cell>
          <cell r="E1329">
            <v>25057</v>
          </cell>
          <cell r="F1329">
            <v>94929</v>
          </cell>
          <cell r="H1329">
            <v>0</v>
          </cell>
          <cell r="I1329">
            <v>25057</v>
          </cell>
          <cell r="J1329">
            <v>0</v>
          </cell>
          <cell r="L1329">
            <v>0</v>
          </cell>
        </row>
        <row r="1330">
          <cell r="A1330">
            <v>9148</v>
          </cell>
          <cell r="B1330" t="str">
            <v>합판거푸집</v>
          </cell>
          <cell r="C1330" t="str">
            <v>3회</v>
          </cell>
          <cell r="D1330" t="str">
            <v>M²</v>
          </cell>
          <cell r="E1330">
            <v>5049</v>
          </cell>
          <cell r="F1330">
            <v>13293</v>
          </cell>
          <cell r="H1330">
            <v>0</v>
          </cell>
          <cell r="I1330">
            <v>5049</v>
          </cell>
          <cell r="J1330">
            <v>0</v>
          </cell>
          <cell r="L1330">
            <v>0</v>
          </cell>
        </row>
        <row r="1331">
          <cell r="A1331">
            <v>9149</v>
          </cell>
          <cell r="B1331" t="str">
            <v>방열기소운반비</v>
          </cell>
          <cell r="C1331" t="str">
            <v>20쪽 이하</v>
          </cell>
          <cell r="D1331" t="str">
            <v>조</v>
          </cell>
          <cell r="E1331">
            <v>0</v>
          </cell>
          <cell r="F1331">
            <v>10136</v>
          </cell>
          <cell r="H1331">
            <v>0</v>
          </cell>
          <cell r="J1331">
            <v>0</v>
          </cell>
          <cell r="L1331">
            <v>0</v>
          </cell>
        </row>
        <row r="1332">
          <cell r="A1332">
            <v>9150</v>
          </cell>
          <cell r="B1332" t="str">
            <v>바닥타일커팅공임</v>
          </cell>
          <cell r="D1332" t="str">
            <v>개소</v>
          </cell>
          <cell r="E1332">
            <v>0</v>
          </cell>
          <cell r="F1332">
            <v>13595</v>
          </cell>
          <cell r="H1332">
            <v>0</v>
          </cell>
          <cell r="J1332">
            <v>0</v>
          </cell>
          <cell r="L1332">
            <v>0</v>
          </cell>
        </row>
        <row r="1333">
          <cell r="A1333">
            <v>9151</v>
          </cell>
          <cell r="B1333" t="str">
            <v>파이프 고정앙카</v>
          </cell>
          <cell r="C1333" t="str">
            <v>15Ø~40Ø</v>
          </cell>
          <cell r="D1333" t="str">
            <v>조</v>
          </cell>
          <cell r="E1333">
            <v>1090</v>
          </cell>
          <cell r="F1333">
            <v>24.055000000000003</v>
          </cell>
          <cell r="H1333">
            <v>0</v>
          </cell>
          <cell r="I1333">
            <v>1090</v>
          </cell>
          <cell r="J1333">
            <v>0</v>
          </cell>
          <cell r="L1333">
            <v>0</v>
          </cell>
        </row>
        <row r="1334">
          <cell r="A1334">
            <v>9152</v>
          </cell>
          <cell r="B1334" t="str">
            <v>파이프 고정앙카</v>
          </cell>
          <cell r="C1334" t="str">
            <v>50Ø~65Ø</v>
          </cell>
          <cell r="D1334" t="str">
            <v>조</v>
          </cell>
          <cell r="E1334">
            <v>1140</v>
          </cell>
          <cell r="F1334">
            <v>36.79</v>
          </cell>
          <cell r="H1334">
            <v>0</v>
          </cell>
          <cell r="I1334">
            <v>1140</v>
          </cell>
          <cell r="J1334">
            <v>0</v>
          </cell>
          <cell r="L1334">
            <v>0</v>
          </cell>
        </row>
        <row r="1335">
          <cell r="A1335">
            <v>9153</v>
          </cell>
          <cell r="B1335" t="str">
            <v>파이프 고정앙카</v>
          </cell>
          <cell r="C1335" t="str">
            <v>80Ø~150Ø</v>
          </cell>
          <cell r="D1335" t="str">
            <v>조</v>
          </cell>
          <cell r="E1335">
            <v>1694</v>
          </cell>
          <cell r="F1335">
            <v>55.185000000000002</v>
          </cell>
          <cell r="H1335">
            <v>0</v>
          </cell>
          <cell r="I1335">
            <v>1694</v>
          </cell>
          <cell r="J1335">
            <v>0</v>
          </cell>
          <cell r="L1335">
            <v>0</v>
          </cell>
        </row>
        <row r="1336">
          <cell r="A1336">
            <v>9161</v>
          </cell>
          <cell r="B1336" t="str">
            <v>정유량 조절밸브장치</v>
          </cell>
          <cell r="C1336" t="str">
            <v>65Ø</v>
          </cell>
          <cell r="D1336" t="str">
            <v>조</v>
          </cell>
          <cell r="E1336">
            <v>0</v>
          </cell>
          <cell r="H1336">
            <v>0</v>
          </cell>
          <cell r="J1336">
            <v>0</v>
          </cell>
          <cell r="L1336">
            <v>0</v>
          </cell>
        </row>
        <row r="1337">
          <cell r="A1337">
            <v>9162</v>
          </cell>
          <cell r="B1337" t="str">
            <v>정유량 조절밸브장치</v>
          </cell>
          <cell r="C1337" t="str">
            <v>50Ø</v>
          </cell>
          <cell r="D1337" t="str">
            <v>조</v>
          </cell>
          <cell r="E1337">
            <v>0</v>
          </cell>
          <cell r="H1337">
            <v>0</v>
          </cell>
          <cell r="J1337">
            <v>0</v>
          </cell>
          <cell r="L1337">
            <v>0</v>
          </cell>
        </row>
        <row r="1338">
          <cell r="A1338">
            <v>9163</v>
          </cell>
          <cell r="B1338" t="str">
            <v>정유량 조절밸브장치</v>
          </cell>
          <cell r="C1338" t="str">
            <v>40Ø</v>
          </cell>
          <cell r="D1338" t="str">
            <v>조</v>
          </cell>
          <cell r="E1338">
            <v>0</v>
          </cell>
          <cell r="H1338">
            <v>0</v>
          </cell>
          <cell r="J1338">
            <v>0</v>
          </cell>
          <cell r="L1338">
            <v>0</v>
          </cell>
        </row>
        <row r="1339">
          <cell r="A1339">
            <v>9164</v>
          </cell>
          <cell r="B1339" t="str">
            <v>정유량 조절밸브장치</v>
          </cell>
          <cell r="C1339" t="str">
            <v>32Ø</v>
          </cell>
          <cell r="D1339" t="str">
            <v>조</v>
          </cell>
          <cell r="E1339">
            <v>0</v>
          </cell>
          <cell r="H1339">
            <v>0</v>
          </cell>
          <cell r="J1339">
            <v>0</v>
          </cell>
          <cell r="L1339">
            <v>0</v>
          </cell>
        </row>
        <row r="1340">
          <cell r="A1340">
            <v>9171</v>
          </cell>
          <cell r="B1340" t="str">
            <v>스테인레스관용접</v>
          </cell>
          <cell r="C1340" t="str">
            <v>80Ø</v>
          </cell>
          <cell r="D1340" t="str">
            <v>개소</v>
          </cell>
          <cell r="E1340">
            <v>3439</v>
          </cell>
          <cell r="F1340">
            <v>0</v>
          </cell>
          <cell r="H1340">
            <v>0</v>
          </cell>
          <cell r="I1340">
            <v>3439</v>
          </cell>
          <cell r="J1340">
            <v>0</v>
          </cell>
          <cell r="L1340">
            <v>0</v>
          </cell>
        </row>
        <row r="1341">
          <cell r="A1341">
            <v>9172</v>
          </cell>
          <cell r="B1341" t="str">
            <v>스테인레스관용접</v>
          </cell>
          <cell r="C1341" t="str">
            <v>100Ø</v>
          </cell>
          <cell r="D1341" t="str">
            <v>개소</v>
          </cell>
          <cell r="E1341">
            <v>5376</v>
          </cell>
          <cell r="F1341">
            <v>0</v>
          </cell>
          <cell r="H1341">
            <v>0</v>
          </cell>
          <cell r="I1341">
            <v>5376</v>
          </cell>
          <cell r="J1341">
            <v>0</v>
          </cell>
          <cell r="L1341">
            <v>0</v>
          </cell>
        </row>
        <row r="1342">
          <cell r="A1342">
            <v>9173</v>
          </cell>
          <cell r="B1342" t="str">
            <v>스테인레스관용접</v>
          </cell>
          <cell r="C1342" t="str">
            <v>125Ø</v>
          </cell>
          <cell r="D1342" t="str">
            <v>개소</v>
          </cell>
          <cell r="E1342">
            <v>8130</v>
          </cell>
          <cell r="F1342">
            <v>0</v>
          </cell>
          <cell r="H1342">
            <v>0</v>
          </cell>
          <cell r="I1342">
            <v>8130</v>
          </cell>
          <cell r="J1342">
            <v>0</v>
          </cell>
          <cell r="L1342">
            <v>0</v>
          </cell>
        </row>
        <row r="1343">
          <cell r="A1343">
            <v>9174</v>
          </cell>
          <cell r="B1343" t="str">
            <v>스테인레스관용접</v>
          </cell>
          <cell r="C1343" t="str">
            <v>150Ø</v>
          </cell>
          <cell r="D1343" t="str">
            <v>개소</v>
          </cell>
          <cell r="E1343">
            <v>10049</v>
          </cell>
          <cell r="F1343">
            <v>0</v>
          </cell>
          <cell r="H1343">
            <v>0</v>
          </cell>
          <cell r="I1343">
            <v>10049</v>
          </cell>
          <cell r="J1343">
            <v>0</v>
          </cell>
          <cell r="L1343">
            <v>0</v>
          </cell>
        </row>
        <row r="1344">
          <cell r="A1344">
            <v>9175</v>
          </cell>
          <cell r="B1344" t="str">
            <v>스테인레스관용접</v>
          </cell>
          <cell r="C1344" t="str">
            <v>200Ø</v>
          </cell>
          <cell r="D1344" t="str">
            <v>개소</v>
          </cell>
          <cell r="E1344">
            <v>16919</v>
          </cell>
          <cell r="F1344">
            <v>0</v>
          </cell>
          <cell r="H1344">
            <v>0</v>
          </cell>
          <cell r="I1344">
            <v>16919</v>
          </cell>
          <cell r="J1344">
            <v>0</v>
          </cell>
          <cell r="L1344">
            <v>0</v>
          </cell>
        </row>
        <row r="1345">
          <cell r="A1345">
            <v>9181</v>
          </cell>
          <cell r="B1345" t="str">
            <v>강관스리브</v>
          </cell>
          <cell r="C1345" t="str">
            <v>100Ø</v>
          </cell>
          <cell r="D1345" t="str">
            <v>개소</v>
          </cell>
          <cell r="E1345">
            <v>5901</v>
          </cell>
          <cell r="F1345">
            <v>0</v>
          </cell>
          <cell r="H1345">
            <v>0</v>
          </cell>
          <cell r="I1345">
            <v>27055</v>
          </cell>
          <cell r="J1345">
            <v>0</v>
          </cell>
          <cell r="L1345">
            <v>0</v>
          </cell>
        </row>
        <row r="1346">
          <cell r="A1346">
            <v>9182</v>
          </cell>
          <cell r="B1346" t="str">
            <v>강관스리브</v>
          </cell>
          <cell r="C1346" t="str">
            <v>80Ø</v>
          </cell>
          <cell r="D1346" t="str">
            <v>개소</v>
          </cell>
          <cell r="E1346">
            <v>4549</v>
          </cell>
          <cell r="F1346">
            <v>0</v>
          </cell>
          <cell r="H1346">
            <v>0</v>
          </cell>
          <cell r="I1346">
            <v>22116</v>
          </cell>
          <cell r="J1346">
            <v>0</v>
          </cell>
          <cell r="L1346">
            <v>0</v>
          </cell>
        </row>
        <row r="1347">
          <cell r="A1347">
            <v>9183</v>
          </cell>
          <cell r="B1347" t="str">
            <v>강관스리브</v>
          </cell>
          <cell r="C1347" t="str">
            <v>65Ø</v>
          </cell>
          <cell r="D1347" t="str">
            <v>개소</v>
          </cell>
          <cell r="E1347">
            <v>2391</v>
          </cell>
          <cell r="F1347">
            <v>0</v>
          </cell>
          <cell r="H1347">
            <v>0</v>
          </cell>
          <cell r="I1347">
            <v>12565</v>
          </cell>
          <cell r="J1347">
            <v>0</v>
          </cell>
          <cell r="L1347">
            <v>0</v>
          </cell>
        </row>
        <row r="1348">
          <cell r="A1348">
            <v>9184</v>
          </cell>
          <cell r="B1348" t="str">
            <v>강관스리브</v>
          </cell>
          <cell r="C1348" t="str">
            <v>50Ø</v>
          </cell>
          <cell r="D1348" t="str">
            <v>개소</v>
          </cell>
          <cell r="E1348">
            <v>1760</v>
          </cell>
          <cell r="F1348">
            <v>0</v>
          </cell>
          <cell r="H1348">
            <v>0</v>
          </cell>
          <cell r="I1348">
            <v>8266</v>
          </cell>
          <cell r="J1348">
            <v>0</v>
          </cell>
          <cell r="L1348">
            <v>0</v>
          </cell>
        </row>
        <row r="1349">
          <cell r="A1349">
            <v>9185</v>
          </cell>
          <cell r="B1349" t="str">
            <v>강관스리브</v>
          </cell>
          <cell r="C1349" t="str">
            <v>40Ø</v>
          </cell>
          <cell r="D1349" t="str">
            <v>개소</v>
          </cell>
          <cell r="E1349">
            <v>1387</v>
          </cell>
          <cell r="F1349">
            <v>0</v>
          </cell>
          <cell r="H1349">
            <v>0</v>
          </cell>
          <cell r="I1349">
            <v>5837</v>
          </cell>
          <cell r="J1349">
            <v>0</v>
          </cell>
          <cell r="L1349">
            <v>0</v>
          </cell>
        </row>
        <row r="1350">
          <cell r="A1350">
            <v>9186</v>
          </cell>
          <cell r="B1350" t="str">
            <v>강관스리브</v>
          </cell>
          <cell r="C1350" t="str">
            <v>32Ø</v>
          </cell>
          <cell r="D1350" t="str">
            <v>개소</v>
          </cell>
          <cell r="E1350">
            <v>1362</v>
          </cell>
          <cell r="F1350">
            <v>0</v>
          </cell>
          <cell r="H1350">
            <v>0</v>
          </cell>
          <cell r="I1350">
            <v>2691</v>
          </cell>
          <cell r="J1350">
            <v>0</v>
          </cell>
          <cell r="L1350">
            <v>0</v>
          </cell>
        </row>
        <row r="1351">
          <cell r="A1351">
            <v>9187</v>
          </cell>
          <cell r="B1351" t="str">
            <v>강관스리브</v>
          </cell>
          <cell r="C1351" t="str">
            <v>25Ø</v>
          </cell>
          <cell r="D1351" t="str">
            <v>개소</v>
          </cell>
          <cell r="E1351">
            <v>896</v>
          </cell>
          <cell r="F1351">
            <v>0</v>
          </cell>
          <cell r="H1351">
            <v>0</v>
          </cell>
          <cell r="I1351">
            <v>1808</v>
          </cell>
          <cell r="J1351">
            <v>0</v>
          </cell>
          <cell r="L1351">
            <v>0</v>
          </cell>
        </row>
        <row r="1352">
          <cell r="A1352">
            <v>9188</v>
          </cell>
          <cell r="B1352" t="str">
            <v>강관스리브</v>
          </cell>
          <cell r="C1352" t="str">
            <v>20Ø</v>
          </cell>
          <cell r="D1352" t="str">
            <v>개소</v>
          </cell>
          <cell r="E1352">
            <v>792</v>
          </cell>
          <cell r="F1352">
            <v>0</v>
          </cell>
          <cell r="H1352">
            <v>0</v>
          </cell>
          <cell r="I1352">
            <v>1395</v>
          </cell>
          <cell r="J1352">
            <v>0</v>
          </cell>
          <cell r="L1352">
            <v>0</v>
          </cell>
        </row>
        <row r="1353">
          <cell r="A1353">
            <v>9189</v>
          </cell>
          <cell r="B1353" t="str">
            <v>강관스리브</v>
          </cell>
          <cell r="C1353" t="str">
            <v>15Ø</v>
          </cell>
          <cell r="D1353" t="str">
            <v>개소</v>
          </cell>
          <cell r="E1353">
            <v>589</v>
          </cell>
          <cell r="F1353">
            <v>0</v>
          </cell>
          <cell r="H1353">
            <v>0</v>
          </cell>
          <cell r="I1353">
            <v>866</v>
          </cell>
          <cell r="J1353">
            <v>0</v>
          </cell>
          <cell r="L1353">
            <v>0</v>
          </cell>
        </row>
        <row r="1354">
          <cell r="A1354">
            <v>9201</v>
          </cell>
          <cell r="B1354" t="str">
            <v>아연철판덕트제작설치</v>
          </cell>
          <cell r="C1354" t="str">
            <v>0.5t</v>
          </cell>
          <cell r="D1354" t="str">
            <v>M²</v>
          </cell>
          <cell r="E1354">
            <v>8532</v>
          </cell>
          <cell r="F1354">
            <v>22097</v>
          </cell>
          <cell r="H1354">
            <v>0</v>
          </cell>
          <cell r="I1354">
            <v>8532</v>
          </cell>
          <cell r="J1354">
            <v>0</v>
          </cell>
          <cell r="L1354">
            <v>0</v>
          </cell>
        </row>
        <row r="1355">
          <cell r="A1355">
            <v>9202</v>
          </cell>
          <cell r="B1355" t="str">
            <v>SUS철판덕트제작설치</v>
          </cell>
          <cell r="C1355" t="str">
            <v>0.5t</v>
          </cell>
          <cell r="D1355" t="str">
            <v>M²</v>
          </cell>
          <cell r="E1355">
            <v>35059</v>
          </cell>
          <cell r="F1355">
            <v>29096</v>
          </cell>
          <cell r="H1355">
            <v>0</v>
          </cell>
          <cell r="I1355">
            <v>35059</v>
          </cell>
          <cell r="J1355">
            <v>0</v>
          </cell>
          <cell r="L1355">
            <v>0</v>
          </cell>
        </row>
        <row r="1356">
          <cell r="A1356">
            <v>9203</v>
          </cell>
          <cell r="B1356" t="str">
            <v>각형덕트보온(은박지)</v>
          </cell>
          <cell r="C1356" t="str">
            <v>30t</v>
          </cell>
          <cell r="D1356" t="str">
            <v>M²</v>
          </cell>
          <cell r="E1356">
            <v>8895</v>
          </cell>
          <cell r="F1356">
            <v>20360</v>
          </cell>
          <cell r="H1356">
            <v>0</v>
          </cell>
          <cell r="I1356">
            <v>8895</v>
          </cell>
          <cell r="J1356">
            <v>0</v>
          </cell>
          <cell r="L1356">
            <v>0</v>
          </cell>
        </row>
        <row r="1357">
          <cell r="A1357">
            <v>9204</v>
          </cell>
          <cell r="B1357" t="str">
            <v>배관커버(갈바륨강판)</v>
          </cell>
          <cell r="C1357" t="str">
            <v>200x400</v>
          </cell>
          <cell r="D1357" t="str">
            <v>M</v>
          </cell>
          <cell r="E1357">
            <v>57944</v>
          </cell>
          <cell r="F1357">
            <v>42464</v>
          </cell>
          <cell r="H1357">
            <v>0</v>
          </cell>
          <cell r="I1357">
            <v>57944</v>
          </cell>
          <cell r="J1357">
            <v>0</v>
          </cell>
          <cell r="L1357">
            <v>0</v>
          </cell>
        </row>
        <row r="1358">
          <cell r="A1358">
            <v>9901</v>
          </cell>
          <cell r="B1358" t="str">
            <v>잡자재비</v>
          </cell>
          <cell r="C1358" t="str">
            <v>주재료의 5%</v>
          </cell>
          <cell r="D1358" t="str">
            <v>식</v>
          </cell>
          <cell r="E1358">
            <v>0</v>
          </cell>
          <cell r="F1358">
            <v>0</v>
          </cell>
          <cell r="H1358">
            <v>0</v>
          </cell>
          <cell r="I1358">
            <v>0</v>
          </cell>
          <cell r="J1358">
            <v>0</v>
          </cell>
          <cell r="L1358">
            <v>0</v>
          </cell>
        </row>
        <row r="1359">
          <cell r="A1359">
            <v>9902</v>
          </cell>
          <cell r="B1359" t="str">
            <v>지지철물</v>
          </cell>
          <cell r="C1359" t="str">
            <v>주재료의 9%</v>
          </cell>
          <cell r="D1359" t="str">
            <v>식</v>
          </cell>
          <cell r="E1359">
            <v>0</v>
          </cell>
          <cell r="F1359">
            <v>0</v>
          </cell>
          <cell r="H1359">
            <v>0</v>
          </cell>
          <cell r="I1359">
            <v>0</v>
          </cell>
          <cell r="J1359">
            <v>0</v>
          </cell>
          <cell r="L1359">
            <v>0</v>
          </cell>
        </row>
        <row r="1360">
          <cell r="A1360">
            <v>9903</v>
          </cell>
          <cell r="B1360" t="str">
            <v>지지철물</v>
          </cell>
          <cell r="C1360" t="str">
            <v>주재료의 10%</v>
          </cell>
          <cell r="D1360" t="str">
            <v>식</v>
          </cell>
          <cell r="E1360">
            <v>0</v>
          </cell>
          <cell r="F1360">
            <v>0</v>
          </cell>
          <cell r="H1360">
            <v>0</v>
          </cell>
          <cell r="I1360">
            <v>0</v>
          </cell>
          <cell r="J1360">
            <v>0</v>
          </cell>
          <cell r="L1360">
            <v>0</v>
          </cell>
        </row>
        <row r="1361">
          <cell r="A1361">
            <v>9904</v>
          </cell>
          <cell r="B1361" t="str">
            <v>지지철물</v>
          </cell>
          <cell r="C1361" t="str">
            <v>주재료의 15%</v>
          </cell>
          <cell r="D1361" t="str">
            <v>식</v>
          </cell>
          <cell r="E1361">
            <v>0</v>
          </cell>
          <cell r="F1361">
            <v>0</v>
          </cell>
          <cell r="H1361">
            <v>0</v>
          </cell>
          <cell r="I1361">
            <v>0</v>
          </cell>
          <cell r="J1361">
            <v>0</v>
          </cell>
          <cell r="L1361">
            <v>0</v>
          </cell>
        </row>
        <row r="1362">
          <cell r="A1362">
            <v>9905</v>
          </cell>
          <cell r="B1362" t="str">
            <v>지지철물</v>
          </cell>
          <cell r="C1362" t="str">
            <v>주재료의 25%</v>
          </cell>
          <cell r="D1362" t="str">
            <v>식</v>
          </cell>
          <cell r="E1362">
            <v>0</v>
          </cell>
          <cell r="F1362">
            <v>0</v>
          </cell>
          <cell r="H1362">
            <v>0</v>
          </cell>
          <cell r="I1362">
            <v>0</v>
          </cell>
          <cell r="J1362">
            <v>0</v>
          </cell>
          <cell r="L1362">
            <v>0</v>
          </cell>
        </row>
        <row r="1363">
          <cell r="A1363">
            <v>9906</v>
          </cell>
          <cell r="B1363" t="str">
            <v>지지철물</v>
          </cell>
          <cell r="C1363" t="str">
            <v>주재료의 30%</v>
          </cell>
          <cell r="D1363" t="str">
            <v>식</v>
          </cell>
          <cell r="E1363">
            <v>0</v>
          </cell>
          <cell r="F1363">
            <v>0</v>
          </cell>
          <cell r="H1363">
            <v>0</v>
          </cell>
          <cell r="I1363">
            <v>0</v>
          </cell>
          <cell r="J1363">
            <v>0</v>
          </cell>
          <cell r="L1363">
            <v>0</v>
          </cell>
        </row>
        <row r="1364">
          <cell r="A1364">
            <v>9907</v>
          </cell>
          <cell r="B1364" t="str">
            <v>지지철물</v>
          </cell>
          <cell r="C1364" t="str">
            <v>주재료의 40%</v>
          </cell>
          <cell r="D1364" t="str">
            <v>식</v>
          </cell>
          <cell r="E1364">
            <v>0</v>
          </cell>
          <cell r="F1364">
            <v>0</v>
          </cell>
          <cell r="H1364">
            <v>0</v>
          </cell>
          <cell r="I1364">
            <v>0</v>
          </cell>
          <cell r="J1364">
            <v>0</v>
          </cell>
          <cell r="L1364">
            <v>0</v>
          </cell>
        </row>
        <row r="1365">
          <cell r="A1365">
            <v>9910</v>
          </cell>
          <cell r="B1365" t="str">
            <v>관부속</v>
          </cell>
          <cell r="C1365" t="str">
            <v>관의 30%</v>
          </cell>
          <cell r="D1365" t="str">
            <v>식</v>
          </cell>
          <cell r="E1365">
            <v>0</v>
          </cell>
          <cell r="F1365">
            <v>0</v>
          </cell>
          <cell r="H1365">
            <v>0</v>
          </cell>
          <cell r="I1365">
            <v>0</v>
          </cell>
          <cell r="J1365">
            <v>0</v>
          </cell>
          <cell r="L1365">
            <v>0</v>
          </cell>
        </row>
        <row r="1366">
          <cell r="A1366">
            <v>9911</v>
          </cell>
          <cell r="B1366" t="str">
            <v>관부속</v>
          </cell>
          <cell r="C1366" t="str">
            <v>관의 40%</v>
          </cell>
          <cell r="D1366" t="str">
            <v>식</v>
          </cell>
          <cell r="E1366">
            <v>0</v>
          </cell>
          <cell r="F1366">
            <v>0</v>
          </cell>
          <cell r="H1366">
            <v>0</v>
          </cell>
          <cell r="I1366">
            <v>0</v>
          </cell>
          <cell r="J1366">
            <v>0</v>
          </cell>
          <cell r="L1366">
            <v>0</v>
          </cell>
        </row>
        <row r="1367">
          <cell r="A1367">
            <v>9912</v>
          </cell>
          <cell r="B1367" t="str">
            <v>관부속</v>
          </cell>
          <cell r="C1367" t="str">
            <v>관의 45%</v>
          </cell>
          <cell r="D1367" t="str">
            <v>식</v>
          </cell>
          <cell r="E1367">
            <v>0</v>
          </cell>
          <cell r="F1367">
            <v>0</v>
          </cell>
          <cell r="H1367">
            <v>0</v>
          </cell>
          <cell r="I1367">
            <v>0</v>
          </cell>
          <cell r="J1367">
            <v>0</v>
          </cell>
          <cell r="L1367">
            <v>0</v>
          </cell>
        </row>
        <row r="1368">
          <cell r="A1368">
            <v>9913</v>
          </cell>
          <cell r="B1368" t="str">
            <v>관부속</v>
          </cell>
          <cell r="C1368" t="str">
            <v>관의 50%</v>
          </cell>
          <cell r="D1368" t="str">
            <v>식</v>
          </cell>
          <cell r="E1368">
            <v>0</v>
          </cell>
          <cell r="F1368">
            <v>0</v>
          </cell>
          <cell r="H1368">
            <v>0</v>
          </cell>
          <cell r="I1368">
            <v>0</v>
          </cell>
          <cell r="J1368">
            <v>0</v>
          </cell>
          <cell r="L1368">
            <v>0</v>
          </cell>
        </row>
        <row r="1369">
          <cell r="A1369">
            <v>9914</v>
          </cell>
          <cell r="B1369" t="str">
            <v>관부속</v>
          </cell>
          <cell r="C1369" t="str">
            <v>관의 55%</v>
          </cell>
          <cell r="D1369" t="str">
            <v>식</v>
          </cell>
          <cell r="E1369">
            <v>0</v>
          </cell>
          <cell r="F1369">
            <v>0</v>
          </cell>
          <cell r="H1369">
            <v>0</v>
          </cell>
          <cell r="I1369">
            <v>0</v>
          </cell>
          <cell r="J1369">
            <v>0</v>
          </cell>
          <cell r="L1369">
            <v>0</v>
          </cell>
        </row>
        <row r="1370">
          <cell r="A1370">
            <v>9915</v>
          </cell>
          <cell r="B1370" t="str">
            <v>관부속</v>
          </cell>
          <cell r="C1370" t="str">
            <v>관의 60%</v>
          </cell>
          <cell r="D1370" t="str">
            <v>식</v>
          </cell>
          <cell r="E1370">
            <v>0</v>
          </cell>
          <cell r="F1370">
            <v>0</v>
          </cell>
          <cell r="H1370">
            <v>0</v>
          </cell>
          <cell r="I1370">
            <v>0</v>
          </cell>
          <cell r="J1370">
            <v>0</v>
          </cell>
          <cell r="L1370">
            <v>0</v>
          </cell>
        </row>
        <row r="1371">
          <cell r="A1371">
            <v>9916</v>
          </cell>
          <cell r="B1371" t="str">
            <v>관부속</v>
          </cell>
          <cell r="C1371" t="str">
            <v>관의 65%</v>
          </cell>
          <cell r="D1371" t="str">
            <v>식</v>
          </cell>
          <cell r="E1371">
            <v>0</v>
          </cell>
          <cell r="F1371">
            <v>0</v>
          </cell>
          <cell r="H1371">
            <v>0</v>
          </cell>
          <cell r="I1371">
            <v>0</v>
          </cell>
          <cell r="J1371">
            <v>0</v>
          </cell>
          <cell r="L1371">
            <v>0</v>
          </cell>
        </row>
        <row r="1372">
          <cell r="A1372">
            <v>9917</v>
          </cell>
          <cell r="B1372" t="str">
            <v>관부속</v>
          </cell>
          <cell r="C1372" t="str">
            <v>관의 70%</v>
          </cell>
          <cell r="D1372" t="str">
            <v>식</v>
          </cell>
          <cell r="E1372">
            <v>0</v>
          </cell>
          <cell r="F1372">
            <v>0</v>
          </cell>
          <cell r="H1372">
            <v>0</v>
          </cell>
          <cell r="I1372">
            <v>0</v>
          </cell>
          <cell r="J1372">
            <v>0</v>
          </cell>
          <cell r="L1372">
            <v>0</v>
          </cell>
        </row>
        <row r="1373">
          <cell r="A1373">
            <v>9918</v>
          </cell>
          <cell r="B1373" t="str">
            <v>관부속</v>
          </cell>
          <cell r="C1373" t="str">
            <v>관의 75%</v>
          </cell>
          <cell r="D1373" t="str">
            <v>식</v>
          </cell>
          <cell r="E1373">
            <v>0</v>
          </cell>
          <cell r="F1373">
            <v>0</v>
          </cell>
          <cell r="H1373">
            <v>0</v>
          </cell>
          <cell r="I1373">
            <v>0</v>
          </cell>
          <cell r="J1373">
            <v>0</v>
          </cell>
          <cell r="L1373">
            <v>0</v>
          </cell>
        </row>
        <row r="1374">
          <cell r="A1374">
            <v>9920</v>
          </cell>
          <cell r="B1374" t="str">
            <v>공구손료</v>
          </cell>
          <cell r="C1374" t="str">
            <v>인건비의 3%</v>
          </cell>
          <cell r="D1374" t="str">
            <v>식</v>
          </cell>
          <cell r="E1374">
            <v>0</v>
          </cell>
          <cell r="F1374">
            <v>0</v>
          </cell>
          <cell r="H1374">
            <v>0</v>
          </cell>
          <cell r="I1374">
            <v>0</v>
          </cell>
          <cell r="J1374">
            <v>0</v>
          </cell>
          <cell r="L1374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1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******"/>
      <sheetName val="원가"/>
      <sheetName val="내역"/>
      <sheetName val="수량"/>
      <sheetName val="시설"/>
      <sheetName val="일위목록"/>
      <sheetName val="일위대가"/>
      <sheetName val="단가대비"/>
      <sheetName val="단가산출"/>
      <sheetName val="지주산출"/>
      <sheetName val="할증"/>
      <sheetName val="지급"/>
      <sheetName val="노임"/>
      <sheetName val="품셈"/>
      <sheetName val="공간내역"/>
      <sheetName val="Module1"/>
      <sheetName val="I一般比"/>
      <sheetName val="20관리비율"/>
      <sheetName val="시설물일위"/>
      <sheetName val="화해(함평)"/>
      <sheetName val="화해(장성)"/>
      <sheetName val="노무비"/>
      <sheetName val="Sheet2"/>
      <sheetName val="1차설계변경내역"/>
      <sheetName val="대구안동"/>
      <sheetName val="새공통"/>
      <sheetName val="unit 4"/>
      <sheetName val="자재단가비교표"/>
      <sheetName val="SP-B1"/>
      <sheetName val="충주"/>
      <sheetName val="데이타"/>
      <sheetName val="식재인부"/>
      <sheetName val="토공"/>
      <sheetName val="2공구산출내역"/>
      <sheetName val="노임단가"/>
      <sheetName val="내역서"/>
      <sheetName val="대림경상68억"/>
      <sheetName val="기초일위대가"/>
      <sheetName val="식재일위대가"/>
      <sheetName val="단가대비표"/>
      <sheetName val="총괄집계표"/>
      <sheetName val="0000000"/>
      <sheetName val="지주목,시비기준"/>
      <sheetName val="버팀목산출"/>
      <sheetName val="EACT10"/>
      <sheetName val="골재산출"/>
      <sheetName val="공구원가계산"/>
      <sheetName val="LAB"/>
      <sheetName val="계림(함평)"/>
      <sheetName val="계림(장성)"/>
      <sheetName val="현금"/>
      <sheetName val="대가목록"/>
      <sheetName val="장비가동"/>
      <sheetName val="실행대비"/>
      <sheetName val="골조시행"/>
      <sheetName val="공통가설"/>
      <sheetName val="CTEMCOST"/>
      <sheetName val="원가계산서"/>
      <sheetName val="5Strand-장기처짐PCI"/>
      <sheetName val="참고"/>
      <sheetName val="단위단가"/>
      <sheetName val="DATE"/>
      <sheetName val="B1(반포1차)"/>
      <sheetName val="이토변실"/>
      <sheetName val="산출근거"/>
      <sheetName val="Baby일위대가"/>
      <sheetName val="unit_4"/>
      <sheetName val="49단가"/>
      <sheetName val="계양가시설"/>
      <sheetName val="지급자재"/>
      <sheetName val="현장별계약현황('98.10.31)"/>
      <sheetName val="신천3호용수로"/>
      <sheetName val="부대내역"/>
      <sheetName val="가설건물"/>
      <sheetName val="b_balju_cho"/>
      <sheetName val="ⴭⴭⴭⴭⴭ"/>
      <sheetName val="#2_일위대가목록"/>
      <sheetName val="철콘"/>
      <sheetName val="터파기및재료"/>
      <sheetName val="설계총괄표"/>
      <sheetName val="준검 내역서"/>
      <sheetName val="자재단가"/>
      <sheetName val="목록1"/>
      <sheetName val="목록2"/>
      <sheetName val="경비"/>
      <sheetName val="직노"/>
      <sheetName val="안양동교 1안"/>
      <sheetName val="건축공사"/>
      <sheetName val="투찰가"/>
      <sheetName val="시운전연료비"/>
      <sheetName val="운동장 (2)"/>
      <sheetName val="재료"/>
      <sheetName val="설치자재"/>
      <sheetName val="2000년1차"/>
      <sheetName val="2000전체분"/>
      <sheetName val="토사(PE)"/>
      <sheetName val="97 사업추정(WEKI)"/>
      <sheetName val="#REF"/>
      <sheetName val="BOM"/>
      <sheetName val="철거산출근거"/>
      <sheetName val="마감LIST-1"/>
      <sheetName val="Macro(차단기)"/>
      <sheetName val="삭제금지단가"/>
      <sheetName val="코드표"/>
      <sheetName val="용산3(영광)"/>
      <sheetName val="요율"/>
      <sheetName val="하수급견적대비"/>
      <sheetName val="Macro1"/>
      <sheetName val="플랜트 설치"/>
      <sheetName val="을-ATYPE"/>
      <sheetName val="을지"/>
      <sheetName val="노무비단가"/>
      <sheetName val="SULKEA"/>
      <sheetName val="세부내역서"/>
      <sheetName val="단면설계"/>
      <sheetName val="안정검토"/>
      <sheetName val="실행내역"/>
      <sheetName val="공사개요"/>
      <sheetName val="정부노임단가"/>
      <sheetName val="단위수량"/>
      <sheetName val="내역(대광)"/>
      <sheetName val="단가(1)"/>
      <sheetName val="건축"/>
      <sheetName val="단가"/>
      <sheetName val="집계표"/>
      <sheetName val="기본단가표"/>
      <sheetName val="기초목록"/>
      <sheetName val="단가(자재)"/>
      <sheetName val="공사예산하조서(O.K)"/>
      <sheetName val="순공사비"/>
      <sheetName val="토량산출서"/>
      <sheetName val="일위대가표"/>
      <sheetName val="내역표지"/>
      <sheetName val="토 적 표"/>
      <sheetName val="공내역"/>
      <sheetName val="증감대비"/>
      <sheetName val="Sheet5"/>
      <sheetName val="투찰내역"/>
      <sheetName val="sheet1"/>
      <sheetName val="변수값"/>
      <sheetName val="중기상차"/>
      <sheetName val="AS복구"/>
      <sheetName val="중기터파기"/>
      <sheetName val="MOKDONG(1)"/>
      <sheetName val="갑지"/>
      <sheetName val="간접"/>
      <sheetName val="관람석제출"/>
      <sheetName val="기계설비"/>
      <sheetName val="1차 내역서"/>
      <sheetName val="HRSG SMALL07220"/>
      <sheetName val="무전표"/>
      <sheetName val="교대(A1-A2)"/>
      <sheetName val="내역을"/>
      <sheetName val="수입"/>
      <sheetName val="Sheet3"/>
      <sheetName val="도급내역서"/>
      <sheetName val="산출-설비"/>
      <sheetName val="인건-측정"/>
      <sheetName val="저"/>
      <sheetName val="J直材4"/>
      <sheetName val="N賃率-職"/>
      <sheetName val="일위대가목록"/>
      <sheetName val="적현로"/>
      <sheetName val="한강운반비"/>
      <sheetName val="수량산출"/>
      <sheetName val="Galaxy 소비자가격표"/>
      <sheetName val="실행철강하도"/>
      <sheetName val="______"/>
      <sheetName val="견적"/>
      <sheetName val="일위대가(가설)"/>
      <sheetName val="2003상반기노임기준"/>
      <sheetName val="토적계산"/>
      <sheetName val="목차"/>
      <sheetName val="위치조서"/>
      <sheetName val="흥양2교토공집계표"/>
      <sheetName val="BOQ"/>
      <sheetName val="총괄내역서"/>
      <sheetName val="BID"/>
      <sheetName val="인건비"/>
      <sheetName val="유림골조"/>
      <sheetName val="공주-교대(A1)"/>
      <sheetName val="아파트_9"/>
      <sheetName val="총공사내역서"/>
      <sheetName val="물가"/>
      <sheetName val="남양시작동자105노65기1.3화1.2"/>
      <sheetName val="Sheet1 (2)"/>
      <sheetName val="단가목록"/>
      <sheetName val="제출문"/>
      <sheetName val="danga"/>
      <sheetName val="ilch"/>
      <sheetName val="품셈TABLE"/>
      <sheetName val="기계공사"/>
      <sheetName val="Proposal"/>
      <sheetName val="수량집계"/>
      <sheetName val="산근"/>
      <sheetName val="산출중량"/>
      <sheetName val="수목중량"/>
      <sheetName val="시설물중량"/>
      <sheetName val="중량산출"/>
      <sheetName val="식재-1"/>
      <sheetName val="식재-2"/>
      <sheetName val="식재-3"/>
      <sheetName val="식재-4"/>
      <sheetName val="수목 "/>
      <sheetName val="시설수량산출"/>
      <sheetName val="포장수량산출"/>
      <sheetName val="시설물포장수량"/>
      <sheetName val="시설물포장집계"/>
      <sheetName val="수목(임시)"/>
      <sheetName val="inputdata"/>
      <sheetName val="종배수관"/>
      <sheetName val="02자재"/>
      <sheetName val="날개벽(시점좌측)"/>
      <sheetName val="묘발입력"/>
      <sheetName val="목록"/>
      <sheetName val="seting MP"/>
      <sheetName val="CAL."/>
      <sheetName val="예산M6-B"/>
      <sheetName val="우수받이"/>
      <sheetName val="JUCKEYK"/>
      <sheetName val="수목단가"/>
      <sheetName val="시설수량표"/>
      <sheetName val="식재수량표"/>
      <sheetName val="기기리스트"/>
      <sheetName val="원가 (2)"/>
      <sheetName val="인테리어내역"/>
      <sheetName val="Option"/>
      <sheetName val="배수내역"/>
      <sheetName val="인사자료총집계"/>
      <sheetName val="H-PILE수량집계"/>
      <sheetName val="적용단위길이"/>
      <sheetName val="피벗테이블데이터분석"/>
      <sheetName val="특수기호강도거푸집"/>
      <sheetName val="종배수관면벽신"/>
      <sheetName val="종배수관(신)"/>
      <sheetName val="자료입력"/>
      <sheetName val="견적서"/>
      <sheetName val="담장산출"/>
      <sheetName val="굴착현장"/>
      <sheetName val="1공구산출내역서"/>
      <sheetName val="말뚝지지력산정"/>
      <sheetName val="단가조사"/>
      <sheetName val="1.설계조건"/>
      <sheetName val="Y-WORK"/>
      <sheetName val="중기사용료"/>
      <sheetName val="EJ"/>
      <sheetName val="본체"/>
      <sheetName val="DATA1"/>
      <sheetName val="8.PILE  (돌출)"/>
      <sheetName val="댐구조도"/>
      <sheetName val="세월교산출기초"/>
      <sheetName val="수량산출표"/>
      <sheetName val="선행호기실적(건축분)"/>
      <sheetName val="금액"/>
      <sheetName val="마장"/>
      <sheetName val="경영계획1월"/>
      <sheetName val="중기손료"/>
      <sheetName val="차도부연장현황"/>
      <sheetName val="건축토목내역"/>
      <sheetName val="중기사용료산출근거"/>
      <sheetName val="단가 및 재료비"/>
      <sheetName val="단가(노임)"/>
      <sheetName val="6호기"/>
      <sheetName val="경로당내역건축"/>
      <sheetName val="C1"/>
      <sheetName val="1-1"/>
      <sheetName val="총괄"/>
      <sheetName val="공통가설공사"/>
      <sheetName val="총괄갑 "/>
      <sheetName val="일위대가(1)"/>
      <sheetName val="인부노임"/>
      <sheetName val="변경내역서"/>
      <sheetName val="교대(A1)"/>
      <sheetName val="세부"/>
      <sheetName val="전체분"/>
      <sheetName val="패널"/>
      <sheetName val="청주-교대(A1)"/>
      <sheetName val="모래기초"/>
      <sheetName val="Macro3"/>
      <sheetName val="DATA2000"/>
      <sheetName val="갑지(추정)"/>
      <sheetName val="도급FORM"/>
      <sheetName val="Tool"/>
      <sheetName val="공정표(굴착연장조정)"/>
      <sheetName val="대구은행"/>
      <sheetName val="수목표준대가"/>
      <sheetName val="산출내역서"/>
      <sheetName val="도급내역"/>
      <sheetName val="기초일위"/>
      <sheetName val="백호우계수"/>
      <sheetName val="입찰안"/>
      <sheetName val="내역서적용수량"/>
      <sheetName val="교각계산"/>
      <sheetName val="참고사항"/>
      <sheetName val="단가산출2"/>
      <sheetName val="기계경비집계"/>
      <sheetName val="옥룡잡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/>
      <sheetData sheetId="171" refreshError="1"/>
      <sheetData sheetId="172" refreshError="1"/>
      <sheetData sheetId="173" refreshError="1"/>
      <sheetData sheetId="174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/>
      <sheetData sheetId="196"/>
      <sheetData sheetId="197"/>
      <sheetData sheetId="198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</sheetDataSet>
  </externalBook>
</externalLink>
</file>

<file path=xl/externalLinks/externalLink1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계산"/>
      <sheetName val="노무비단가"/>
      <sheetName val="일위대가"/>
      <sheetName val="화해(함평)"/>
      <sheetName val="화해(장성)"/>
      <sheetName val="수량산출1"/>
      <sheetName val="자재단가표"/>
      <sheetName val="시설물일위"/>
      <sheetName val="자재집계"/>
      <sheetName val="단가목록"/>
      <sheetName val="99노임기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노무비단가"/>
      <sheetName val="일위대가"/>
      <sheetName val="화해(함평)"/>
      <sheetName val="화해(장성)"/>
      <sheetName val="단가"/>
      <sheetName val="단가비교표"/>
      <sheetName val="수량산출1"/>
      <sheetName val="자재단가표"/>
      <sheetName val="인건비"/>
      <sheetName val="집계표"/>
      <sheetName val="단가목록"/>
      <sheetName val="tggwan(mac)"/>
      <sheetName val="guard(mac)"/>
      <sheetName val="박기사-3.구조물공(석축)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"/>
      <sheetName val="노무비단가"/>
      <sheetName val="단가비교표"/>
      <sheetName val="원가계산서"/>
      <sheetName val="공사원가"/>
      <sheetName val="설계갑지"/>
      <sheetName val="하자각서"/>
      <sheetName val="내역갑지(1)"/>
      <sheetName val="총괄내역서(1)"/>
      <sheetName val="내역서1"/>
      <sheetName val="착공신고"/>
      <sheetName val="일위대가"/>
      <sheetName val="준공계"/>
      <sheetName val="준공검사원"/>
      <sheetName val="청구서"/>
      <sheetName val="각서 (2)"/>
      <sheetName val="내역서"/>
      <sheetName val="단가표"/>
      <sheetName val="임율촌"/>
      <sheetName val="변경내역"/>
      <sheetName val="수수료율표"/>
      <sheetName val="이토변실"/>
      <sheetName val="수량산출"/>
      <sheetName val="품셈TABLE"/>
      <sheetName val="노임단가"/>
      <sheetName val="I一般比"/>
      <sheetName val="화해(함평)"/>
      <sheetName val="화해(장성)"/>
      <sheetName val="백호우계수"/>
      <sheetName val="기초일위"/>
      <sheetName val="배수공 내역서 적용수량"/>
      <sheetName val="단위단가"/>
      <sheetName val="Sheet1 (2)"/>
      <sheetName val="총괄내역"/>
      <sheetName val="guard(mac)"/>
      <sheetName val="관리,공감"/>
      <sheetName val="Sheet3"/>
      <sheetName val="시점교대"/>
      <sheetName val="설계내역"/>
      <sheetName val="기초일위대가"/>
      <sheetName val="식재일위대가"/>
      <sheetName val="단가대비표"/>
      <sheetName val="샌딩 에폭시 도장"/>
      <sheetName val="일반문틀 설치"/>
      <sheetName val="스텐문틀설치"/>
      <sheetName val="노임"/>
      <sheetName val="총괄내역서"/>
      <sheetName val="투찰"/>
      <sheetName val="노무비"/>
      <sheetName val="슬래브(PF)(하류)"/>
      <sheetName val="2001하반기노임기준"/>
      <sheetName val="개산공사비"/>
      <sheetName val="MASTER00.7月"/>
      <sheetName val="2공구산출내역"/>
      <sheetName val="중기사용료"/>
      <sheetName val="data"/>
      <sheetName val="데이타"/>
      <sheetName val="식재인부"/>
      <sheetName val="TIE-IN"/>
      <sheetName val="가중치 종합"/>
      <sheetName val="실행내역"/>
      <sheetName val="간접"/>
      <sheetName val="시설물일위"/>
      <sheetName val="현금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1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계수시트"/>
      <sheetName val="산출내역서"/>
      <sheetName val="단가"/>
      <sheetName val="콘_재료분리(1)"/>
      <sheetName val="공비대비"/>
      <sheetName val="분전함신설"/>
      <sheetName val="접지1종"/>
      <sheetName val="2002년도(후)노임단가"/>
      <sheetName val="자재단가"/>
      <sheetName val="빗물받이(910-510-410)"/>
      <sheetName val="data"/>
      <sheetName val="종배수관"/>
      <sheetName val="#REF"/>
      <sheetName val="기념탑"/>
      <sheetName val="입력"/>
      <sheetName val="단"/>
      <sheetName val="PA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비대비"/>
      <sheetName val="을지"/>
      <sheetName val="노임단가"/>
      <sheetName val="단가"/>
      <sheetName val="용역비내역-진짜"/>
      <sheetName val="설계"/>
      <sheetName val="단가목록"/>
      <sheetName val="남사개략공사비산출기준"/>
      <sheetName val="Sheet1 (2)"/>
      <sheetName val="내역서(변경)"/>
      <sheetName val="배관단가"/>
      <sheetName val="일위집계"/>
      <sheetName val="부대내역"/>
      <sheetName val="입찰"/>
      <sheetName val="현경"/>
      <sheetName val="형틀공사"/>
      <sheetName val="코드"/>
      <sheetName val="VST재료산출"/>
      <sheetName val="1-1"/>
      <sheetName val="Sheet6"/>
      <sheetName val="수량산출"/>
      <sheetName val="내역서"/>
      <sheetName val="4.2유효폭의 계산"/>
      <sheetName val="일위대가"/>
      <sheetName val="빗물받이(910-510-410)"/>
      <sheetName val="본공사"/>
      <sheetName val="순공사비"/>
      <sheetName val="TYPE-A"/>
      <sheetName val="농로토공집계"/>
      <sheetName val="농로수량집계"/>
      <sheetName val="설비단가표"/>
      <sheetName val="투찰"/>
      <sheetName val="화해(함평)"/>
      <sheetName val="화해(장성)"/>
      <sheetName val="DATA"/>
      <sheetName val="수량산출서"/>
      <sheetName val="자재단가"/>
      <sheetName val="공내역"/>
      <sheetName val="국내조달(통합-1)"/>
      <sheetName val="#REF"/>
      <sheetName val="원형1호맨홀토공수량"/>
      <sheetName val="전기공사"/>
      <sheetName val="내역"/>
      <sheetName val="Sheet1"/>
      <sheetName val="남양시작동010313100%"/>
      <sheetName val="예정공정표"/>
      <sheetName val="(1)본선수량집계"/>
      <sheetName val="터파기및재료"/>
      <sheetName val="기자재비"/>
      <sheetName val="단위수량"/>
      <sheetName val="정보"/>
      <sheetName val="공종"/>
      <sheetName val="노임,재료비"/>
      <sheetName val="Sheet3"/>
      <sheetName val="적상기초자료"/>
      <sheetName val="기초일위"/>
      <sheetName val="물가대비표"/>
      <sheetName val="집계표"/>
      <sheetName val="원가계산"/>
      <sheetName val="MH_생산"/>
      <sheetName val="상수도토공집계표"/>
      <sheetName val="도근좌표"/>
      <sheetName val="일위대가표"/>
      <sheetName val="계약내역"/>
      <sheetName val="DATA 입력부"/>
      <sheetName val="백호우계수"/>
      <sheetName val="단가산출서"/>
      <sheetName val="내역(중앙)"/>
      <sheetName val="INDEX"/>
      <sheetName val="J直材4"/>
      <sheetName val="노임"/>
      <sheetName val="약전설비"/>
      <sheetName val="종배수관"/>
      <sheetName val="1TL종점(1)"/>
      <sheetName val="식재인부"/>
      <sheetName val="단위단가"/>
      <sheetName val="내역서(삼호)"/>
      <sheetName val="토공"/>
      <sheetName val="N賃率-職"/>
      <sheetName val="설계내역"/>
      <sheetName val="000000"/>
      <sheetName val="자재(원원+원대)"/>
      <sheetName val="자재집계표"/>
      <sheetName val="일반공사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</sheetDataSet>
  </externalBook>
</externalLink>
</file>

<file path=xl/externalLinks/externalLink1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간지"/>
      <sheetName val="원가"/>
      <sheetName val="총괄"/>
      <sheetName val="내역"/>
      <sheetName val="일목"/>
      <sheetName val="일위"/>
      <sheetName val="단가"/>
      <sheetName val="단목"/>
      <sheetName val="단산"/>
      <sheetName val="장목"/>
      <sheetName val="장비"/>
      <sheetName val="요율"/>
      <sheetName val="손료"/>
      <sheetName val="참고"/>
      <sheetName val="거리"/>
      <sheetName val="단위수량"/>
      <sheetName val="수량"/>
      <sheetName val="인력터파기품"/>
      <sheetName val="BH"/>
      <sheetName val="로더"/>
      <sheetName val="DT"/>
      <sheetName val="BD"/>
      <sheetName val="BD운반거리"/>
      <sheetName val="그레이더"/>
      <sheetName val="롤러"/>
      <sheetName val="디젤파일해머"/>
      <sheetName val="GI-un"/>
      <sheetName val="Sheet1"/>
      <sheetName val="PAC"/>
      <sheetName val="공비대비"/>
      <sheetName val="입찰"/>
      <sheetName val="현경"/>
      <sheetName val="분전함신설"/>
      <sheetName val="접지1종"/>
      <sheetName val="2002년도(후)노임단가"/>
      <sheetName val="노임단가"/>
      <sheetName val="투찰"/>
      <sheetName val="Sheet1 (2)"/>
      <sheetName val="빗물받이(910-510-410)"/>
      <sheetName val="시중노임"/>
      <sheetName val="4차원가계산서"/>
      <sheetName val="NYS"/>
      <sheetName val="내역서"/>
      <sheetName val="갑지(추정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1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"/>
      <sheetName val="Sheet1"/>
      <sheetName val="Sheet2"/>
      <sheetName val="Sheet3"/>
      <sheetName val="산출내역서"/>
      <sheetName val="단가"/>
      <sheetName val="PAC"/>
      <sheetName val="본공사"/>
      <sheetName val="공비대비"/>
      <sheetName val="일위"/>
      <sheetName val=""/>
      <sheetName val="현설시 설명자료(내부)"/>
      <sheetName val="BID"/>
      <sheetName val="일반부표"/>
      <sheetName val="본체"/>
      <sheetName val="단가(자재)"/>
      <sheetName val="단가(노임)"/>
      <sheetName val="기초목록"/>
      <sheetName val="시설수량표"/>
      <sheetName val="일위(건축)"/>
      <sheetName val="_x0000__x0006_Ā㭀"/>
      <sheetName val="백호우계수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차원가계산서"/>
      <sheetName val="산출내역서"/>
      <sheetName val="공비대비"/>
      <sheetName val="산출내역서집계표"/>
      <sheetName val="목록"/>
      <sheetName val="원가계산서"/>
      <sheetName val="공사원가"/>
      <sheetName val="설계갑지"/>
      <sheetName val="하자각서"/>
      <sheetName val="내역갑지(1)"/>
      <sheetName val="총괄내역서(1)"/>
      <sheetName val="내역서1"/>
      <sheetName val="착공신고"/>
      <sheetName val="일위대가"/>
      <sheetName val="준공계"/>
      <sheetName val="준공검사원"/>
      <sheetName val="청구서"/>
      <sheetName val="각서 (2)"/>
      <sheetName val="품셈TABLE"/>
      <sheetName val="Sheet1"/>
      <sheetName val="장비가동"/>
      <sheetName val="물가대비표"/>
      <sheetName val="단위중량"/>
      <sheetName val="실행"/>
      <sheetName val="중기"/>
      <sheetName val="기초일위"/>
      <sheetName val="노임단가"/>
      <sheetName val="토공산근"/>
      <sheetName val="밸브설치"/>
      <sheetName val="식재인부"/>
      <sheetName val="공사기본내용입력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부하계산서"/>
      <sheetName val="전압강하 계산서"/>
      <sheetName val="광속도 계산"/>
      <sheetName val="계산서 갑지"/>
      <sheetName val="계산서 갑지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적용"/>
      <sheetName val="자재집계"/>
      <sheetName val="시멘트,모래수량"/>
      <sheetName val="총괄수량"/>
      <sheetName val="본선도색"/>
      <sheetName val="가드수량"/>
      <sheetName val="가드현황"/>
      <sheetName val="단부집계"/>
      <sheetName val="가드"/>
      <sheetName val="내역서"/>
      <sheetName val="4차원가계산서"/>
      <sheetName val="단가결정"/>
      <sheetName val="내역아"/>
      <sheetName val="울타리"/>
      <sheetName val="시설물일위"/>
      <sheetName val="개거산출내역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000000"/>
      <sheetName val="단가목록"/>
      <sheetName val="내역서 갑지"/>
      <sheetName val="총괄표"/>
      <sheetName val="1. 위생기구 설치공사"/>
      <sheetName val="2. 급수 배관공사"/>
      <sheetName val="3. 오, 배수 배관공사"/>
      <sheetName val="4. 옥외 배관공사"/>
      <sheetName val="소방내역서 갑지"/>
      <sheetName val="소방총괄표"/>
      <sheetName val="기계소방총괄표"/>
      <sheetName val="1. 소화장비 설치공사"/>
      <sheetName val="2. 소화 배관공사"/>
      <sheetName val="조명시설"/>
      <sheetName val="내역서"/>
      <sheetName val="수량산출"/>
    </sheetNames>
    <sheetDataSet>
      <sheetData sheetId="0"/>
      <sheetData sheetId="1"/>
      <sheetData sheetId="2">
        <row r="1">
          <cell r="A1" t="str">
            <v>코드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</sheetDataSet>
  </externalBook>
</externalLink>
</file>

<file path=xl/externalLinks/externalLink1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000000"/>
      <sheetName val="단가목록"/>
      <sheetName val="내역서 갑지"/>
      <sheetName val="총괄표"/>
      <sheetName val="1. 위생기구 설치공사"/>
      <sheetName val="2. 급수 배관공사"/>
      <sheetName val="3. 오, 배수 배관공사"/>
      <sheetName val="4. 옥외 배관공사"/>
      <sheetName val="소방내역서 갑지"/>
      <sheetName val="소방총괄표"/>
      <sheetName val="기계소방총괄표"/>
      <sheetName val="1. 소화장비 설치공사"/>
      <sheetName val="2. 소화 배관공사"/>
      <sheetName val="건축공사"/>
    </sheetNames>
    <sheetDataSet>
      <sheetData sheetId="0"/>
      <sheetData sheetId="1"/>
      <sheetData sheetId="2">
        <row r="1">
          <cell r="A1" t="str">
            <v>코드</v>
          </cell>
          <cell r="B1" t="str">
            <v>명  칭</v>
          </cell>
          <cell r="C1" t="str">
            <v>규격</v>
          </cell>
          <cell r="D1" t="str">
            <v>단위</v>
          </cell>
          <cell r="E1" t="str">
            <v>재료비</v>
          </cell>
          <cell r="F1" t="str">
            <v>노무비</v>
          </cell>
          <cell r="G1" t="str">
            <v>물가재료</v>
          </cell>
          <cell r="I1" t="str">
            <v>물가정보</v>
          </cell>
          <cell r="K1" t="str">
            <v>유통물가</v>
          </cell>
        </row>
        <row r="2">
          <cell r="G2" t="str">
            <v>단가</v>
          </cell>
          <cell r="H2" t="str">
            <v>쪽</v>
          </cell>
          <cell r="I2" t="str">
            <v>단가</v>
          </cell>
          <cell r="J2" t="str">
            <v>쪽</v>
          </cell>
          <cell r="K2" t="str">
            <v>단가</v>
          </cell>
          <cell r="L2" t="str">
            <v>쪽</v>
          </cell>
        </row>
        <row r="3">
          <cell r="A3">
            <v>0</v>
          </cell>
          <cell r="E3">
            <v>0</v>
          </cell>
          <cell r="F3">
            <v>0</v>
          </cell>
          <cell r="H3">
            <v>0</v>
          </cell>
          <cell r="I3">
            <v>0</v>
          </cell>
          <cell r="J3">
            <v>0</v>
          </cell>
          <cell r="L3">
            <v>0</v>
          </cell>
        </row>
        <row r="4">
          <cell r="A4">
            <v>1011</v>
          </cell>
          <cell r="B4" t="str">
            <v>양변기(로우탱크)</v>
          </cell>
          <cell r="C4" t="str">
            <v>KSVC-1410</v>
          </cell>
          <cell r="D4" t="str">
            <v>조</v>
          </cell>
          <cell r="E4">
            <v>70000</v>
          </cell>
          <cell r="F4">
            <v>0</v>
          </cell>
          <cell r="G4">
            <v>70000</v>
          </cell>
          <cell r="H4">
            <v>627</v>
          </cell>
          <cell r="I4">
            <v>70400</v>
          </cell>
          <cell r="J4">
            <v>565</v>
          </cell>
          <cell r="K4">
            <v>70000</v>
          </cell>
          <cell r="L4">
            <v>538</v>
          </cell>
        </row>
        <row r="5">
          <cell r="A5">
            <v>1012</v>
          </cell>
          <cell r="B5" t="str">
            <v>양변기(후레쉬밸브)</v>
          </cell>
          <cell r="C5" t="str">
            <v>KSVC-1110</v>
          </cell>
          <cell r="D5" t="str">
            <v>조</v>
          </cell>
          <cell r="E5">
            <v>81600</v>
          </cell>
          <cell r="F5">
            <v>0</v>
          </cell>
          <cell r="G5">
            <v>81600</v>
          </cell>
          <cell r="H5">
            <v>627</v>
          </cell>
          <cell r="I5">
            <v>96300</v>
          </cell>
          <cell r="J5">
            <v>565</v>
          </cell>
          <cell r="K5">
            <v>81600</v>
          </cell>
          <cell r="L5">
            <v>538</v>
          </cell>
        </row>
        <row r="6">
          <cell r="A6">
            <v>1013</v>
          </cell>
          <cell r="B6" t="str">
            <v>화변기(후레쉬밸브)</v>
          </cell>
          <cell r="C6" t="str">
            <v>KSVC- 310</v>
          </cell>
          <cell r="D6" t="str">
            <v>조</v>
          </cell>
          <cell r="E6">
            <v>56600</v>
          </cell>
          <cell r="F6">
            <v>0</v>
          </cell>
          <cell r="G6">
            <v>56600</v>
          </cell>
          <cell r="H6">
            <v>627</v>
          </cell>
          <cell r="I6">
            <v>61100</v>
          </cell>
          <cell r="J6">
            <v>565</v>
          </cell>
          <cell r="K6">
            <v>56600</v>
          </cell>
          <cell r="L6">
            <v>538</v>
          </cell>
        </row>
        <row r="7">
          <cell r="A7">
            <v>1014</v>
          </cell>
          <cell r="B7" t="str">
            <v>유아용양변기</v>
          </cell>
          <cell r="C7" t="str">
            <v>KSVC- 760</v>
          </cell>
          <cell r="D7" t="str">
            <v>조</v>
          </cell>
          <cell r="E7">
            <v>86900</v>
          </cell>
          <cell r="F7">
            <v>0</v>
          </cell>
          <cell r="H7">
            <v>0</v>
          </cell>
          <cell r="I7">
            <v>86900</v>
          </cell>
          <cell r="J7">
            <v>565</v>
          </cell>
          <cell r="L7" t="str">
            <v>-</v>
          </cell>
        </row>
        <row r="8">
          <cell r="A8">
            <v>1015</v>
          </cell>
          <cell r="B8" t="str">
            <v>장애자용양변기</v>
          </cell>
          <cell r="C8" t="str">
            <v>RCP - 1</v>
          </cell>
          <cell r="D8" t="str">
            <v>조</v>
          </cell>
          <cell r="E8">
            <v>213000</v>
          </cell>
          <cell r="F8">
            <v>0</v>
          </cell>
          <cell r="H8">
            <v>0</v>
          </cell>
          <cell r="I8">
            <v>213000</v>
          </cell>
          <cell r="J8">
            <v>565</v>
          </cell>
          <cell r="L8" t="str">
            <v>-</v>
          </cell>
        </row>
        <row r="9">
          <cell r="A9">
            <v>1016</v>
          </cell>
          <cell r="B9" t="str">
            <v>장애자용양변기(가동식)</v>
          </cell>
          <cell r="C9" t="str">
            <v>RCP - 2R</v>
          </cell>
          <cell r="D9" t="str">
            <v>조</v>
          </cell>
          <cell r="E9">
            <v>324000</v>
          </cell>
          <cell r="F9">
            <v>0</v>
          </cell>
          <cell r="H9">
            <v>0</v>
          </cell>
          <cell r="I9">
            <v>324000</v>
          </cell>
          <cell r="J9">
            <v>565</v>
          </cell>
          <cell r="L9" t="str">
            <v>-</v>
          </cell>
        </row>
        <row r="10">
          <cell r="A10">
            <v>1017</v>
          </cell>
          <cell r="B10" t="str">
            <v>장애자용양변기(고정식)</v>
          </cell>
          <cell r="C10" t="str">
            <v>RCP - 3R</v>
          </cell>
          <cell r="D10" t="str">
            <v>조</v>
          </cell>
          <cell r="E10">
            <v>201000</v>
          </cell>
          <cell r="F10">
            <v>0</v>
          </cell>
          <cell r="H10">
            <v>0</v>
          </cell>
          <cell r="I10">
            <v>201000</v>
          </cell>
          <cell r="J10">
            <v>565</v>
          </cell>
          <cell r="L10" t="str">
            <v>-</v>
          </cell>
        </row>
        <row r="12">
          <cell r="A12">
            <v>1021</v>
          </cell>
          <cell r="B12" t="str">
            <v>중형스톨소변기</v>
          </cell>
          <cell r="C12" t="str">
            <v>KSVU- 320</v>
          </cell>
          <cell r="D12" t="str">
            <v>조</v>
          </cell>
          <cell r="E12">
            <v>92500</v>
          </cell>
          <cell r="F12">
            <v>0</v>
          </cell>
          <cell r="G12">
            <v>92500</v>
          </cell>
          <cell r="H12">
            <v>627</v>
          </cell>
          <cell r="I12">
            <v>92700</v>
          </cell>
          <cell r="J12">
            <v>565</v>
          </cell>
          <cell r="K12">
            <v>92500</v>
          </cell>
          <cell r="L12">
            <v>538</v>
          </cell>
        </row>
        <row r="13">
          <cell r="A13">
            <v>1022</v>
          </cell>
          <cell r="B13" t="str">
            <v>소형스톨소변기</v>
          </cell>
          <cell r="C13" t="str">
            <v>KSVU- 330</v>
          </cell>
          <cell r="D13" t="str">
            <v>조</v>
          </cell>
          <cell r="E13">
            <v>70500</v>
          </cell>
          <cell r="F13">
            <v>0</v>
          </cell>
          <cell r="G13">
            <v>70500</v>
          </cell>
          <cell r="H13">
            <v>627</v>
          </cell>
          <cell r="I13">
            <v>72900</v>
          </cell>
          <cell r="J13">
            <v>565</v>
          </cell>
          <cell r="K13">
            <v>70500</v>
          </cell>
          <cell r="L13">
            <v>538</v>
          </cell>
        </row>
        <row r="14">
          <cell r="A14">
            <v>1023</v>
          </cell>
          <cell r="B14" t="str">
            <v>대형벽걸이소변기</v>
          </cell>
          <cell r="C14" t="str">
            <v>KSVU- 410</v>
          </cell>
          <cell r="D14" t="str">
            <v>조</v>
          </cell>
          <cell r="E14">
            <v>96800</v>
          </cell>
          <cell r="F14">
            <v>0</v>
          </cell>
          <cell r="G14">
            <v>98000</v>
          </cell>
          <cell r="H14">
            <v>627</v>
          </cell>
          <cell r="I14">
            <v>96800</v>
          </cell>
          <cell r="J14">
            <v>565</v>
          </cell>
          <cell r="K14">
            <v>100500</v>
          </cell>
          <cell r="L14">
            <v>538</v>
          </cell>
        </row>
        <row r="15">
          <cell r="A15">
            <v>1024</v>
          </cell>
          <cell r="B15" t="str">
            <v>소형벽걸이소변기</v>
          </cell>
          <cell r="C15" t="str">
            <v>KSVU- 430</v>
          </cell>
          <cell r="D15" t="str">
            <v>조</v>
          </cell>
          <cell r="E15">
            <v>57200</v>
          </cell>
          <cell r="F15">
            <v>0</v>
          </cell>
          <cell r="G15">
            <v>66000</v>
          </cell>
          <cell r="H15">
            <v>627</v>
          </cell>
          <cell r="I15">
            <v>57200</v>
          </cell>
          <cell r="J15">
            <v>565</v>
          </cell>
          <cell r="L15" t="str">
            <v>-</v>
          </cell>
        </row>
        <row r="16">
          <cell r="A16">
            <v>1025</v>
          </cell>
          <cell r="B16" t="str">
            <v>장애자용소변기</v>
          </cell>
          <cell r="C16" t="str">
            <v>RUP - 1</v>
          </cell>
          <cell r="D16" t="str">
            <v>조</v>
          </cell>
          <cell r="E16">
            <v>123000</v>
          </cell>
          <cell r="F16">
            <v>0</v>
          </cell>
          <cell r="G16">
            <v>200000</v>
          </cell>
          <cell r="H16">
            <v>627</v>
          </cell>
          <cell r="I16">
            <v>123000</v>
          </cell>
          <cell r="J16">
            <v>565</v>
          </cell>
          <cell r="K16">
            <v>200000</v>
          </cell>
          <cell r="L16">
            <v>538</v>
          </cell>
        </row>
        <row r="17">
          <cell r="A17">
            <v>1026</v>
          </cell>
          <cell r="B17" t="str">
            <v>장애자용소변기(노출)</v>
          </cell>
          <cell r="C17" t="str">
            <v>RUP - 2</v>
          </cell>
          <cell r="D17" t="str">
            <v>조</v>
          </cell>
          <cell r="E17">
            <v>211000</v>
          </cell>
          <cell r="F17">
            <v>0</v>
          </cell>
          <cell r="G17">
            <v>280000</v>
          </cell>
          <cell r="H17">
            <v>627</v>
          </cell>
          <cell r="I17">
            <v>211000</v>
          </cell>
          <cell r="J17">
            <v>565</v>
          </cell>
          <cell r="K17">
            <v>280000</v>
          </cell>
          <cell r="L17">
            <v>538</v>
          </cell>
        </row>
        <row r="18">
          <cell r="A18">
            <v>1027</v>
          </cell>
          <cell r="B18" t="str">
            <v>장애자용소변기(매립)</v>
          </cell>
          <cell r="C18" t="str">
            <v>RUP - 3</v>
          </cell>
          <cell r="D18" t="str">
            <v>조</v>
          </cell>
          <cell r="E18">
            <v>236000</v>
          </cell>
          <cell r="F18">
            <v>0</v>
          </cell>
          <cell r="I18">
            <v>236000</v>
          </cell>
          <cell r="J18">
            <v>565</v>
          </cell>
          <cell r="L18" t="str">
            <v>-</v>
          </cell>
        </row>
        <row r="20">
          <cell r="A20">
            <v>1031</v>
          </cell>
          <cell r="B20" t="str">
            <v>세면기(싱글레버포함)</v>
          </cell>
          <cell r="C20" t="str">
            <v>KSVL-1040</v>
          </cell>
          <cell r="D20" t="str">
            <v>조</v>
          </cell>
          <cell r="E20">
            <v>115500</v>
          </cell>
          <cell r="F20">
            <v>0</v>
          </cell>
          <cell r="I20">
            <v>115500</v>
          </cell>
          <cell r="J20">
            <v>565</v>
          </cell>
          <cell r="L20">
            <v>0</v>
          </cell>
        </row>
        <row r="21">
          <cell r="A21">
            <v>1032</v>
          </cell>
          <cell r="B21" t="str">
            <v>세면기(싱글레버포함)</v>
          </cell>
          <cell r="C21" t="str">
            <v>KSVL- 610</v>
          </cell>
          <cell r="D21" t="str">
            <v>조</v>
          </cell>
          <cell r="E21">
            <v>93500</v>
          </cell>
          <cell r="F21">
            <v>0</v>
          </cell>
          <cell r="I21">
            <v>93500</v>
          </cell>
          <cell r="J21">
            <v>565</v>
          </cell>
          <cell r="L21" t="str">
            <v>-</v>
          </cell>
        </row>
        <row r="22">
          <cell r="A22">
            <v>1033</v>
          </cell>
          <cell r="B22" t="str">
            <v>세면기(싱글레버포함)</v>
          </cell>
          <cell r="C22" t="str">
            <v>KSVL-1050</v>
          </cell>
          <cell r="D22" t="str">
            <v>조</v>
          </cell>
          <cell r="E22">
            <v>115000</v>
          </cell>
          <cell r="F22">
            <v>0</v>
          </cell>
          <cell r="G22">
            <v>115000</v>
          </cell>
          <cell r="H22">
            <v>631</v>
          </cell>
          <cell r="I22">
            <v>115500</v>
          </cell>
          <cell r="J22">
            <v>565</v>
          </cell>
          <cell r="K22">
            <v>124000</v>
          </cell>
          <cell r="L22">
            <v>540</v>
          </cell>
        </row>
        <row r="23">
          <cell r="A23">
            <v>1034</v>
          </cell>
          <cell r="B23" t="str">
            <v>장애자용세면기(폽업)</v>
          </cell>
          <cell r="C23" t="str">
            <v>RLP - 1</v>
          </cell>
          <cell r="D23" t="str">
            <v>조</v>
          </cell>
          <cell r="E23">
            <v>180000</v>
          </cell>
          <cell r="F23">
            <v>0</v>
          </cell>
          <cell r="I23">
            <v>294000</v>
          </cell>
          <cell r="J23">
            <v>565</v>
          </cell>
          <cell r="K23">
            <v>180000</v>
          </cell>
          <cell r="L23">
            <v>538</v>
          </cell>
        </row>
        <row r="24">
          <cell r="A24">
            <v>1035</v>
          </cell>
          <cell r="B24" t="str">
            <v>장애자용세면기(배수구)</v>
          </cell>
          <cell r="C24" t="str">
            <v>RLP - 2</v>
          </cell>
          <cell r="D24" t="str">
            <v>조</v>
          </cell>
          <cell r="E24">
            <v>272000</v>
          </cell>
          <cell r="F24">
            <v>0</v>
          </cell>
          <cell r="I24">
            <v>272000</v>
          </cell>
          <cell r="J24">
            <v>565</v>
          </cell>
          <cell r="K24">
            <v>400000</v>
          </cell>
          <cell r="L24">
            <v>538</v>
          </cell>
        </row>
        <row r="26">
          <cell r="A26">
            <v>1041</v>
          </cell>
          <cell r="B26" t="str">
            <v>청소씽크(1구)</v>
          </cell>
          <cell r="C26" t="str">
            <v>KSVS- 210</v>
          </cell>
          <cell r="D26" t="str">
            <v>조</v>
          </cell>
          <cell r="E26">
            <v>137500</v>
          </cell>
          <cell r="F26">
            <v>0</v>
          </cell>
          <cell r="G26">
            <v>140000</v>
          </cell>
          <cell r="H26">
            <v>627</v>
          </cell>
          <cell r="I26">
            <v>137500</v>
          </cell>
          <cell r="J26">
            <v>565</v>
          </cell>
          <cell r="L26" t="str">
            <v>-</v>
          </cell>
        </row>
        <row r="27">
          <cell r="A27">
            <v>1042</v>
          </cell>
          <cell r="B27" t="str">
            <v>청소씽크(2구)</v>
          </cell>
          <cell r="C27" t="str">
            <v>KSVS- 210</v>
          </cell>
          <cell r="D27" t="str">
            <v>조</v>
          </cell>
          <cell r="E27">
            <v>140000</v>
          </cell>
          <cell r="F27">
            <v>0</v>
          </cell>
          <cell r="G27">
            <v>140000</v>
          </cell>
          <cell r="H27">
            <v>627</v>
          </cell>
          <cell r="I27">
            <v>143000</v>
          </cell>
          <cell r="J27">
            <v>565</v>
          </cell>
          <cell r="L27" t="str">
            <v>-</v>
          </cell>
        </row>
        <row r="29">
          <cell r="A29">
            <v>1045</v>
          </cell>
          <cell r="B29" t="str">
            <v>샤워(PVC호스형)</v>
          </cell>
          <cell r="C29" t="str">
            <v>RBS-100AG1</v>
          </cell>
          <cell r="D29" t="str">
            <v>개</v>
          </cell>
          <cell r="E29">
            <v>57300</v>
          </cell>
          <cell r="F29">
            <v>0</v>
          </cell>
          <cell r="H29">
            <v>569</v>
          </cell>
          <cell r="I29">
            <v>57300</v>
          </cell>
          <cell r="J29">
            <v>570</v>
          </cell>
          <cell r="L29" t="str">
            <v>-</v>
          </cell>
        </row>
        <row r="30">
          <cell r="A30">
            <v>1046</v>
          </cell>
          <cell r="B30" t="str">
            <v>샤워(메탈호스형)</v>
          </cell>
          <cell r="C30" t="str">
            <v>RBS-100AG1</v>
          </cell>
          <cell r="D30" t="str">
            <v>개</v>
          </cell>
          <cell r="E30">
            <v>61900</v>
          </cell>
          <cell r="F30">
            <v>0</v>
          </cell>
          <cell r="H30">
            <v>569</v>
          </cell>
          <cell r="I30">
            <v>61900</v>
          </cell>
          <cell r="J30">
            <v>570</v>
          </cell>
          <cell r="L30" t="str">
            <v>-</v>
          </cell>
        </row>
        <row r="31">
          <cell r="A31">
            <v>1047</v>
          </cell>
          <cell r="B31" t="str">
            <v>샤워(자폐식PVC형)</v>
          </cell>
          <cell r="C31" t="str">
            <v>RBT-101A</v>
          </cell>
          <cell r="D31" t="str">
            <v>개</v>
          </cell>
          <cell r="E31">
            <v>125300</v>
          </cell>
          <cell r="F31">
            <v>0</v>
          </cell>
          <cell r="H31">
            <v>569</v>
          </cell>
          <cell r="I31">
            <v>125300</v>
          </cell>
          <cell r="J31">
            <v>570</v>
          </cell>
          <cell r="L31" t="str">
            <v>-</v>
          </cell>
        </row>
        <row r="32">
          <cell r="A32">
            <v>1048</v>
          </cell>
          <cell r="B32" t="str">
            <v>샤워(자폐식메탈형)</v>
          </cell>
          <cell r="C32" t="str">
            <v>RBT-201A</v>
          </cell>
          <cell r="D32" t="str">
            <v>개</v>
          </cell>
          <cell r="E32">
            <v>130300</v>
          </cell>
          <cell r="F32">
            <v>0</v>
          </cell>
          <cell r="H32">
            <v>569</v>
          </cell>
          <cell r="I32">
            <v>130300</v>
          </cell>
          <cell r="J32">
            <v>570</v>
          </cell>
          <cell r="L32" t="str">
            <v>-</v>
          </cell>
        </row>
        <row r="33">
          <cell r="A33">
            <v>1049</v>
          </cell>
          <cell r="B33" t="str">
            <v>샤워(매립서머스타트식)</v>
          </cell>
          <cell r="C33" t="str">
            <v>RBT-500A</v>
          </cell>
          <cell r="D33" t="str">
            <v>개</v>
          </cell>
          <cell r="E33">
            <v>169300</v>
          </cell>
          <cell r="F33">
            <v>0</v>
          </cell>
          <cell r="H33">
            <v>569</v>
          </cell>
          <cell r="I33">
            <v>169300</v>
          </cell>
          <cell r="J33">
            <v>570</v>
          </cell>
          <cell r="L33" t="str">
            <v>-</v>
          </cell>
        </row>
        <row r="35">
          <cell r="A35">
            <v>1051</v>
          </cell>
          <cell r="B35" t="str">
            <v>씽크수전(고정식대붙이)</v>
          </cell>
          <cell r="C35" t="str">
            <v>RKS-110CLO</v>
          </cell>
          <cell r="D35" t="str">
            <v>개</v>
          </cell>
          <cell r="E35">
            <v>55700</v>
          </cell>
          <cell r="F35">
            <v>0</v>
          </cell>
          <cell r="H35">
            <v>570</v>
          </cell>
          <cell r="I35">
            <v>55700</v>
          </cell>
          <cell r="J35">
            <v>571</v>
          </cell>
          <cell r="L35" t="str">
            <v>-</v>
          </cell>
        </row>
        <row r="36">
          <cell r="A36">
            <v>1052</v>
          </cell>
          <cell r="B36" t="str">
            <v>씽크수전(착탈식대붙이)</v>
          </cell>
          <cell r="C36" t="str">
            <v>RKS-420CM2</v>
          </cell>
          <cell r="D36" t="str">
            <v>개</v>
          </cell>
          <cell r="E36">
            <v>81700</v>
          </cell>
          <cell r="F36">
            <v>0</v>
          </cell>
          <cell r="H36">
            <v>570</v>
          </cell>
          <cell r="I36">
            <v>81700</v>
          </cell>
          <cell r="J36">
            <v>571</v>
          </cell>
          <cell r="L36" t="str">
            <v>-</v>
          </cell>
        </row>
        <row r="37">
          <cell r="A37">
            <v>1053</v>
          </cell>
          <cell r="B37" t="str">
            <v>씽크수전(고정식벽붙이)</v>
          </cell>
          <cell r="C37" t="str">
            <v>RKS-400CM3</v>
          </cell>
          <cell r="D37" t="str">
            <v>개</v>
          </cell>
          <cell r="E37">
            <v>56400</v>
          </cell>
          <cell r="F37">
            <v>0</v>
          </cell>
          <cell r="H37">
            <v>570</v>
          </cell>
          <cell r="I37">
            <v>56400</v>
          </cell>
          <cell r="J37">
            <v>571</v>
          </cell>
          <cell r="L37" t="str">
            <v>-</v>
          </cell>
        </row>
        <row r="38">
          <cell r="A38">
            <v>1054</v>
          </cell>
          <cell r="B38" t="str">
            <v>씽크수전(착탈식벽붙이)</v>
          </cell>
          <cell r="C38" t="str">
            <v>RKS-300AL9</v>
          </cell>
          <cell r="D38" t="str">
            <v>개</v>
          </cell>
          <cell r="E38">
            <v>63900</v>
          </cell>
          <cell r="F38">
            <v>0</v>
          </cell>
          <cell r="H38">
            <v>570</v>
          </cell>
          <cell r="I38">
            <v>63900</v>
          </cell>
          <cell r="J38">
            <v>571</v>
          </cell>
          <cell r="L38" t="str">
            <v>-</v>
          </cell>
        </row>
        <row r="40">
          <cell r="A40">
            <v>1055</v>
          </cell>
          <cell r="B40" t="str">
            <v>일반수전(15Ø)</v>
          </cell>
          <cell r="C40" t="str">
            <v>R - 102A</v>
          </cell>
          <cell r="D40" t="str">
            <v>개</v>
          </cell>
          <cell r="E40">
            <v>3450</v>
          </cell>
          <cell r="F40">
            <v>0</v>
          </cell>
          <cell r="H40">
            <v>0</v>
          </cell>
          <cell r="I40">
            <v>3450</v>
          </cell>
          <cell r="J40">
            <v>0</v>
          </cell>
          <cell r="K40">
            <v>3850</v>
          </cell>
          <cell r="L40">
            <v>544</v>
          </cell>
        </row>
        <row r="41">
          <cell r="A41">
            <v>1056</v>
          </cell>
          <cell r="B41" t="str">
            <v>일반수전(20Ø)</v>
          </cell>
          <cell r="C41" t="str">
            <v>R - 102D</v>
          </cell>
          <cell r="D41" t="str">
            <v>개</v>
          </cell>
          <cell r="E41">
            <v>6900</v>
          </cell>
          <cell r="F41">
            <v>0</v>
          </cell>
          <cell r="H41">
            <v>0</v>
          </cell>
          <cell r="I41">
            <v>6900</v>
          </cell>
          <cell r="J41">
            <v>0</v>
          </cell>
          <cell r="K41">
            <v>6930</v>
          </cell>
          <cell r="L41">
            <v>544</v>
          </cell>
        </row>
        <row r="42">
          <cell r="A42">
            <v>1057</v>
          </cell>
          <cell r="B42" t="str">
            <v>세탁수전(15Ø)</v>
          </cell>
          <cell r="C42" t="str">
            <v>R - 103A</v>
          </cell>
          <cell r="D42" t="str">
            <v>개</v>
          </cell>
          <cell r="E42">
            <v>4620</v>
          </cell>
          <cell r="F42">
            <v>0</v>
          </cell>
          <cell r="H42">
            <v>0</v>
          </cell>
          <cell r="I42">
            <v>6900</v>
          </cell>
          <cell r="J42">
            <v>0</v>
          </cell>
          <cell r="K42">
            <v>4620</v>
          </cell>
          <cell r="L42">
            <v>544</v>
          </cell>
        </row>
        <row r="44">
          <cell r="A44">
            <v>1060</v>
          </cell>
          <cell r="B44" t="str">
            <v>마블욕조</v>
          </cell>
          <cell r="C44" t="str">
            <v>1,200x750</v>
          </cell>
          <cell r="D44" t="str">
            <v>개</v>
          </cell>
          <cell r="E44">
            <v>110000</v>
          </cell>
          <cell r="F44">
            <v>0</v>
          </cell>
          <cell r="H44">
            <v>566</v>
          </cell>
          <cell r="I44">
            <v>110000</v>
          </cell>
          <cell r="J44">
            <v>566</v>
          </cell>
          <cell r="L44" t="str">
            <v>-</v>
          </cell>
        </row>
        <row r="45">
          <cell r="A45">
            <v>1061</v>
          </cell>
          <cell r="B45" t="str">
            <v>마블욕조</v>
          </cell>
          <cell r="C45" t="str">
            <v>1,300x750</v>
          </cell>
          <cell r="D45" t="str">
            <v>개</v>
          </cell>
          <cell r="E45">
            <v>115000</v>
          </cell>
          <cell r="F45">
            <v>0</v>
          </cell>
          <cell r="H45">
            <v>566</v>
          </cell>
          <cell r="I45">
            <v>115000</v>
          </cell>
          <cell r="J45">
            <v>566</v>
          </cell>
          <cell r="L45" t="str">
            <v>-</v>
          </cell>
        </row>
        <row r="46">
          <cell r="A46">
            <v>1062</v>
          </cell>
          <cell r="B46" t="str">
            <v>마블욕조</v>
          </cell>
          <cell r="C46" t="str">
            <v>1,400x750</v>
          </cell>
          <cell r="D46" t="str">
            <v>개</v>
          </cell>
          <cell r="E46">
            <v>120000</v>
          </cell>
          <cell r="F46">
            <v>0</v>
          </cell>
          <cell r="H46">
            <v>566</v>
          </cell>
          <cell r="I46">
            <v>120000</v>
          </cell>
          <cell r="J46">
            <v>566</v>
          </cell>
          <cell r="K46">
            <v>140000</v>
          </cell>
          <cell r="L46">
            <v>540</v>
          </cell>
        </row>
        <row r="47">
          <cell r="A47">
            <v>1063</v>
          </cell>
          <cell r="B47" t="str">
            <v>마블욕조</v>
          </cell>
          <cell r="C47" t="str">
            <v>1,500x750</v>
          </cell>
          <cell r="D47" t="str">
            <v>개</v>
          </cell>
          <cell r="E47">
            <v>125000</v>
          </cell>
          <cell r="F47">
            <v>0</v>
          </cell>
          <cell r="H47">
            <v>566</v>
          </cell>
          <cell r="I47">
            <v>125000</v>
          </cell>
          <cell r="J47">
            <v>566</v>
          </cell>
          <cell r="K47">
            <v>142000</v>
          </cell>
          <cell r="L47">
            <v>540</v>
          </cell>
        </row>
        <row r="48">
          <cell r="A48">
            <v>1064</v>
          </cell>
          <cell r="B48" t="str">
            <v>마블욕조</v>
          </cell>
          <cell r="C48" t="str">
            <v>1,600x750</v>
          </cell>
          <cell r="D48" t="str">
            <v>개</v>
          </cell>
          <cell r="E48">
            <v>130000</v>
          </cell>
          <cell r="F48">
            <v>0</v>
          </cell>
          <cell r="H48">
            <v>566</v>
          </cell>
          <cell r="I48">
            <v>130000</v>
          </cell>
          <cell r="J48">
            <v>566</v>
          </cell>
          <cell r="K48">
            <v>142000</v>
          </cell>
          <cell r="L48">
            <v>540</v>
          </cell>
        </row>
        <row r="49">
          <cell r="A49">
            <v>1065</v>
          </cell>
          <cell r="B49" t="str">
            <v>마블욕조</v>
          </cell>
          <cell r="C49" t="str">
            <v>1,700x750</v>
          </cell>
          <cell r="D49" t="str">
            <v>개</v>
          </cell>
          <cell r="E49">
            <v>135000</v>
          </cell>
          <cell r="F49">
            <v>0</v>
          </cell>
          <cell r="H49">
            <v>566</v>
          </cell>
          <cell r="I49">
            <v>135000</v>
          </cell>
          <cell r="J49">
            <v>566</v>
          </cell>
          <cell r="K49">
            <v>145000</v>
          </cell>
          <cell r="L49">
            <v>540</v>
          </cell>
        </row>
        <row r="52">
          <cell r="A52">
            <v>1066</v>
          </cell>
          <cell r="B52" t="str">
            <v>마블세면대</v>
          </cell>
          <cell r="C52" t="str">
            <v>800x600</v>
          </cell>
          <cell r="D52" t="str">
            <v>개</v>
          </cell>
          <cell r="E52">
            <v>71000</v>
          </cell>
          <cell r="F52">
            <v>0</v>
          </cell>
          <cell r="G52">
            <v>71000</v>
          </cell>
          <cell r="H52">
            <v>0</v>
          </cell>
          <cell r="I52">
            <v>80000</v>
          </cell>
          <cell r="J52">
            <v>0</v>
          </cell>
          <cell r="L52">
            <v>0</v>
          </cell>
        </row>
        <row r="53">
          <cell r="A53">
            <v>1067</v>
          </cell>
          <cell r="B53" t="str">
            <v>마블세면대</v>
          </cell>
          <cell r="C53" t="str">
            <v>1,000x600</v>
          </cell>
          <cell r="D53" t="str">
            <v>개</v>
          </cell>
          <cell r="E53">
            <v>71000</v>
          </cell>
          <cell r="F53">
            <v>0</v>
          </cell>
          <cell r="G53">
            <v>71000</v>
          </cell>
          <cell r="H53">
            <v>631</v>
          </cell>
          <cell r="I53">
            <v>90000</v>
          </cell>
          <cell r="J53">
            <v>565</v>
          </cell>
          <cell r="K53">
            <v>115000</v>
          </cell>
          <cell r="L53">
            <v>540</v>
          </cell>
        </row>
        <row r="54">
          <cell r="A54">
            <v>1068</v>
          </cell>
          <cell r="B54" t="str">
            <v>마블세면대</v>
          </cell>
          <cell r="C54" t="str">
            <v>1,500x600</v>
          </cell>
          <cell r="D54" t="str">
            <v>개</v>
          </cell>
          <cell r="E54">
            <v>105000</v>
          </cell>
          <cell r="F54">
            <v>0</v>
          </cell>
          <cell r="G54">
            <v>105000</v>
          </cell>
          <cell r="H54">
            <v>631</v>
          </cell>
          <cell r="I54">
            <v>150000</v>
          </cell>
          <cell r="J54">
            <v>565</v>
          </cell>
          <cell r="L54" t="str">
            <v>-</v>
          </cell>
        </row>
        <row r="55">
          <cell r="A55">
            <v>1069</v>
          </cell>
          <cell r="B55" t="str">
            <v>마블세면대</v>
          </cell>
          <cell r="C55" t="str">
            <v>2,000x600</v>
          </cell>
          <cell r="D55" t="str">
            <v>개</v>
          </cell>
          <cell r="E55">
            <v>138000</v>
          </cell>
          <cell r="F55">
            <v>0</v>
          </cell>
          <cell r="G55">
            <v>138000</v>
          </cell>
          <cell r="H55">
            <v>631</v>
          </cell>
          <cell r="I55">
            <v>180000</v>
          </cell>
          <cell r="J55">
            <v>565</v>
          </cell>
          <cell r="L55" t="str">
            <v>-</v>
          </cell>
        </row>
        <row r="57">
          <cell r="A57">
            <v>1070</v>
          </cell>
          <cell r="B57" t="str">
            <v>화장경</v>
          </cell>
          <cell r="C57" t="str">
            <v>600x900x5t</v>
          </cell>
          <cell r="D57" t="str">
            <v>매</v>
          </cell>
          <cell r="E57">
            <v>9500</v>
          </cell>
          <cell r="F57">
            <v>0</v>
          </cell>
          <cell r="H57">
            <v>0</v>
          </cell>
          <cell r="I57">
            <v>15000</v>
          </cell>
          <cell r="J57">
            <v>0</v>
          </cell>
          <cell r="K57">
            <v>9500</v>
          </cell>
          <cell r="L57">
            <v>548</v>
          </cell>
        </row>
        <row r="58">
          <cell r="A58">
            <v>1071</v>
          </cell>
          <cell r="B58" t="str">
            <v>화장경</v>
          </cell>
          <cell r="C58" t="str">
            <v>1,000x600x5t</v>
          </cell>
          <cell r="D58" t="str">
            <v>매</v>
          </cell>
          <cell r="E58">
            <v>21840</v>
          </cell>
          <cell r="F58">
            <v>0</v>
          </cell>
          <cell r="H58">
            <v>0</v>
          </cell>
          <cell r="J58">
            <v>0</v>
          </cell>
          <cell r="K58">
            <v>21840</v>
          </cell>
          <cell r="L58">
            <v>548</v>
          </cell>
        </row>
        <row r="59">
          <cell r="A59">
            <v>1072</v>
          </cell>
          <cell r="B59" t="str">
            <v>화장경</v>
          </cell>
          <cell r="C59" t="str">
            <v>1,500x900x5t</v>
          </cell>
          <cell r="D59" t="str">
            <v>매</v>
          </cell>
          <cell r="E59">
            <v>37500</v>
          </cell>
          <cell r="F59">
            <v>0</v>
          </cell>
          <cell r="H59">
            <v>0</v>
          </cell>
          <cell r="I59">
            <v>37500</v>
          </cell>
          <cell r="J59">
            <v>0</v>
          </cell>
          <cell r="L59">
            <v>0</v>
          </cell>
        </row>
        <row r="60">
          <cell r="A60">
            <v>1073</v>
          </cell>
          <cell r="B60" t="str">
            <v>화장경</v>
          </cell>
          <cell r="C60" t="str">
            <v>2,000x900x5t</v>
          </cell>
          <cell r="D60" t="str">
            <v>매</v>
          </cell>
          <cell r="E60">
            <v>50000</v>
          </cell>
          <cell r="F60">
            <v>0</v>
          </cell>
          <cell r="H60">
            <v>0</v>
          </cell>
          <cell r="I60">
            <v>50000</v>
          </cell>
          <cell r="J60">
            <v>0</v>
          </cell>
          <cell r="L60">
            <v>0</v>
          </cell>
        </row>
        <row r="62">
          <cell r="A62">
            <v>1074</v>
          </cell>
          <cell r="B62" t="str">
            <v>화장선반</v>
          </cell>
          <cell r="C62" t="str">
            <v>SUS</v>
          </cell>
          <cell r="D62" t="str">
            <v>개</v>
          </cell>
          <cell r="E62">
            <v>8700</v>
          </cell>
          <cell r="F62">
            <v>0</v>
          </cell>
          <cell r="H62">
            <v>0</v>
          </cell>
          <cell r="J62">
            <v>0</v>
          </cell>
          <cell r="K62">
            <v>8700</v>
          </cell>
          <cell r="L62">
            <v>0</v>
          </cell>
        </row>
        <row r="63">
          <cell r="A63">
            <v>1075</v>
          </cell>
          <cell r="B63" t="str">
            <v>수건걸이</v>
          </cell>
          <cell r="C63" t="str">
            <v>SUS</v>
          </cell>
          <cell r="D63" t="str">
            <v>개</v>
          </cell>
          <cell r="E63">
            <v>3750</v>
          </cell>
          <cell r="F63">
            <v>0</v>
          </cell>
          <cell r="H63">
            <v>0</v>
          </cell>
          <cell r="J63">
            <v>0</v>
          </cell>
          <cell r="K63">
            <v>3750</v>
          </cell>
          <cell r="L63">
            <v>0</v>
          </cell>
        </row>
        <row r="64">
          <cell r="A64">
            <v>1076</v>
          </cell>
          <cell r="B64" t="str">
            <v>휴지걸이</v>
          </cell>
          <cell r="C64" t="str">
            <v>SUS</v>
          </cell>
          <cell r="D64" t="str">
            <v>개</v>
          </cell>
          <cell r="E64">
            <v>3200</v>
          </cell>
          <cell r="F64">
            <v>0</v>
          </cell>
          <cell r="H64">
            <v>0</v>
          </cell>
          <cell r="J64">
            <v>0</v>
          </cell>
          <cell r="K64">
            <v>3200</v>
          </cell>
          <cell r="L64">
            <v>0</v>
          </cell>
        </row>
        <row r="65">
          <cell r="A65">
            <v>1081</v>
          </cell>
          <cell r="B65" t="str">
            <v>주방기구(유로6001)</v>
          </cell>
          <cell r="C65" t="str">
            <v>1500 L</v>
          </cell>
          <cell r="D65" t="str">
            <v>조</v>
          </cell>
          <cell r="E65">
            <v>653900</v>
          </cell>
          <cell r="F65">
            <v>0</v>
          </cell>
          <cell r="H65">
            <v>0</v>
          </cell>
          <cell r="I65">
            <v>653900</v>
          </cell>
          <cell r="J65">
            <v>0</v>
          </cell>
          <cell r="L65">
            <v>0</v>
          </cell>
        </row>
        <row r="66">
          <cell r="A66">
            <v>1082</v>
          </cell>
          <cell r="B66" t="str">
            <v>주방기구(유로6001)</v>
          </cell>
          <cell r="C66" t="str">
            <v>1800 L</v>
          </cell>
          <cell r="D66" t="str">
            <v>조</v>
          </cell>
          <cell r="E66">
            <v>967900</v>
          </cell>
          <cell r="F66">
            <v>77432</v>
          </cell>
          <cell r="H66">
            <v>0</v>
          </cell>
          <cell r="I66">
            <v>967900</v>
          </cell>
          <cell r="J66">
            <v>0</v>
          </cell>
          <cell r="L66">
            <v>0</v>
          </cell>
        </row>
        <row r="67">
          <cell r="E67">
            <v>0</v>
          </cell>
        </row>
        <row r="68">
          <cell r="A68">
            <v>1091</v>
          </cell>
          <cell r="B68" t="str">
            <v>심야전기온수기</v>
          </cell>
          <cell r="C68" t="str">
            <v>150Lit</v>
          </cell>
          <cell r="D68" t="str">
            <v>대</v>
          </cell>
          <cell r="E68">
            <v>612000</v>
          </cell>
          <cell r="F68">
            <v>0</v>
          </cell>
          <cell r="H68">
            <v>586</v>
          </cell>
          <cell r="I68">
            <v>612000</v>
          </cell>
          <cell r="J68">
            <v>586</v>
          </cell>
          <cell r="L68">
            <v>586</v>
          </cell>
        </row>
        <row r="69">
          <cell r="A69">
            <v>1092</v>
          </cell>
          <cell r="B69" t="str">
            <v>심야전기온수기</v>
          </cell>
          <cell r="C69" t="str">
            <v>200Lit</v>
          </cell>
          <cell r="D69" t="str">
            <v>대</v>
          </cell>
          <cell r="E69">
            <v>731000</v>
          </cell>
          <cell r="F69">
            <v>0</v>
          </cell>
          <cell r="H69">
            <v>586</v>
          </cell>
          <cell r="I69">
            <v>731000</v>
          </cell>
          <cell r="J69">
            <v>586</v>
          </cell>
          <cell r="L69">
            <v>586</v>
          </cell>
        </row>
        <row r="70">
          <cell r="A70">
            <v>1093</v>
          </cell>
          <cell r="B70" t="str">
            <v>심야전기온수기</v>
          </cell>
          <cell r="C70" t="str">
            <v>300Lit</v>
          </cell>
          <cell r="D70" t="str">
            <v>대</v>
          </cell>
          <cell r="E70">
            <v>850000</v>
          </cell>
          <cell r="F70">
            <v>0</v>
          </cell>
          <cell r="H70">
            <v>586</v>
          </cell>
          <cell r="I70">
            <v>850000</v>
          </cell>
          <cell r="J70">
            <v>586</v>
          </cell>
          <cell r="L70">
            <v>586</v>
          </cell>
        </row>
        <row r="71">
          <cell r="A71">
            <v>1094</v>
          </cell>
          <cell r="B71" t="str">
            <v>심야전기온수기</v>
          </cell>
          <cell r="C71" t="str">
            <v>400Lit</v>
          </cell>
          <cell r="D71" t="str">
            <v>대</v>
          </cell>
          <cell r="E71">
            <v>943000</v>
          </cell>
          <cell r="F71">
            <v>0</v>
          </cell>
          <cell r="H71">
            <v>586</v>
          </cell>
          <cell r="I71">
            <v>943000</v>
          </cell>
          <cell r="J71">
            <v>586</v>
          </cell>
          <cell r="L71">
            <v>586</v>
          </cell>
        </row>
        <row r="72">
          <cell r="A72">
            <v>1095</v>
          </cell>
          <cell r="B72" t="str">
            <v>심야전기온수기</v>
          </cell>
          <cell r="C72" t="str">
            <v>450Lit</v>
          </cell>
          <cell r="D72" t="str">
            <v>대</v>
          </cell>
          <cell r="E72">
            <v>1164000</v>
          </cell>
          <cell r="F72">
            <v>0</v>
          </cell>
          <cell r="H72">
            <v>586</v>
          </cell>
          <cell r="I72">
            <v>1164000</v>
          </cell>
          <cell r="J72">
            <v>586</v>
          </cell>
          <cell r="L72">
            <v>586</v>
          </cell>
        </row>
        <row r="73">
          <cell r="E73">
            <v>0</v>
          </cell>
        </row>
        <row r="74">
          <cell r="A74">
            <v>2011</v>
          </cell>
          <cell r="B74" t="str">
            <v>SMC보온물탱크</v>
          </cell>
          <cell r="C74" t="str">
            <v>4,000 Lit</v>
          </cell>
          <cell r="D74" t="str">
            <v>대</v>
          </cell>
          <cell r="E74">
            <v>2710000</v>
          </cell>
          <cell r="F74">
            <v>0</v>
          </cell>
          <cell r="H74">
            <v>577</v>
          </cell>
          <cell r="I74">
            <v>2710000</v>
          </cell>
          <cell r="J74">
            <v>577</v>
          </cell>
          <cell r="L74">
            <v>577</v>
          </cell>
        </row>
        <row r="75">
          <cell r="A75">
            <v>2012</v>
          </cell>
          <cell r="B75" t="str">
            <v>SMC보온물탱크</v>
          </cell>
          <cell r="C75" t="str">
            <v>8,000 Lit</v>
          </cell>
          <cell r="D75" t="str">
            <v>대</v>
          </cell>
          <cell r="E75">
            <v>3610000</v>
          </cell>
          <cell r="F75">
            <v>0</v>
          </cell>
          <cell r="H75">
            <v>577</v>
          </cell>
          <cell r="I75">
            <v>3610000</v>
          </cell>
          <cell r="J75">
            <v>577</v>
          </cell>
          <cell r="L75">
            <v>577</v>
          </cell>
        </row>
        <row r="76">
          <cell r="A76">
            <v>2013</v>
          </cell>
          <cell r="B76" t="str">
            <v>SMC보온물탱크</v>
          </cell>
          <cell r="C76" t="str">
            <v>10,000 Lit</v>
          </cell>
          <cell r="D76" t="str">
            <v>대</v>
          </cell>
          <cell r="E76">
            <v>5310000</v>
          </cell>
          <cell r="F76">
            <v>0</v>
          </cell>
          <cell r="H76">
            <v>577</v>
          </cell>
          <cell r="I76">
            <v>5310000</v>
          </cell>
          <cell r="J76">
            <v>577</v>
          </cell>
          <cell r="L76">
            <v>577</v>
          </cell>
        </row>
        <row r="77">
          <cell r="A77">
            <v>2014</v>
          </cell>
          <cell r="B77" t="str">
            <v>SMC보온물탱크</v>
          </cell>
          <cell r="C77" t="str">
            <v>12,000 Lit</v>
          </cell>
          <cell r="D77" t="str">
            <v>대</v>
          </cell>
          <cell r="E77">
            <v>5990000</v>
          </cell>
          <cell r="F77">
            <v>0</v>
          </cell>
          <cell r="H77">
            <v>577</v>
          </cell>
          <cell r="I77">
            <v>5990000</v>
          </cell>
          <cell r="J77">
            <v>577</v>
          </cell>
          <cell r="L77">
            <v>577</v>
          </cell>
        </row>
        <row r="78">
          <cell r="A78">
            <v>2015</v>
          </cell>
          <cell r="B78" t="str">
            <v>SMC보온물탱크</v>
          </cell>
          <cell r="C78" t="str">
            <v>16,000 Lit</v>
          </cell>
          <cell r="D78" t="str">
            <v>대</v>
          </cell>
          <cell r="E78">
            <v>7030000</v>
          </cell>
          <cell r="F78">
            <v>0</v>
          </cell>
          <cell r="H78">
            <v>577</v>
          </cell>
          <cell r="I78">
            <v>7030000</v>
          </cell>
          <cell r="J78">
            <v>577</v>
          </cell>
          <cell r="L78">
            <v>577</v>
          </cell>
        </row>
        <row r="79">
          <cell r="A79">
            <v>2016</v>
          </cell>
          <cell r="B79" t="str">
            <v>SMC보온물탱크</v>
          </cell>
          <cell r="C79" t="str">
            <v>20,000 Lit</v>
          </cell>
          <cell r="D79" t="str">
            <v>대</v>
          </cell>
          <cell r="E79">
            <v>8740000</v>
          </cell>
          <cell r="F79">
            <v>0</v>
          </cell>
          <cell r="H79">
            <v>577</v>
          </cell>
          <cell r="I79">
            <v>8740000</v>
          </cell>
          <cell r="J79">
            <v>577</v>
          </cell>
          <cell r="L79">
            <v>577</v>
          </cell>
        </row>
        <row r="80">
          <cell r="A80">
            <v>2017</v>
          </cell>
          <cell r="B80" t="str">
            <v>SMC보온물탱크</v>
          </cell>
          <cell r="C80" t="str">
            <v>24,000 Lit</v>
          </cell>
          <cell r="D80" t="str">
            <v>대</v>
          </cell>
          <cell r="E80">
            <v>9930000</v>
          </cell>
          <cell r="F80">
            <v>0</v>
          </cell>
          <cell r="H80">
            <v>577</v>
          </cell>
          <cell r="I80">
            <v>9930000</v>
          </cell>
          <cell r="J80">
            <v>577</v>
          </cell>
          <cell r="L80">
            <v>577</v>
          </cell>
        </row>
        <row r="81">
          <cell r="A81">
            <v>2018</v>
          </cell>
          <cell r="B81" t="str">
            <v>SMC보온물탱크</v>
          </cell>
          <cell r="C81" t="str">
            <v>30,000 Lit</v>
          </cell>
          <cell r="D81" t="str">
            <v>대</v>
          </cell>
          <cell r="E81">
            <v>10450000</v>
          </cell>
          <cell r="F81">
            <v>0</v>
          </cell>
          <cell r="H81">
            <v>577</v>
          </cell>
          <cell r="I81">
            <v>10450000</v>
          </cell>
          <cell r="J81">
            <v>577</v>
          </cell>
          <cell r="L81">
            <v>577</v>
          </cell>
        </row>
        <row r="82">
          <cell r="A82">
            <v>2019</v>
          </cell>
          <cell r="B82" t="str">
            <v>SMC보온물탱크</v>
          </cell>
          <cell r="C82" t="str">
            <v>40,000 Lit</v>
          </cell>
          <cell r="D82" t="str">
            <v>대</v>
          </cell>
          <cell r="E82">
            <v>14250000</v>
          </cell>
          <cell r="F82">
            <v>0</v>
          </cell>
          <cell r="H82">
            <v>577</v>
          </cell>
          <cell r="I82">
            <v>14250000</v>
          </cell>
          <cell r="J82">
            <v>577</v>
          </cell>
          <cell r="L82">
            <v>577</v>
          </cell>
        </row>
        <row r="83">
          <cell r="A83">
            <v>2111</v>
          </cell>
          <cell r="B83" t="str">
            <v>STS보온물탱크</v>
          </cell>
          <cell r="C83" t="str">
            <v>3,000 Lit</v>
          </cell>
          <cell r="D83" t="str">
            <v>대</v>
          </cell>
          <cell r="E83">
            <v>2100000</v>
          </cell>
          <cell r="F83">
            <v>0</v>
          </cell>
          <cell r="H83">
            <v>570</v>
          </cell>
          <cell r="I83">
            <v>2100000</v>
          </cell>
          <cell r="J83">
            <v>570</v>
          </cell>
          <cell r="L83">
            <v>570</v>
          </cell>
        </row>
        <row r="84">
          <cell r="A84">
            <v>2112</v>
          </cell>
          <cell r="B84" t="str">
            <v>STS보온물탱크</v>
          </cell>
          <cell r="C84" t="str">
            <v>5,000 Lit</v>
          </cell>
          <cell r="D84" t="str">
            <v>대</v>
          </cell>
          <cell r="E84">
            <v>2900000</v>
          </cell>
          <cell r="F84">
            <v>0</v>
          </cell>
          <cell r="H84">
            <v>570</v>
          </cell>
          <cell r="I84">
            <v>2900000</v>
          </cell>
          <cell r="J84">
            <v>570</v>
          </cell>
          <cell r="L84">
            <v>570</v>
          </cell>
        </row>
        <row r="85">
          <cell r="A85">
            <v>2113</v>
          </cell>
          <cell r="B85" t="str">
            <v>STS보온물탱크</v>
          </cell>
          <cell r="C85" t="str">
            <v>6,800 Lit</v>
          </cell>
          <cell r="D85" t="str">
            <v>대</v>
          </cell>
          <cell r="E85">
            <v>3750000</v>
          </cell>
          <cell r="F85">
            <v>0</v>
          </cell>
          <cell r="G85">
            <v>3750000</v>
          </cell>
          <cell r="H85">
            <v>636</v>
          </cell>
          <cell r="I85">
            <v>3750000</v>
          </cell>
          <cell r="J85">
            <v>570</v>
          </cell>
          <cell r="L85">
            <v>570</v>
          </cell>
        </row>
        <row r="86">
          <cell r="A86">
            <v>2114</v>
          </cell>
          <cell r="B86" t="str">
            <v>STS보온물탱크</v>
          </cell>
          <cell r="C86" t="str">
            <v>10,000 Lit</v>
          </cell>
          <cell r="D86" t="str">
            <v>대</v>
          </cell>
          <cell r="E86">
            <v>5000000</v>
          </cell>
          <cell r="F86">
            <v>0</v>
          </cell>
          <cell r="G86">
            <v>5000000</v>
          </cell>
          <cell r="H86">
            <v>636</v>
          </cell>
          <cell r="I86">
            <v>5000000</v>
          </cell>
          <cell r="J86">
            <v>570</v>
          </cell>
          <cell r="L86">
            <v>570</v>
          </cell>
        </row>
        <row r="87">
          <cell r="A87">
            <v>2115</v>
          </cell>
          <cell r="B87" t="str">
            <v>STS보온물탱크</v>
          </cell>
          <cell r="C87" t="str">
            <v>13,000 Lit</v>
          </cell>
          <cell r="D87" t="str">
            <v>대</v>
          </cell>
          <cell r="E87">
            <v>5600000</v>
          </cell>
          <cell r="F87">
            <v>0</v>
          </cell>
          <cell r="G87">
            <v>5600000</v>
          </cell>
          <cell r="H87">
            <v>636</v>
          </cell>
          <cell r="I87">
            <v>5600000</v>
          </cell>
          <cell r="J87">
            <v>570</v>
          </cell>
          <cell r="L87">
            <v>570</v>
          </cell>
        </row>
        <row r="88">
          <cell r="A88">
            <v>2116</v>
          </cell>
          <cell r="B88" t="str">
            <v>STS보온물탱크</v>
          </cell>
          <cell r="C88" t="str">
            <v>15,000 Lit</v>
          </cell>
          <cell r="D88" t="str">
            <v>대</v>
          </cell>
          <cell r="E88">
            <v>6700000</v>
          </cell>
          <cell r="F88">
            <v>0</v>
          </cell>
          <cell r="G88">
            <v>6700000</v>
          </cell>
          <cell r="H88">
            <v>636</v>
          </cell>
          <cell r="I88">
            <v>6700000</v>
          </cell>
          <cell r="J88">
            <v>570</v>
          </cell>
          <cell r="L88">
            <v>570</v>
          </cell>
        </row>
        <row r="89">
          <cell r="A89">
            <v>2117</v>
          </cell>
          <cell r="B89" t="str">
            <v>STS보온물탱크</v>
          </cell>
          <cell r="C89" t="str">
            <v>20,000 Lit</v>
          </cell>
          <cell r="D89" t="str">
            <v>대</v>
          </cell>
          <cell r="E89">
            <v>8150000</v>
          </cell>
          <cell r="F89">
            <v>0</v>
          </cell>
          <cell r="G89">
            <v>8150000</v>
          </cell>
          <cell r="H89">
            <v>636</v>
          </cell>
          <cell r="I89">
            <v>8150000</v>
          </cell>
          <cell r="J89">
            <v>570</v>
          </cell>
          <cell r="L89">
            <v>570</v>
          </cell>
        </row>
        <row r="90">
          <cell r="A90">
            <v>2118</v>
          </cell>
          <cell r="B90" t="str">
            <v>STS보온물탱크</v>
          </cell>
          <cell r="C90" t="str">
            <v>23,000 Lit</v>
          </cell>
          <cell r="D90" t="str">
            <v>대</v>
          </cell>
          <cell r="E90">
            <v>10200000</v>
          </cell>
          <cell r="F90">
            <v>0</v>
          </cell>
          <cell r="G90">
            <v>10200000</v>
          </cell>
          <cell r="H90">
            <v>636</v>
          </cell>
          <cell r="I90">
            <v>10200000</v>
          </cell>
          <cell r="J90">
            <v>570</v>
          </cell>
          <cell r="L90">
            <v>570</v>
          </cell>
        </row>
        <row r="91">
          <cell r="A91">
            <v>2119</v>
          </cell>
          <cell r="B91" t="str">
            <v>STS보온물탱크</v>
          </cell>
          <cell r="C91" t="str">
            <v>34,000 Lit</v>
          </cell>
          <cell r="D91" t="str">
            <v>대</v>
          </cell>
          <cell r="E91">
            <v>12000000</v>
          </cell>
          <cell r="F91">
            <v>0</v>
          </cell>
          <cell r="G91">
            <v>12000000</v>
          </cell>
          <cell r="H91">
            <v>636</v>
          </cell>
          <cell r="I91">
            <v>12000000</v>
          </cell>
          <cell r="J91">
            <v>570</v>
          </cell>
          <cell r="L91">
            <v>570</v>
          </cell>
        </row>
        <row r="92">
          <cell r="A92">
            <v>2121</v>
          </cell>
          <cell r="B92" t="str">
            <v>FRP보온물탱크(원통)</v>
          </cell>
          <cell r="C92" t="str">
            <v>3,000 Lit</v>
          </cell>
          <cell r="D92" t="str">
            <v>대</v>
          </cell>
          <cell r="E92">
            <v>510000</v>
          </cell>
          <cell r="F92">
            <v>0</v>
          </cell>
          <cell r="H92">
            <v>575</v>
          </cell>
          <cell r="I92">
            <v>510000</v>
          </cell>
          <cell r="J92">
            <v>575</v>
          </cell>
          <cell r="L92">
            <v>575</v>
          </cell>
        </row>
        <row r="93">
          <cell r="A93">
            <v>2122</v>
          </cell>
          <cell r="B93" t="str">
            <v>FRP보온물탱크(원통)</v>
          </cell>
          <cell r="C93" t="str">
            <v>5,000Lit</v>
          </cell>
          <cell r="D93" t="str">
            <v>대</v>
          </cell>
          <cell r="E93">
            <v>750000</v>
          </cell>
          <cell r="F93">
            <v>0</v>
          </cell>
          <cell r="H93">
            <v>575</v>
          </cell>
          <cell r="I93">
            <v>750000</v>
          </cell>
          <cell r="J93">
            <v>575</v>
          </cell>
          <cell r="L93">
            <v>575</v>
          </cell>
        </row>
        <row r="94">
          <cell r="A94">
            <v>2123</v>
          </cell>
          <cell r="B94" t="str">
            <v>FRP보온물탱크(각형)</v>
          </cell>
          <cell r="C94" t="str">
            <v>8,000Lit</v>
          </cell>
          <cell r="D94" t="str">
            <v>대</v>
          </cell>
          <cell r="E94">
            <v>1600000</v>
          </cell>
          <cell r="F94">
            <v>0</v>
          </cell>
          <cell r="H94">
            <v>575</v>
          </cell>
          <cell r="I94">
            <v>1600000</v>
          </cell>
          <cell r="J94">
            <v>575</v>
          </cell>
          <cell r="L94">
            <v>575</v>
          </cell>
        </row>
        <row r="95">
          <cell r="A95">
            <v>2124</v>
          </cell>
          <cell r="B95" t="str">
            <v>FRP보온물탱크(각형)</v>
          </cell>
          <cell r="C95" t="str">
            <v>10,000 Lit</v>
          </cell>
          <cell r="D95" t="str">
            <v>대</v>
          </cell>
          <cell r="E95">
            <v>1700000</v>
          </cell>
          <cell r="F95">
            <v>0</v>
          </cell>
          <cell r="H95">
            <v>575</v>
          </cell>
          <cell r="I95">
            <v>1700000</v>
          </cell>
          <cell r="J95">
            <v>575</v>
          </cell>
          <cell r="L95">
            <v>575</v>
          </cell>
        </row>
        <row r="96">
          <cell r="A96">
            <v>2125</v>
          </cell>
          <cell r="B96" t="str">
            <v>FRP보온물탱크(각형)</v>
          </cell>
          <cell r="C96" t="str">
            <v>12,000 Lit</v>
          </cell>
          <cell r="D96" t="str">
            <v>대</v>
          </cell>
          <cell r="E96">
            <v>2000000</v>
          </cell>
          <cell r="F96">
            <v>0</v>
          </cell>
          <cell r="H96">
            <v>575</v>
          </cell>
          <cell r="I96">
            <v>2000000</v>
          </cell>
          <cell r="J96">
            <v>575</v>
          </cell>
          <cell r="L96">
            <v>575</v>
          </cell>
        </row>
        <row r="97">
          <cell r="A97">
            <v>2126</v>
          </cell>
          <cell r="B97" t="str">
            <v>FRP보온물탱크(각형)</v>
          </cell>
          <cell r="C97" t="str">
            <v>15,000 Lit</v>
          </cell>
          <cell r="D97" t="str">
            <v>대</v>
          </cell>
          <cell r="E97">
            <v>2700000</v>
          </cell>
          <cell r="F97">
            <v>0</v>
          </cell>
          <cell r="H97">
            <v>575</v>
          </cell>
          <cell r="I97">
            <v>2700000</v>
          </cell>
          <cell r="J97">
            <v>575</v>
          </cell>
          <cell r="L97">
            <v>575</v>
          </cell>
        </row>
        <row r="98">
          <cell r="A98">
            <v>2127</v>
          </cell>
          <cell r="B98" t="str">
            <v>FRP보온물탱크(각형)</v>
          </cell>
          <cell r="C98" t="str">
            <v>20,000 Lit</v>
          </cell>
          <cell r="D98" t="str">
            <v>대</v>
          </cell>
          <cell r="E98">
            <v>3600000</v>
          </cell>
          <cell r="F98">
            <v>0</v>
          </cell>
          <cell r="H98">
            <v>575</v>
          </cell>
          <cell r="I98">
            <v>3600000</v>
          </cell>
          <cell r="J98">
            <v>575</v>
          </cell>
          <cell r="L98">
            <v>575</v>
          </cell>
        </row>
        <row r="99">
          <cell r="A99">
            <v>2128</v>
          </cell>
          <cell r="B99" t="str">
            <v>FRP보온물탱크(각형)</v>
          </cell>
          <cell r="C99" t="str">
            <v>25,000 Lit</v>
          </cell>
          <cell r="D99" t="str">
            <v>대</v>
          </cell>
          <cell r="E99">
            <v>5150000</v>
          </cell>
          <cell r="F99">
            <v>0</v>
          </cell>
          <cell r="H99">
            <v>575</v>
          </cell>
          <cell r="I99">
            <v>5150000</v>
          </cell>
          <cell r="J99">
            <v>575</v>
          </cell>
          <cell r="L99">
            <v>575</v>
          </cell>
        </row>
        <row r="100">
          <cell r="A100">
            <v>2129</v>
          </cell>
          <cell r="B100" t="str">
            <v>FRP보온물탱크(각형)</v>
          </cell>
          <cell r="C100" t="str">
            <v>30,000 Lit</v>
          </cell>
          <cell r="D100" t="str">
            <v>대</v>
          </cell>
          <cell r="E100">
            <v>6200000</v>
          </cell>
          <cell r="F100">
            <v>0</v>
          </cell>
          <cell r="H100">
            <v>575</v>
          </cell>
          <cell r="I100">
            <v>6200000</v>
          </cell>
          <cell r="J100">
            <v>575</v>
          </cell>
          <cell r="L100">
            <v>575</v>
          </cell>
        </row>
        <row r="101">
          <cell r="A101">
            <v>2131</v>
          </cell>
          <cell r="B101" t="str">
            <v>경유저장탱크(1.0t)</v>
          </cell>
          <cell r="C101" t="str">
            <v>400 Lit</v>
          </cell>
          <cell r="D101" t="str">
            <v>대</v>
          </cell>
          <cell r="E101">
            <v>80000</v>
          </cell>
          <cell r="F101">
            <v>0</v>
          </cell>
          <cell r="H101">
            <v>0</v>
          </cell>
          <cell r="I101">
            <v>80000</v>
          </cell>
          <cell r="J101">
            <v>0</v>
          </cell>
          <cell r="L101">
            <v>0</v>
          </cell>
        </row>
        <row r="102">
          <cell r="A102">
            <v>2132</v>
          </cell>
          <cell r="B102" t="str">
            <v>경유저장탱크(1.0t)</v>
          </cell>
          <cell r="C102" t="str">
            <v>600 Lit</v>
          </cell>
          <cell r="D102" t="str">
            <v>대</v>
          </cell>
          <cell r="E102">
            <v>120000</v>
          </cell>
          <cell r="F102">
            <v>0</v>
          </cell>
          <cell r="H102">
            <v>0</v>
          </cell>
          <cell r="I102">
            <v>120000</v>
          </cell>
          <cell r="J102">
            <v>0</v>
          </cell>
          <cell r="L102">
            <v>0</v>
          </cell>
        </row>
        <row r="103">
          <cell r="A103">
            <v>2133</v>
          </cell>
          <cell r="B103" t="str">
            <v>경유저장탱크(1.0t)</v>
          </cell>
          <cell r="C103" t="str">
            <v>800 Lit</v>
          </cell>
          <cell r="D103" t="str">
            <v>대</v>
          </cell>
          <cell r="E103">
            <v>160000</v>
          </cell>
          <cell r="F103">
            <v>0</v>
          </cell>
          <cell r="H103">
            <v>0</v>
          </cell>
          <cell r="I103">
            <v>160000</v>
          </cell>
          <cell r="J103">
            <v>0</v>
          </cell>
          <cell r="L103">
            <v>0</v>
          </cell>
        </row>
        <row r="104">
          <cell r="A104">
            <v>2134</v>
          </cell>
          <cell r="B104" t="str">
            <v>경유저장탱크(4.5t)</v>
          </cell>
          <cell r="C104" t="str">
            <v>3,000 Lit</v>
          </cell>
          <cell r="D104" t="str">
            <v>대</v>
          </cell>
          <cell r="E104">
            <v>381946</v>
          </cell>
          <cell r="F104">
            <v>1826457</v>
          </cell>
          <cell r="H104">
            <v>0</v>
          </cell>
          <cell r="I104">
            <v>381946</v>
          </cell>
          <cell r="J104">
            <v>0</v>
          </cell>
          <cell r="L104">
            <v>0</v>
          </cell>
        </row>
        <row r="105">
          <cell r="A105">
            <v>2135</v>
          </cell>
          <cell r="B105" t="str">
            <v>경유저장탱크(4.5t)</v>
          </cell>
          <cell r="C105" t="str">
            <v>4,000 Lit</v>
          </cell>
          <cell r="D105" t="str">
            <v>대</v>
          </cell>
          <cell r="E105">
            <v>459511</v>
          </cell>
          <cell r="F105">
            <v>2178257</v>
          </cell>
          <cell r="H105">
            <v>0</v>
          </cell>
          <cell r="I105">
            <v>459511</v>
          </cell>
          <cell r="J105">
            <v>0</v>
          </cell>
          <cell r="L105">
            <v>0</v>
          </cell>
        </row>
        <row r="106">
          <cell r="A106">
            <v>2136</v>
          </cell>
          <cell r="B106" t="str">
            <v>경유저장탱크(4.5t)</v>
          </cell>
          <cell r="C106" t="str">
            <v>5,200 Lit</v>
          </cell>
          <cell r="D106" t="str">
            <v>대</v>
          </cell>
          <cell r="E106">
            <v>610623</v>
          </cell>
          <cell r="F106">
            <v>2869899</v>
          </cell>
          <cell r="H106">
            <v>0</v>
          </cell>
          <cell r="I106">
            <v>610623</v>
          </cell>
          <cell r="J106">
            <v>0</v>
          </cell>
          <cell r="L106">
            <v>0</v>
          </cell>
        </row>
        <row r="107">
          <cell r="A107">
            <v>2137</v>
          </cell>
          <cell r="B107" t="str">
            <v>경유저장탱크(6.0t)</v>
          </cell>
          <cell r="C107" t="str">
            <v>10,000 Lit</v>
          </cell>
          <cell r="D107" t="str">
            <v>대</v>
          </cell>
          <cell r="E107">
            <v>905845</v>
          </cell>
          <cell r="F107">
            <v>4366507</v>
          </cell>
          <cell r="H107">
            <v>0</v>
          </cell>
          <cell r="I107">
            <v>905845</v>
          </cell>
          <cell r="J107">
            <v>0</v>
          </cell>
          <cell r="L107">
            <v>0</v>
          </cell>
        </row>
        <row r="108">
          <cell r="A108">
            <v>2138</v>
          </cell>
          <cell r="B108" t="str">
            <v>경유저장탱크(6.0t)</v>
          </cell>
          <cell r="C108" t="str">
            <v>11,000 Lit</v>
          </cell>
          <cell r="D108" t="str">
            <v>대</v>
          </cell>
          <cell r="E108">
            <v>992501</v>
          </cell>
          <cell r="F108">
            <v>4797538</v>
          </cell>
          <cell r="H108">
            <v>0</v>
          </cell>
          <cell r="I108">
            <v>992501</v>
          </cell>
          <cell r="J108">
            <v>0</v>
          </cell>
          <cell r="L108">
            <v>0</v>
          </cell>
        </row>
        <row r="109">
          <cell r="A109">
            <v>2139</v>
          </cell>
          <cell r="B109" t="str">
            <v>경유저장탱크(6.0t)</v>
          </cell>
          <cell r="C109" t="str">
            <v>20,000 Lit</v>
          </cell>
          <cell r="D109" t="str">
            <v>대</v>
          </cell>
          <cell r="E109">
            <v>1675882</v>
          </cell>
          <cell r="F109">
            <v>8343536</v>
          </cell>
          <cell r="H109">
            <v>0</v>
          </cell>
          <cell r="I109">
            <v>1675882</v>
          </cell>
          <cell r="J109">
            <v>0</v>
          </cell>
          <cell r="L109">
            <v>0</v>
          </cell>
        </row>
        <row r="111">
          <cell r="A111">
            <v>2141</v>
          </cell>
          <cell r="B111" t="str">
            <v>팽창탱크(SUS)</v>
          </cell>
          <cell r="C111" t="str">
            <v>100 Lit</v>
          </cell>
          <cell r="D111" t="str">
            <v>대</v>
          </cell>
          <cell r="E111">
            <v>181210</v>
          </cell>
          <cell r="F111">
            <v>349365</v>
          </cell>
          <cell r="H111">
            <v>0</v>
          </cell>
          <cell r="I111">
            <v>181210</v>
          </cell>
          <cell r="J111">
            <v>0</v>
          </cell>
          <cell r="L111">
            <v>0</v>
          </cell>
        </row>
        <row r="112">
          <cell r="A112">
            <v>2142</v>
          </cell>
          <cell r="B112" t="str">
            <v>팽창탱크(SUS)</v>
          </cell>
          <cell r="C112" t="str">
            <v>200 Lit</v>
          </cell>
          <cell r="D112" t="str">
            <v>대</v>
          </cell>
          <cell r="E112">
            <v>267795</v>
          </cell>
          <cell r="F112">
            <v>525827</v>
          </cell>
          <cell r="H112">
            <v>0</v>
          </cell>
          <cell r="I112">
            <v>267795</v>
          </cell>
          <cell r="J112">
            <v>0</v>
          </cell>
          <cell r="L112">
            <v>0</v>
          </cell>
        </row>
        <row r="113">
          <cell r="A113">
            <v>2143</v>
          </cell>
          <cell r="B113" t="str">
            <v>팽창탱크(SUS)</v>
          </cell>
          <cell r="C113" t="str">
            <v>600 Lit</v>
          </cell>
          <cell r="D113" t="str">
            <v>대</v>
          </cell>
          <cell r="E113">
            <v>356940</v>
          </cell>
          <cell r="F113">
            <v>646866</v>
          </cell>
          <cell r="H113">
            <v>0</v>
          </cell>
          <cell r="I113">
            <v>356940</v>
          </cell>
          <cell r="J113">
            <v>0</v>
          </cell>
          <cell r="L113">
            <v>0</v>
          </cell>
        </row>
        <row r="115">
          <cell r="A115">
            <v>2144</v>
          </cell>
          <cell r="B115" t="str">
            <v>밀폐형팽창탱크</v>
          </cell>
          <cell r="C115" t="str">
            <v>130 Lit</v>
          </cell>
          <cell r="D115" t="str">
            <v>대</v>
          </cell>
          <cell r="E115">
            <v>1240000</v>
          </cell>
          <cell r="F115">
            <v>0</v>
          </cell>
          <cell r="H115">
            <v>604</v>
          </cell>
          <cell r="I115">
            <v>1240000</v>
          </cell>
          <cell r="J115">
            <v>604</v>
          </cell>
          <cell r="L115">
            <v>604</v>
          </cell>
        </row>
        <row r="116">
          <cell r="A116">
            <v>2145</v>
          </cell>
          <cell r="B116" t="str">
            <v>밀폐형팽창탱크</v>
          </cell>
          <cell r="C116" t="str">
            <v>185 Lit</v>
          </cell>
          <cell r="D116" t="str">
            <v>대</v>
          </cell>
          <cell r="E116">
            <v>1400000</v>
          </cell>
          <cell r="F116">
            <v>0</v>
          </cell>
          <cell r="H116">
            <v>604</v>
          </cell>
          <cell r="I116">
            <v>1400000</v>
          </cell>
          <cell r="J116">
            <v>604</v>
          </cell>
          <cell r="L116">
            <v>604</v>
          </cell>
        </row>
        <row r="117">
          <cell r="A117">
            <v>2146</v>
          </cell>
          <cell r="B117" t="str">
            <v>밀폐형팽창탱크</v>
          </cell>
          <cell r="C117" t="str">
            <v>250 Lit</v>
          </cell>
          <cell r="D117" t="str">
            <v>대</v>
          </cell>
          <cell r="E117">
            <v>1520000</v>
          </cell>
          <cell r="F117">
            <v>0</v>
          </cell>
          <cell r="H117">
            <v>604</v>
          </cell>
          <cell r="I117">
            <v>1520000</v>
          </cell>
          <cell r="J117">
            <v>604</v>
          </cell>
          <cell r="L117">
            <v>604</v>
          </cell>
        </row>
        <row r="118">
          <cell r="A118">
            <v>2147</v>
          </cell>
          <cell r="B118" t="str">
            <v>밀폐형팽창탱크</v>
          </cell>
          <cell r="C118" t="str">
            <v>300 Lit</v>
          </cell>
          <cell r="D118" t="str">
            <v>대</v>
          </cell>
          <cell r="E118">
            <v>1680000</v>
          </cell>
          <cell r="F118">
            <v>0</v>
          </cell>
          <cell r="H118">
            <v>604</v>
          </cell>
          <cell r="I118">
            <v>1680000</v>
          </cell>
          <cell r="J118">
            <v>604</v>
          </cell>
          <cell r="L118">
            <v>604</v>
          </cell>
        </row>
        <row r="120">
          <cell r="A120">
            <v>2151</v>
          </cell>
          <cell r="B120" t="str">
            <v>저탕탱크(SUS-304)</v>
          </cell>
          <cell r="C120" t="str">
            <v>300 Lit</v>
          </cell>
          <cell r="D120" t="str">
            <v>대</v>
          </cell>
          <cell r="E120">
            <v>0</v>
          </cell>
          <cell r="H120">
            <v>0</v>
          </cell>
          <cell r="J120">
            <v>0</v>
          </cell>
          <cell r="L120">
            <v>0</v>
          </cell>
        </row>
        <row r="121">
          <cell r="A121">
            <v>2152</v>
          </cell>
          <cell r="B121" t="str">
            <v>저탕탱크(SUS-304)</v>
          </cell>
          <cell r="C121" t="str">
            <v>1,000 Lit</v>
          </cell>
          <cell r="D121" t="str">
            <v>대</v>
          </cell>
          <cell r="E121">
            <v>605955</v>
          </cell>
          <cell r="F121">
            <v>1009750</v>
          </cell>
          <cell r="H121">
            <v>0</v>
          </cell>
          <cell r="I121">
            <v>605955</v>
          </cell>
          <cell r="J121">
            <v>0</v>
          </cell>
          <cell r="L121">
            <v>0</v>
          </cell>
        </row>
        <row r="122">
          <cell r="A122">
            <v>2154</v>
          </cell>
          <cell r="B122" t="str">
            <v>저탕탱크(SUS-304)</v>
          </cell>
          <cell r="C122" t="str">
            <v>2,000 Lit</v>
          </cell>
          <cell r="D122" t="str">
            <v>대</v>
          </cell>
          <cell r="E122">
            <v>944814</v>
          </cell>
          <cell r="F122">
            <v>1675710</v>
          </cell>
          <cell r="H122">
            <v>0</v>
          </cell>
          <cell r="I122">
            <v>944814</v>
          </cell>
          <cell r="J122">
            <v>0</v>
          </cell>
          <cell r="L122">
            <v>0</v>
          </cell>
        </row>
        <row r="123">
          <cell r="A123">
            <v>2155</v>
          </cell>
          <cell r="B123" t="str">
            <v>저탕탱크(SUS-304)</v>
          </cell>
          <cell r="C123" t="str">
            <v>3,000 Lit</v>
          </cell>
          <cell r="D123" t="str">
            <v>대</v>
          </cell>
          <cell r="E123">
            <v>1281035</v>
          </cell>
          <cell r="F123">
            <v>2242439</v>
          </cell>
          <cell r="H123">
            <v>0</v>
          </cell>
          <cell r="I123">
            <v>1281035</v>
          </cell>
          <cell r="J123">
            <v>0</v>
          </cell>
          <cell r="L123">
            <v>0</v>
          </cell>
        </row>
        <row r="124">
          <cell r="A124">
            <v>2157</v>
          </cell>
          <cell r="B124" t="str">
            <v>저탕탱크(SUS-304)</v>
          </cell>
          <cell r="C124" t="str">
            <v>5,000 Lit</v>
          </cell>
          <cell r="D124" t="str">
            <v>대</v>
          </cell>
          <cell r="E124">
            <v>1863979</v>
          </cell>
          <cell r="F124">
            <v>3143142</v>
          </cell>
          <cell r="H124">
            <v>0</v>
          </cell>
          <cell r="I124">
            <v>1863979</v>
          </cell>
          <cell r="J124">
            <v>0</v>
          </cell>
          <cell r="L124">
            <v>0</v>
          </cell>
        </row>
        <row r="126">
          <cell r="A126">
            <v>2211</v>
          </cell>
          <cell r="B126" t="str">
            <v>온수보일러</v>
          </cell>
          <cell r="C126" t="str">
            <v>9,000kcal/hr</v>
          </cell>
          <cell r="D126" t="str">
            <v>대</v>
          </cell>
          <cell r="E126">
            <v>300000</v>
          </cell>
          <cell r="F126">
            <v>0</v>
          </cell>
          <cell r="H126">
            <v>585</v>
          </cell>
          <cell r="I126">
            <v>300000</v>
          </cell>
          <cell r="J126">
            <v>585</v>
          </cell>
          <cell r="L126">
            <v>585</v>
          </cell>
        </row>
        <row r="127">
          <cell r="A127">
            <v>2212</v>
          </cell>
          <cell r="B127" t="str">
            <v>온수보일러</v>
          </cell>
          <cell r="C127" t="str">
            <v>13,000kcal/hr</v>
          </cell>
          <cell r="D127" t="str">
            <v>대</v>
          </cell>
          <cell r="E127">
            <v>320000</v>
          </cell>
          <cell r="F127">
            <v>0</v>
          </cell>
          <cell r="H127">
            <v>585</v>
          </cell>
          <cell r="I127">
            <v>320000</v>
          </cell>
          <cell r="J127">
            <v>585</v>
          </cell>
          <cell r="L127">
            <v>585</v>
          </cell>
        </row>
        <row r="128">
          <cell r="A128">
            <v>2213</v>
          </cell>
          <cell r="B128" t="str">
            <v>온수보일러</v>
          </cell>
          <cell r="C128" t="str">
            <v>15,000kcal/hr</v>
          </cell>
          <cell r="D128" t="str">
            <v>대</v>
          </cell>
          <cell r="E128">
            <v>380000</v>
          </cell>
          <cell r="F128">
            <v>0</v>
          </cell>
          <cell r="H128">
            <v>585</v>
          </cell>
          <cell r="I128">
            <v>380000</v>
          </cell>
          <cell r="J128">
            <v>585</v>
          </cell>
          <cell r="L128">
            <v>585</v>
          </cell>
        </row>
        <row r="129">
          <cell r="A129">
            <v>2214</v>
          </cell>
          <cell r="B129" t="str">
            <v>온수보일러</v>
          </cell>
          <cell r="C129" t="str">
            <v>20,000kcal/hr</v>
          </cell>
          <cell r="D129" t="str">
            <v>대</v>
          </cell>
          <cell r="E129">
            <v>400000</v>
          </cell>
          <cell r="F129">
            <v>0</v>
          </cell>
          <cell r="H129">
            <v>585</v>
          </cell>
          <cell r="I129">
            <v>400000</v>
          </cell>
          <cell r="J129">
            <v>585</v>
          </cell>
          <cell r="L129">
            <v>585</v>
          </cell>
        </row>
        <row r="130">
          <cell r="A130">
            <v>2215</v>
          </cell>
          <cell r="B130" t="str">
            <v>가스보일러</v>
          </cell>
          <cell r="C130" t="str">
            <v>10,000kcal/hr</v>
          </cell>
          <cell r="D130" t="str">
            <v>대</v>
          </cell>
          <cell r="E130">
            <v>443000</v>
          </cell>
          <cell r="F130">
            <v>0</v>
          </cell>
          <cell r="H130">
            <v>598</v>
          </cell>
          <cell r="I130">
            <v>443000</v>
          </cell>
          <cell r="J130">
            <v>598</v>
          </cell>
          <cell r="L130">
            <v>598</v>
          </cell>
        </row>
        <row r="131">
          <cell r="A131">
            <v>2216</v>
          </cell>
          <cell r="B131" t="str">
            <v>가스보일러</v>
          </cell>
          <cell r="C131" t="str">
            <v>13,000kcal/hr</v>
          </cell>
          <cell r="D131" t="str">
            <v>대</v>
          </cell>
          <cell r="E131">
            <v>472000</v>
          </cell>
          <cell r="F131">
            <v>0</v>
          </cell>
          <cell r="H131">
            <v>598</v>
          </cell>
          <cell r="I131">
            <v>472000</v>
          </cell>
          <cell r="J131">
            <v>598</v>
          </cell>
          <cell r="L131">
            <v>598</v>
          </cell>
        </row>
        <row r="132">
          <cell r="A132">
            <v>2217</v>
          </cell>
          <cell r="B132" t="str">
            <v>가스보일러</v>
          </cell>
          <cell r="C132" t="str">
            <v>16,000kcal/hr</v>
          </cell>
          <cell r="D132" t="str">
            <v>대</v>
          </cell>
          <cell r="E132">
            <v>500000</v>
          </cell>
          <cell r="F132">
            <v>0</v>
          </cell>
          <cell r="H132">
            <v>598</v>
          </cell>
          <cell r="I132">
            <v>500000</v>
          </cell>
          <cell r="J132">
            <v>598</v>
          </cell>
          <cell r="L132">
            <v>598</v>
          </cell>
        </row>
        <row r="133">
          <cell r="A133">
            <v>2218</v>
          </cell>
          <cell r="B133" t="str">
            <v>가스보일러</v>
          </cell>
          <cell r="C133" t="str">
            <v>20,000kcal/hr</v>
          </cell>
          <cell r="D133" t="str">
            <v>대</v>
          </cell>
          <cell r="E133">
            <v>585000</v>
          </cell>
          <cell r="F133">
            <v>0</v>
          </cell>
          <cell r="H133">
            <v>598</v>
          </cell>
          <cell r="I133">
            <v>585000</v>
          </cell>
          <cell r="J133">
            <v>598</v>
          </cell>
          <cell r="L133">
            <v>598</v>
          </cell>
        </row>
        <row r="134">
          <cell r="A134">
            <v>2219</v>
          </cell>
          <cell r="B134" t="str">
            <v>심야전기보일러</v>
          </cell>
          <cell r="C134" t="str">
            <v>22.3kW</v>
          </cell>
          <cell r="D134" t="str">
            <v>대</v>
          </cell>
          <cell r="E134">
            <v>2710000</v>
          </cell>
          <cell r="F134">
            <v>0</v>
          </cell>
          <cell r="H134">
            <v>581</v>
          </cell>
          <cell r="I134">
            <v>2710000</v>
          </cell>
          <cell r="J134">
            <v>581</v>
          </cell>
          <cell r="L134">
            <v>581</v>
          </cell>
        </row>
        <row r="135">
          <cell r="A135">
            <v>2220</v>
          </cell>
          <cell r="B135" t="str">
            <v>심야전기보일러</v>
          </cell>
          <cell r="C135" t="str">
            <v>30kW</v>
          </cell>
          <cell r="D135" t="str">
            <v>대</v>
          </cell>
          <cell r="E135">
            <v>3070000</v>
          </cell>
          <cell r="F135">
            <v>0</v>
          </cell>
          <cell r="H135">
            <v>581</v>
          </cell>
          <cell r="I135">
            <v>3070000</v>
          </cell>
          <cell r="J135">
            <v>581</v>
          </cell>
          <cell r="L135">
            <v>581</v>
          </cell>
        </row>
        <row r="136">
          <cell r="A136">
            <v>2221</v>
          </cell>
          <cell r="B136" t="str">
            <v>중형온수보일러(입형)</v>
          </cell>
          <cell r="C136" t="str">
            <v>30,000kcal/hr</v>
          </cell>
          <cell r="D136" t="str">
            <v>대</v>
          </cell>
          <cell r="E136">
            <v>620000</v>
          </cell>
          <cell r="F136">
            <v>0</v>
          </cell>
          <cell r="H136">
            <v>595</v>
          </cell>
          <cell r="I136">
            <v>620000</v>
          </cell>
          <cell r="J136">
            <v>595</v>
          </cell>
          <cell r="L136">
            <v>595</v>
          </cell>
        </row>
        <row r="137">
          <cell r="A137">
            <v>2222</v>
          </cell>
          <cell r="B137" t="str">
            <v>중형온수보일러(입형)</v>
          </cell>
          <cell r="C137" t="str">
            <v>50,000kcal/hr</v>
          </cell>
          <cell r="D137" t="str">
            <v>대</v>
          </cell>
          <cell r="E137">
            <v>750000</v>
          </cell>
          <cell r="F137">
            <v>0</v>
          </cell>
          <cell r="H137">
            <v>597</v>
          </cell>
          <cell r="I137">
            <v>750000</v>
          </cell>
          <cell r="J137">
            <v>597</v>
          </cell>
          <cell r="L137">
            <v>597</v>
          </cell>
        </row>
        <row r="138">
          <cell r="A138">
            <v>2223</v>
          </cell>
          <cell r="B138" t="str">
            <v>중형온수보일러(입형)</v>
          </cell>
          <cell r="C138" t="str">
            <v>70,000kcal/hr</v>
          </cell>
          <cell r="D138" t="str">
            <v>대</v>
          </cell>
          <cell r="E138">
            <v>870000</v>
          </cell>
          <cell r="F138">
            <v>0</v>
          </cell>
          <cell r="H138">
            <v>597</v>
          </cell>
          <cell r="I138">
            <v>870000</v>
          </cell>
          <cell r="J138">
            <v>597</v>
          </cell>
          <cell r="L138">
            <v>597</v>
          </cell>
        </row>
        <row r="139">
          <cell r="A139">
            <v>2224</v>
          </cell>
          <cell r="B139" t="str">
            <v>중형온수보일러(입형)</v>
          </cell>
          <cell r="C139" t="str">
            <v>100,000kcal/hr</v>
          </cell>
          <cell r="D139" t="str">
            <v>대</v>
          </cell>
          <cell r="E139">
            <v>1180000</v>
          </cell>
          <cell r="F139">
            <v>0</v>
          </cell>
          <cell r="H139">
            <v>597</v>
          </cell>
          <cell r="I139">
            <v>1180000</v>
          </cell>
          <cell r="J139">
            <v>597</v>
          </cell>
          <cell r="L139">
            <v>597</v>
          </cell>
        </row>
        <row r="140">
          <cell r="A140">
            <v>2225</v>
          </cell>
          <cell r="B140" t="str">
            <v>중형온수보일러(입형)</v>
          </cell>
          <cell r="C140" t="str">
            <v>150,000kcal/hr</v>
          </cell>
          <cell r="D140" t="str">
            <v>대</v>
          </cell>
          <cell r="E140">
            <v>1600000</v>
          </cell>
          <cell r="F140">
            <v>0</v>
          </cell>
          <cell r="H140">
            <v>597</v>
          </cell>
          <cell r="I140">
            <v>1600000</v>
          </cell>
          <cell r="J140">
            <v>597</v>
          </cell>
          <cell r="L140">
            <v>597</v>
          </cell>
        </row>
        <row r="141">
          <cell r="A141">
            <v>2226</v>
          </cell>
          <cell r="B141" t="str">
            <v>중형온수보일러(입형)</v>
          </cell>
          <cell r="C141" t="str">
            <v>200,000kcal/hr</v>
          </cell>
          <cell r="D141" t="str">
            <v>대</v>
          </cell>
          <cell r="E141">
            <v>3320000</v>
          </cell>
          <cell r="F141">
            <v>0</v>
          </cell>
          <cell r="H141">
            <v>597</v>
          </cell>
          <cell r="I141">
            <v>3320000</v>
          </cell>
          <cell r="J141">
            <v>597</v>
          </cell>
          <cell r="L141">
            <v>597</v>
          </cell>
        </row>
        <row r="142">
          <cell r="A142">
            <v>2227</v>
          </cell>
          <cell r="B142" t="str">
            <v>중형온수보일러(입형)</v>
          </cell>
          <cell r="C142" t="str">
            <v>300,000kcal/hr</v>
          </cell>
          <cell r="D142" t="str">
            <v>대</v>
          </cell>
          <cell r="E142">
            <v>5100000</v>
          </cell>
          <cell r="F142">
            <v>0</v>
          </cell>
          <cell r="H142">
            <v>597</v>
          </cell>
          <cell r="I142">
            <v>5100000</v>
          </cell>
          <cell r="J142">
            <v>597</v>
          </cell>
          <cell r="L142">
            <v>597</v>
          </cell>
        </row>
        <row r="143">
          <cell r="A143">
            <v>2231</v>
          </cell>
          <cell r="B143" t="str">
            <v>온수보일러(2회로식)</v>
          </cell>
          <cell r="C143" t="str">
            <v>100,000kcal/hr</v>
          </cell>
          <cell r="D143" t="str">
            <v>대</v>
          </cell>
          <cell r="E143">
            <v>10000000</v>
          </cell>
          <cell r="F143">
            <v>0</v>
          </cell>
          <cell r="H143">
            <v>597</v>
          </cell>
          <cell r="I143">
            <v>10000000</v>
          </cell>
          <cell r="J143">
            <v>597</v>
          </cell>
          <cell r="L143">
            <v>597</v>
          </cell>
        </row>
        <row r="144">
          <cell r="A144">
            <v>2232</v>
          </cell>
          <cell r="B144" t="str">
            <v>온수보일러(2회로식)</v>
          </cell>
          <cell r="C144" t="str">
            <v>150,000kcal/hr</v>
          </cell>
          <cell r="D144" t="str">
            <v>대</v>
          </cell>
          <cell r="E144">
            <v>11000000</v>
          </cell>
          <cell r="F144">
            <v>0</v>
          </cell>
          <cell r="I144">
            <v>11000000</v>
          </cell>
        </row>
        <row r="145">
          <cell r="A145">
            <v>2233</v>
          </cell>
          <cell r="B145" t="str">
            <v>온수보일러(2회로식)</v>
          </cell>
          <cell r="C145" t="str">
            <v>200,000kcal/hr</v>
          </cell>
          <cell r="D145" t="str">
            <v>대</v>
          </cell>
          <cell r="E145">
            <v>15600000</v>
          </cell>
          <cell r="F145">
            <v>0</v>
          </cell>
          <cell r="H145">
            <v>597</v>
          </cell>
          <cell r="I145">
            <v>15600000</v>
          </cell>
          <cell r="J145">
            <v>597</v>
          </cell>
          <cell r="L145">
            <v>597</v>
          </cell>
        </row>
        <row r="146">
          <cell r="A146">
            <v>2234</v>
          </cell>
          <cell r="B146" t="str">
            <v>온수보일러(2회로식)</v>
          </cell>
          <cell r="C146" t="str">
            <v>300,000kcal/hr</v>
          </cell>
          <cell r="D146" t="str">
            <v>대</v>
          </cell>
          <cell r="E146">
            <v>17700000</v>
          </cell>
          <cell r="F146">
            <v>0</v>
          </cell>
          <cell r="H146">
            <v>597</v>
          </cell>
          <cell r="I146">
            <v>17700000</v>
          </cell>
          <cell r="J146">
            <v>597</v>
          </cell>
          <cell r="L146">
            <v>597</v>
          </cell>
        </row>
        <row r="147">
          <cell r="A147">
            <v>2235</v>
          </cell>
          <cell r="B147" t="str">
            <v>온수보일러(2회로식)</v>
          </cell>
          <cell r="C147" t="str">
            <v>400,000kcal/hr</v>
          </cell>
          <cell r="D147" t="str">
            <v>대</v>
          </cell>
          <cell r="E147">
            <v>20000000</v>
          </cell>
          <cell r="F147">
            <v>0</v>
          </cell>
          <cell r="H147">
            <v>597</v>
          </cell>
          <cell r="I147">
            <v>20000000</v>
          </cell>
          <cell r="J147">
            <v>597</v>
          </cell>
          <cell r="L147">
            <v>597</v>
          </cell>
        </row>
        <row r="148">
          <cell r="A148">
            <v>2236</v>
          </cell>
          <cell r="B148" t="str">
            <v>온수보일러(2회로식)</v>
          </cell>
          <cell r="C148" t="str">
            <v>500,000kcal/hr</v>
          </cell>
          <cell r="D148" t="str">
            <v>대</v>
          </cell>
          <cell r="E148">
            <v>21300000</v>
          </cell>
          <cell r="F148">
            <v>0</v>
          </cell>
          <cell r="H148">
            <v>597</v>
          </cell>
          <cell r="I148">
            <v>21300000</v>
          </cell>
          <cell r="J148">
            <v>597</v>
          </cell>
          <cell r="L148">
            <v>597</v>
          </cell>
        </row>
        <row r="149">
          <cell r="A149">
            <v>2241</v>
          </cell>
          <cell r="B149" t="str">
            <v>경유관류형증기보일러</v>
          </cell>
          <cell r="C149" t="str">
            <v>100 kg/hr</v>
          </cell>
          <cell r="D149" t="str">
            <v>대</v>
          </cell>
          <cell r="E149">
            <v>5700000</v>
          </cell>
          <cell r="F149">
            <v>0</v>
          </cell>
          <cell r="H149">
            <v>602</v>
          </cell>
          <cell r="I149">
            <v>5700000</v>
          </cell>
          <cell r="J149">
            <v>602</v>
          </cell>
          <cell r="L149">
            <v>602</v>
          </cell>
        </row>
        <row r="150">
          <cell r="A150">
            <v>2242</v>
          </cell>
          <cell r="B150" t="str">
            <v>경유관류형증기보일러</v>
          </cell>
          <cell r="C150" t="str">
            <v>200 kg/hr</v>
          </cell>
          <cell r="D150" t="str">
            <v>대</v>
          </cell>
          <cell r="E150">
            <v>6940000</v>
          </cell>
          <cell r="F150">
            <v>0</v>
          </cell>
          <cell r="H150">
            <v>602</v>
          </cell>
          <cell r="I150">
            <v>6940000</v>
          </cell>
          <cell r="J150">
            <v>602</v>
          </cell>
          <cell r="L150">
            <v>602</v>
          </cell>
        </row>
        <row r="151">
          <cell r="A151">
            <v>2243</v>
          </cell>
          <cell r="B151" t="str">
            <v>경유관류형증기보일러</v>
          </cell>
          <cell r="C151" t="str">
            <v>300 kg/hr</v>
          </cell>
          <cell r="D151" t="str">
            <v>대</v>
          </cell>
          <cell r="E151">
            <v>8700000</v>
          </cell>
          <cell r="F151">
            <v>0</v>
          </cell>
          <cell r="H151">
            <v>602</v>
          </cell>
          <cell r="I151">
            <v>8700000</v>
          </cell>
          <cell r="J151">
            <v>602</v>
          </cell>
          <cell r="L151">
            <v>602</v>
          </cell>
        </row>
        <row r="152">
          <cell r="A152">
            <v>2244</v>
          </cell>
          <cell r="B152" t="str">
            <v>경유관류형증기보일러</v>
          </cell>
          <cell r="C152" t="str">
            <v>500 kg/hr</v>
          </cell>
          <cell r="D152" t="str">
            <v>대</v>
          </cell>
          <cell r="E152">
            <v>15950000</v>
          </cell>
          <cell r="F152">
            <v>0</v>
          </cell>
          <cell r="H152">
            <v>602</v>
          </cell>
          <cell r="I152">
            <v>15950000</v>
          </cell>
          <cell r="J152">
            <v>602</v>
          </cell>
          <cell r="L152">
            <v>602</v>
          </cell>
        </row>
        <row r="153">
          <cell r="A153">
            <v>2245</v>
          </cell>
          <cell r="B153" t="str">
            <v>경유관류형증기보일러</v>
          </cell>
          <cell r="C153" t="str">
            <v>1,000 kg/hr</v>
          </cell>
          <cell r="D153" t="str">
            <v>대</v>
          </cell>
          <cell r="E153">
            <v>21900000</v>
          </cell>
          <cell r="F153">
            <v>0</v>
          </cell>
          <cell r="H153">
            <v>602</v>
          </cell>
          <cell r="I153">
            <v>21900000</v>
          </cell>
          <cell r="J153">
            <v>602</v>
          </cell>
          <cell r="L153">
            <v>602</v>
          </cell>
        </row>
        <row r="154">
          <cell r="A154">
            <v>2246</v>
          </cell>
          <cell r="B154" t="str">
            <v>경유관류형증기보일러</v>
          </cell>
          <cell r="C154" t="str">
            <v>1,500 kg/hr</v>
          </cell>
          <cell r="D154" t="str">
            <v>대</v>
          </cell>
          <cell r="E154">
            <v>25000000</v>
          </cell>
          <cell r="F154">
            <v>0</v>
          </cell>
          <cell r="H154">
            <v>602</v>
          </cell>
          <cell r="I154">
            <v>25000000</v>
          </cell>
          <cell r="J154">
            <v>602</v>
          </cell>
          <cell r="L154">
            <v>602</v>
          </cell>
        </row>
        <row r="155">
          <cell r="A155">
            <v>2247</v>
          </cell>
          <cell r="B155" t="str">
            <v>경유관류형증기보일러</v>
          </cell>
          <cell r="C155" t="str">
            <v>2,000 kg/hr</v>
          </cell>
          <cell r="D155" t="str">
            <v>대</v>
          </cell>
          <cell r="E155">
            <v>37500000</v>
          </cell>
          <cell r="F155">
            <v>0</v>
          </cell>
          <cell r="H155">
            <v>602</v>
          </cell>
          <cell r="I155">
            <v>37500000</v>
          </cell>
          <cell r="J155">
            <v>602</v>
          </cell>
          <cell r="L155">
            <v>602</v>
          </cell>
        </row>
        <row r="156">
          <cell r="A156">
            <v>2248</v>
          </cell>
          <cell r="B156" t="str">
            <v>경유관류형증기보일러</v>
          </cell>
          <cell r="C156" t="str">
            <v>2,500 kg/hr</v>
          </cell>
          <cell r="D156" t="str">
            <v>대</v>
          </cell>
          <cell r="E156">
            <v>40490000</v>
          </cell>
          <cell r="F156">
            <v>0</v>
          </cell>
          <cell r="H156">
            <v>602</v>
          </cell>
          <cell r="I156">
            <v>40490000</v>
          </cell>
          <cell r="J156">
            <v>602</v>
          </cell>
          <cell r="L156">
            <v>602</v>
          </cell>
        </row>
        <row r="157">
          <cell r="A157">
            <v>2249</v>
          </cell>
          <cell r="B157" t="str">
            <v>경유관류형증기보일러</v>
          </cell>
          <cell r="C157" t="str">
            <v>3,000 kg/hr</v>
          </cell>
          <cell r="D157" t="str">
            <v>대</v>
          </cell>
          <cell r="E157">
            <v>42890000</v>
          </cell>
          <cell r="F157">
            <v>0</v>
          </cell>
          <cell r="H157">
            <v>602</v>
          </cell>
          <cell r="I157">
            <v>42890000</v>
          </cell>
          <cell r="J157">
            <v>602</v>
          </cell>
          <cell r="L157">
            <v>602</v>
          </cell>
        </row>
        <row r="158">
          <cell r="A158">
            <v>2251</v>
          </cell>
          <cell r="B158" t="str">
            <v>가스관류형증기보일러</v>
          </cell>
          <cell r="C158" t="str">
            <v>100 kg/hr</v>
          </cell>
          <cell r="D158" t="str">
            <v>대</v>
          </cell>
          <cell r="E158">
            <v>7545000</v>
          </cell>
          <cell r="F158">
            <v>0</v>
          </cell>
          <cell r="H158">
            <v>602</v>
          </cell>
          <cell r="I158">
            <v>7545000</v>
          </cell>
          <cell r="J158">
            <v>602</v>
          </cell>
          <cell r="L158">
            <v>602</v>
          </cell>
        </row>
        <row r="159">
          <cell r="A159">
            <v>2252</v>
          </cell>
          <cell r="B159" t="str">
            <v>가스관류형증기보일러</v>
          </cell>
          <cell r="C159" t="str">
            <v>200 kg/hr</v>
          </cell>
          <cell r="D159" t="str">
            <v>대</v>
          </cell>
          <cell r="E159">
            <v>8900000</v>
          </cell>
          <cell r="F159">
            <v>0</v>
          </cell>
          <cell r="H159">
            <v>602</v>
          </cell>
          <cell r="I159">
            <v>8900000</v>
          </cell>
          <cell r="J159">
            <v>602</v>
          </cell>
          <cell r="L159">
            <v>602</v>
          </cell>
        </row>
        <row r="160">
          <cell r="A160">
            <v>2253</v>
          </cell>
          <cell r="B160" t="str">
            <v>가스관류형증기보일러</v>
          </cell>
          <cell r="C160" t="str">
            <v>300 kg/hr</v>
          </cell>
          <cell r="D160" t="str">
            <v>대</v>
          </cell>
          <cell r="E160">
            <v>9940000</v>
          </cell>
          <cell r="F160">
            <v>0</v>
          </cell>
          <cell r="H160">
            <v>602</v>
          </cell>
          <cell r="I160">
            <v>9940000</v>
          </cell>
          <cell r="J160">
            <v>602</v>
          </cell>
          <cell r="L160">
            <v>602</v>
          </cell>
        </row>
        <row r="161">
          <cell r="A161">
            <v>2254</v>
          </cell>
          <cell r="B161" t="str">
            <v>가스관류형증기보일러</v>
          </cell>
          <cell r="C161" t="str">
            <v>500 kg/hr</v>
          </cell>
          <cell r="D161" t="str">
            <v>대</v>
          </cell>
          <cell r="E161">
            <v>20900000</v>
          </cell>
          <cell r="F161">
            <v>0</v>
          </cell>
          <cell r="H161">
            <v>602</v>
          </cell>
          <cell r="I161">
            <v>20900000</v>
          </cell>
          <cell r="J161">
            <v>602</v>
          </cell>
          <cell r="L161">
            <v>602</v>
          </cell>
        </row>
        <row r="162">
          <cell r="A162">
            <v>2255</v>
          </cell>
          <cell r="B162" t="str">
            <v>가스관류형증기보일러</v>
          </cell>
          <cell r="C162" t="str">
            <v>1,000 kg/hr</v>
          </cell>
          <cell r="D162" t="str">
            <v>대</v>
          </cell>
          <cell r="E162">
            <v>26500000</v>
          </cell>
          <cell r="F162">
            <v>0</v>
          </cell>
          <cell r="H162">
            <v>602</v>
          </cell>
          <cell r="I162">
            <v>26500000</v>
          </cell>
          <cell r="J162">
            <v>602</v>
          </cell>
          <cell r="L162">
            <v>602</v>
          </cell>
        </row>
        <row r="163">
          <cell r="A163">
            <v>2256</v>
          </cell>
          <cell r="B163" t="str">
            <v>가스관류형증기보일러</v>
          </cell>
          <cell r="C163" t="str">
            <v>1,500 kg/hr</v>
          </cell>
          <cell r="D163" t="str">
            <v>대</v>
          </cell>
          <cell r="E163">
            <v>30500000</v>
          </cell>
          <cell r="F163">
            <v>0</v>
          </cell>
          <cell r="H163">
            <v>602</v>
          </cell>
          <cell r="I163">
            <v>30500000</v>
          </cell>
          <cell r="J163">
            <v>602</v>
          </cell>
          <cell r="L163">
            <v>602</v>
          </cell>
        </row>
        <row r="164">
          <cell r="A164">
            <v>2257</v>
          </cell>
          <cell r="B164" t="str">
            <v>가스관류형증기보일러</v>
          </cell>
          <cell r="C164" t="str">
            <v>2,000 kg/hr</v>
          </cell>
          <cell r="D164" t="str">
            <v>대</v>
          </cell>
          <cell r="E164">
            <v>44590000</v>
          </cell>
          <cell r="F164">
            <v>0</v>
          </cell>
          <cell r="H164">
            <v>602</v>
          </cell>
          <cell r="I164">
            <v>44590000</v>
          </cell>
          <cell r="J164">
            <v>602</v>
          </cell>
          <cell r="L164">
            <v>602</v>
          </cell>
        </row>
        <row r="165">
          <cell r="A165">
            <v>2258</v>
          </cell>
          <cell r="B165" t="str">
            <v>가스관류형증기보일러</v>
          </cell>
          <cell r="C165" t="str">
            <v>2,500 kg/hr</v>
          </cell>
          <cell r="D165" t="str">
            <v>대</v>
          </cell>
          <cell r="E165">
            <v>46300000</v>
          </cell>
          <cell r="F165">
            <v>0</v>
          </cell>
          <cell r="H165">
            <v>602</v>
          </cell>
          <cell r="I165">
            <v>46300000</v>
          </cell>
          <cell r="J165">
            <v>602</v>
          </cell>
          <cell r="L165">
            <v>602</v>
          </cell>
        </row>
        <row r="166">
          <cell r="A166">
            <v>2259</v>
          </cell>
          <cell r="B166" t="str">
            <v>가스관류형증기보일러</v>
          </cell>
          <cell r="C166" t="str">
            <v>3,000 kg/hr</v>
          </cell>
          <cell r="D166" t="str">
            <v>대</v>
          </cell>
          <cell r="E166">
            <v>47900000</v>
          </cell>
          <cell r="F166">
            <v>0</v>
          </cell>
          <cell r="H166">
            <v>602</v>
          </cell>
          <cell r="I166">
            <v>47900000</v>
          </cell>
          <cell r="J166">
            <v>602</v>
          </cell>
          <cell r="L166">
            <v>602</v>
          </cell>
        </row>
        <row r="167">
          <cell r="A167">
            <v>2261</v>
          </cell>
          <cell r="B167" t="str">
            <v>경유노통증기보일러</v>
          </cell>
          <cell r="C167" t="str">
            <v>100 kg/hr</v>
          </cell>
          <cell r="D167" t="str">
            <v>대</v>
          </cell>
          <cell r="E167">
            <v>0</v>
          </cell>
          <cell r="F167">
            <v>0</v>
          </cell>
          <cell r="H167">
            <v>602</v>
          </cell>
          <cell r="J167">
            <v>602</v>
          </cell>
          <cell r="L167">
            <v>602</v>
          </cell>
        </row>
        <row r="168">
          <cell r="A168">
            <v>2262</v>
          </cell>
          <cell r="B168" t="str">
            <v>경유노통증기보일러</v>
          </cell>
          <cell r="C168" t="str">
            <v>200 kg/hr</v>
          </cell>
          <cell r="D168" t="str">
            <v>대</v>
          </cell>
          <cell r="E168">
            <v>0</v>
          </cell>
          <cell r="F168">
            <v>0</v>
          </cell>
          <cell r="H168">
            <v>602</v>
          </cell>
          <cell r="J168">
            <v>602</v>
          </cell>
          <cell r="L168">
            <v>602</v>
          </cell>
        </row>
        <row r="169">
          <cell r="A169">
            <v>2263</v>
          </cell>
          <cell r="B169" t="str">
            <v>경유노통증기보일러</v>
          </cell>
          <cell r="C169" t="str">
            <v>300 kg/hr</v>
          </cell>
          <cell r="D169" t="str">
            <v>대</v>
          </cell>
          <cell r="E169">
            <v>0</v>
          </cell>
          <cell r="F169">
            <v>0</v>
          </cell>
          <cell r="H169">
            <v>602</v>
          </cell>
          <cell r="J169">
            <v>602</v>
          </cell>
          <cell r="L169">
            <v>602</v>
          </cell>
        </row>
        <row r="170">
          <cell r="A170">
            <v>2264</v>
          </cell>
          <cell r="B170" t="str">
            <v>경유노통증기보일러</v>
          </cell>
          <cell r="C170" t="str">
            <v>500 kg/hr</v>
          </cell>
          <cell r="D170" t="str">
            <v>대</v>
          </cell>
          <cell r="E170">
            <v>20400000</v>
          </cell>
          <cell r="F170">
            <v>0</v>
          </cell>
          <cell r="H170">
            <v>602</v>
          </cell>
          <cell r="I170">
            <v>20400000</v>
          </cell>
          <cell r="J170">
            <v>602</v>
          </cell>
          <cell r="L170">
            <v>602</v>
          </cell>
        </row>
        <row r="171">
          <cell r="A171">
            <v>2265</v>
          </cell>
          <cell r="B171" t="str">
            <v>경유노통증기보일러</v>
          </cell>
          <cell r="C171" t="str">
            <v>1,000 kg/hr</v>
          </cell>
          <cell r="D171" t="str">
            <v>대</v>
          </cell>
          <cell r="E171">
            <v>28000000</v>
          </cell>
          <cell r="F171">
            <v>0</v>
          </cell>
          <cell r="H171">
            <v>602</v>
          </cell>
          <cell r="I171">
            <v>28000000</v>
          </cell>
          <cell r="J171">
            <v>602</v>
          </cell>
          <cell r="L171">
            <v>602</v>
          </cell>
        </row>
        <row r="172">
          <cell r="A172">
            <v>2266</v>
          </cell>
          <cell r="B172" t="str">
            <v>경유노통증기보일러</v>
          </cell>
          <cell r="C172" t="str">
            <v>1,500 kg/hr</v>
          </cell>
          <cell r="D172" t="str">
            <v>대</v>
          </cell>
          <cell r="E172">
            <v>29000000</v>
          </cell>
          <cell r="F172">
            <v>0</v>
          </cell>
          <cell r="H172">
            <v>602</v>
          </cell>
          <cell r="I172">
            <v>29000000</v>
          </cell>
          <cell r="J172">
            <v>602</v>
          </cell>
          <cell r="L172">
            <v>602</v>
          </cell>
        </row>
        <row r="173">
          <cell r="A173">
            <v>2267</v>
          </cell>
          <cell r="B173" t="str">
            <v>경유노통증기보일러</v>
          </cell>
          <cell r="C173" t="str">
            <v>2,000 kg/hr</v>
          </cell>
          <cell r="D173" t="str">
            <v>대</v>
          </cell>
          <cell r="E173">
            <v>31100000</v>
          </cell>
          <cell r="F173">
            <v>0</v>
          </cell>
          <cell r="H173">
            <v>602</v>
          </cell>
          <cell r="I173">
            <v>31100000</v>
          </cell>
          <cell r="J173">
            <v>602</v>
          </cell>
          <cell r="L173">
            <v>602</v>
          </cell>
        </row>
        <row r="174">
          <cell r="A174">
            <v>2268</v>
          </cell>
          <cell r="B174" t="str">
            <v>경유노통증기보일러</v>
          </cell>
          <cell r="C174" t="str">
            <v>2,500 kg/hr</v>
          </cell>
          <cell r="D174" t="str">
            <v>대</v>
          </cell>
          <cell r="E174">
            <v>33670000</v>
          </cell>
          <cell r="F174">
            <v>0</v>
          </cell>
          <cell r="H174">
            <v>602</v>
          </cell>
          <cell r="I174">
            <v>33670000</v>
          </cell>
          <cell r="J174">
            <v>602</v>
          </cell>
          <cell r="L174">
            <v>602</v>
          </cell>
        </row>
        <row r="175">
          <cell r="A175">
            <v>2269</v>
          </cell>
          <cell r="B175" t="str">
            <v>경유노통증기보일러</v>
          </cell>
          <cell r="C175" t="str">
            <v>3,000 kg/hr</v>
          </cell>
          <cell r="D175" t="str">
            <v>대</v>
          </cell>
          <cell r="E175">
            <v>35810000</v>
          </cell>
          <cell r="F175">
            <v>0</v>
          </cell>
          <cell r="H175">
            <v>602</v>
          </cell>
          <cell r="I175">
            <v>35810000</v>
          </cell>
          <cell r="J175">
            <v>602</v>
          </cell>
          <cell r="L175">
            <v>602</v>
          </cell>
        </row>
        <row r="176">
          <cell r="A176">
            <v>2271</v>
          </cell>
          <cell r="B176" t="str">
            <v>가스노통증기보일러</v>
          </cell>
          <cell r="C176" t="str">
            <v>100 kg/hr</v>
          </cell>
          <cell r="D176" t="str">
            <v>대</v>
          </cell>
          <cell r="E176">
            <v>0</v>
          </cell>
          <cell r="F176">
            <v>0</v>
          </cell>
          <cell r="H176">
            <v>602</v>
          </cell>
          <cell r="J176">
            <v>602</v>
          </cell>
          <cell r="L176">
            <v>602</v>
          </cell>
        </row>
        <row r="177">
          <cell r="A177">
            <v>2272</v>
          </cell>
          <cell r="B177" t="str">
            <v>가스노통증기보일러</v>
          </cell>
          <cell r="C177" t="str">
            <v>200 kg/hr</v>
          </cell>
          <cell r="D177" t="str">
            <v>대</v>
          </cell>
          <cell r="E177">
            <v>0</v>
          </cell>
          <cell r="F177">
            <v>0</v>
          </cell>
          <cell r="H177">
            <v>602</v>
          </cell>
          <cell r="J177">
            <v>602</v>
          </cell>
          <cell r="L177">
            <v>602</v>
          </cell>
        </row>
        <row r="178">
          <cell r="A178">
            <v>2273</v>
          </cell>
          <cell r="B178" t="str">
            <v>가스노통증기보일러</v>
          </cell>
          <cell r="C178" t="str">
            <v>300 kg/hr</v>
          </cell>
          <cell r="D178" t="str">
            <v>대</v>
          </cell>
          <cell r="E178">
            <v>0</v>
          </cell>
          <cell r="F178">
            <v>0</v>
          </cell>
          <cell r="H178">
            <v>602</v>
          </cell>
          <cell r="J178">
            <v>602</v>
          </cell>
          <cell r="L178">
            <v>602</v>
          </cell>
        </row>
        <row r="179">
          <cell r="A179">
            <v>2274</v>
          </cell>
          <cell r="B179" t="str">
            <v>가스노통증기보일러</v>
          </cell>
          <cell r="C179" t="str">
            <v>500 kg/hr</v>
          </cell>
          <cell r="D179" t="str">
            <v>대</v>
          </cell>
          <cell r="E179">
            <v>25000000</v>
          </cell>
          <cell r="F179">
            <v>0</v>
          </cell>
          <cell r="H179">
            <v>602</v>
          </cell>
          <cell r="I179">
            <v>25000000</v>
          </cell>
          <cell r="J179">
            <v>602</v>
          </cell>
          <cell r="L179">
            <v>602</v>
          </cell>
        </row>
        <row r="180">
          <cell r="A180">
            <v>2275</v>
          </cell>
          <cell r="B180" t="str">
            <v>가스노통증기보일러</v>
          </cell>
          <cell r="C180" t="str">
            <v>1,000 kg/hr</v>
          </cell>
          <cell r="D180" t="str">
            <v>대</v>
          </cell>
          <cell r="E180">
            <v>30780000</v>
          </cell>
          <cell r="F180">
            <v>0</v>
          </cell>
          <cell r="H180">
            <v>602</v>
          </cell>
          <cell r="I180">
            <v>30780000</v>
          </cell>
          <cell r="J180">
            <v>602</v>
          </cell>
          <cell r="L180">
            <v>602</v>
          </cell>
        </row>
        <row r="181">
          <cell r="A181">
            <v>2276</v>
          </cell>
          <cell r="B181" t="str">
            <v>가스노통증기보일러</v>
          </cell>
          <cell r="C181" t="str">
            <v>1,500 kg/hr</v>
          </cell>
          <cell r="D181" t="str">
            <v>대</v>
          </cell>
          <cell r="E181">
            <v>32460000</v>
          </cell>
          <cell r="F181">
            <v>0</v>
          </cell>
          <cell r="H181">
            <v>602</v>
          </cell>
          <cell r="I181">
            <v>32460000</v>
          </cell>
          <cell r="J181">
            <v>602</v>
          </cell>
          <cell r="L181">
            <v>602</v>
          </cell>
        </row>
        <row r="182">
          <cell r="A182">
            <v>2277</v>
          </cell>
          <cell r="B182" t="str">
            <v>가스노통증기보일러</v>
          </cell>
          <cell r="C182" t="str">
            <v>2,000 kg/hr</v>
          </cell>
          <cell r="D182" t="str">
            <v>대</v>
          </cell>
          <cell r="E182">
            <v>34360000</v>
          </cell>
          <cell r="F182">
            <v>0</v>
          </cell>
          <cell r="H182">
            <v>602</v>
          </cell>
          <cell r="I182">
            <v>34360000</v>
          </cell>
          <cell r="J182">
            <v>602</v>
          </cell>
          <cell r="L182">
            <v>602</v>
          </cell>
        </row>
        <row r="183">
          <cell r="A183">
            <v>2278</v>
          </cell>
          <cell r="B183" t="str">
            <v>가스노통증기보일러</v>
          </cell>
          <cell r="C183" t="str">
            <v>2,500 kg/hr</v>
          </cell>
          <cell r="D183" t="str">
            <v>대</v>
          </cell>
          <cell r="E183">
            <v>37000000</v>
          </cell>
          <cell r="F183">
            <v>0</v>
          </cell>
          <cell r="H183">
            <v>602</v>
          </cell>
          <cell r="I183">
            <v>37000000</v>
          </cell>
          <cell r="J183">
            <v>602</v>
          </cell>
          <cell r="L183">
            <v>602</v>
          </cell>
        </row>
        <row r="184">
          <cell r="A184">
            <v>2279</v>
          </cell>
          <cell r="B184" t="str">
            <v>가스노통증기보일러</v>
          </cell>
          <cell r="C184" t="str">
            <v>3,000 kg/hr</v>
          </cell>
          <cell r="D184" t="str">
            <v>대</v>
          </cell>
          <cell r="E184">
            <v>40000000</v>
          </cell>
          <cell r="F184">
            <v>0</v>
          </cell>
          <cell r="H184">
            <v>602</v>
          </cell>
          <cell r="I184">
            <v>40000000</v>
          </cell>
          <cell r="J184">
            <v>602</v>
          </cell>
          <cell r="L184">
            <v>602</v>
          </cell>
        </row>
        <row r="185">
          <cell r="E185">
            <v>0</v>
          </cell>
        </row>
        <row r="186">
          <cell r="A186">
            <v>2311</v>
          </cell>
          <cell r="B186" t="str">
            <v>온수순환펌프</v>
          </cell>
          <cell r="C186" t="str">
            <v>40 W</v>
          </cell>
          <cell r="D186" t="str">
            <v>대</v>
          </cell>
          <cell r="E186">
            <v>33000</v>
          </cell>
          <cell r="F186">
            <v>0</v>
          </cell>
          <cell r="H186">
            <v>1011</v>
          </cell>
          <cell r="I186">
            <v>33000</v>
          </cell>
          <cell r="J186">
            <v>1011</v>
          </cell>
          <cell r="L186">
            <v>1011</v>
          </cell>
        </row>
        <row r="187">
          <cell r="A187">
            <v>2312</v>
          </cell>
          <cell r="B187" t="str">
            <v>온수순환펌프</v>
          </cell>
          <cell r="C187" t="str">
            <v>100 W</v>
          </cell>
          <cell r="D187" t="str">
            <v>대</v>
          </cell>
          <cell r="E187">
            <v>52000</v>
          </cell>
          <cell r="F187">
            <v>0</v>
          </cell>
          <cell r="H187">
            <v>1011</v>
          </cell>
          <cell r="I187">
            <v>52000</v>
          </cell>
          <cell r="J187">
            <v>1011</v>
          </cell>
          <cell r="L187">
            <v>1011</v>
          </cell>
        </row>
        <row r="188">
          <cell r="A188">
            <v>2313</v>
          </cell>
          <cell r="B188" t="str">
            <v>온수순환펌프</v>
          </cell>
          <cell r="C188" t="str">
            <v>200 W</v>
          </cell>
          <cell r="D188" t="str">
            <v>대</v>
          </cell>
          <cell r="E188">
            <v>67000</v>
          </cell>
          <cell r="F188">
            <v>0</v>
          </cell>
          <cell r="H188">
            <v>1011</v>
          </cell>
          <cell r="I188">
            <v>67000</v>
          </cell>
          <cell r="J188">
            <v>1011</v>
          </cell>
          <cell r="L188">
            <v>1011</v>
          </cell>
        </row>
        <row r="189">
          <cell r="A189">
            <v>2314</v>
          </cell>
          <cell r="B189" t="str">
            <v>온수순환펌프</v>
          </cell>
          <cell r="C189" t="str">
            <v>375 W</v>
          </cell>
          <cell r="D189" t="str">
            <v>대</v>
          </cell>
          <cell r="E189">
            <v>130000</v>
          </cell>
          <cell r="F189">
            <v>0</v>
          </cell>
          <cell r="H189">
            <v>1011</v>
          </cell>
          <cell r="I189">
            <v>130000</v>
          </cell>
          <cell r="J189">
            <v>1011</v>
          </cell>
          <cell r="L189">
            <v>1011</v>
          </cell>
        </row>
        <row r="190">
          <cell r="A190">
            <v>2315</v>
          </cell>
          <cell r="B190" t="str">
            <v>온수순환펌프</v>
          </cell>
          <cell r="C190" t="str">
            <v>0.75 kW</v>
          </cell>
          <cell r="D190" t="str">
            <v>대</v>
          </cell>
          <cell r="E190">
            <v>200000</v>
          </cell>
          <cell r="F190">
            <v>0</v>
          </cell>
          <cell r="H190">
            <v>0</v>
          </cell>
          <cell r="I190">
            <v>200000</v>
          </cell>
          <cell r="J190">
            <v>0</v>
          </cell>
          <cell r="L190">
            <v>0</v>
          </cell>
        </row>
        <row r="191">
          <cell r="A191">
            <v>2316</v>
          </cell>
          <cell r="B191" t="str">
            <v>수중자동배수펌프</v>
          </cell>
          <cell r="C191" t="str">
            <v>0.75 kW</v>
          </cell>
          <cell r="D191" t="str">
            <v>대</v>
          </cell>
          <cell r="E191">
            <v>374000</v>
          </cell>
          <cell r="F191">
            <v>0</v>
          </cell>
          <cell r="G191">
            <v>374000</v>
          </cell>
          <cell r="H191">
            <v>1069</v>
          </cell>
          <cell r="J191">
            <v>0</v>
          </cell>
          <cell r="L191">
            <v>449</v>
          </cell>
        </row>
        <row r="192">
          <cell r="A192">
            <v>2317</v>
          </cell>
          <cell r="B192" t="str">
            <v>급수가압펌프</v>
          </cell>
          <cell r="C192" t="str">
            <v>0.75 kW</v>
          </cell>
          <cell r="D192" t="str">
            <v>대</v>
          </cell>
          <cell r="E192">
            <v>380000</v>
          </cell>
          <cell r="F192">
            <v>0</v>
          </cell>
          <cell r="H192">
            <v>0</v>
          </cell>
          <cell r="I192">
            <v>380000</v>
          </cell>
          <cell r="J192">
            <v>0</v>
          </cell>
          <cell r="L192">
            <v>0</v>
          </cell>
        </row>
        <row r="193">
          <cell r="A193">
            <v>2318</v>
          </cell>
          <cell r="B193" t="str">
            <v>파워후레쉬펌프(PE)</v>
          </cell>
          <cell r="C193" t="str">
            <v>0.37 kW</v>
          </cell>
          <cell r="D193" t="str">
            <v>대</v>
          </cell>
          <cell r="E193">
            <v>1050000</v>
          </cell>
          <cell r="F193">
            <v>0</v>
          </cell>
          <cell r="H193">
            <v>1011</v>
          </cell>
          <cell r="I193">
            <v>1050000</v>
          </cell>
          <cell r="J193">
            <v>1011</v>
          </cell>
          <cell r="L193">
            <v>1011</v>
          </cell>
        </row>
        <row r="194">
          <cell r="A194">
            <v>2321</v>
          </cell>
          <cell r="B194" t="str">
            <v>보류트펌프(모터포함)</v>
          </cell>
          <cell r="C194" t="str">
            <v>1.5 kW</v>
          </cell>
          <cell r="D194" t="str">
            <v>대</v>
          </cell>
          <cell r="E194">
            <v>380000</v>
          </cell>
          <cell r="F194">
            <v>0</v>
          </cell>
          <cell r="H194">
            <v>992</v>
          </cell>
          <cell r="I194">
            <v>380000</v>
          </cell>
          <cell r="J194">
            <v>992</v>
          </cell>
          <cell r="L194">
            <v>992</v>
          </cell>
        </row>
        <row r="195">
          <cell r="A195">
            <v>2322</v>
          </cell>
          <cell r="B195" t="str">
            <v>보류트펌프(모터포함)</v>
          </cell>
          <cell r="C195" t="str">
            <v>2.2 kW</v>
          </cell>
          <cell r="D195" t="str">
            <v>대</v>
          </cell>
          <cell r="E195">
            <v>445000</v>
          </cell>
          <cell r="F195">
            <v>0</v>
          </cell>
          <cell r="H195">
            <v>992</v>
          </cell>
          <cell r="I195">
            <v>445000</v>
          </cell>
          <cell r="J195">
            <v>992</v>
          </cell>
          <cell r="L195">
            <v>992</v>
          </cell>
        </row>
        <row r="196">
          <cell r="A196">
            <v>2323</v>
          </cell>
          <cell r="B196" t="str">
            <v>보류트펌프(모터포함)</v>
          </cell>
          <cell r="C196" t="str">
            <v>3.75 kW</v>
          </cell>
          <cell r="D196" t="str">
            <v>대</v>
          </cell>
          <cell r="E196">
            <v>501000</v>
          </cell>
          <cell r="F196">
            <v>0</v>
          </cell>
          <cell r="H196">
            <v>992</v>
          </cell>
          <cell r="I196">
            <v>501000</v>
          </cell>
          <cell r="J196">
            <v>992</v>
          </cell>
          <cell r="L196">
            <v>992</v>
          </cell>
        </row>
        <row r="197">
          <cell r="A197">
            <v>2324</v>
          </cell>
          <cell r="B197" t="str">
            <v>보류트펌프(모터포함)</v>
          </cell>
          <cell r="C197" t="str">
            <v>5.62 kW</v>
          </cell>
          <cell r="D197" t="str">
            <v>대</v>
          </cell>
          <cell r="E197">
            <v>606000</v>
          </cell>
          <cell r="F197">
            <v>0</v>
          </cell>
          <cell r="H197">
            <v>992</v>
          </cell>
          <cell r="I197">
            <v>606000</v>
          </cell>
          <cell r="J197">
            <v>992</v>
          </cell>
          <cell r="L197">
            <v>992</v>
          </cell>
        </row>
        <row r="198">
          <cell r="A198">
            <v>2325</v>
          </cell>
          <cell r="B198" t="str">
            <v>보류트펌프(모터포함)</v>
          </cell>
          <cell r="C198" t="str">
            <v>7.5 kW</v>
          </cell>
          <cell r="D198" t="str">
            <v>대</v>
          </cell>
          <cell r="E198">
            <v>643000</v>
          </cell>
          <cell r="F198">
            <v>0</v>
          </cell>
          <cell r="H198">
            <v>992</v>
          </cell>
          <cell r="I198">
            <v>643000</v>
          </cell>
          <cell r="J198">
            <v>992</v>
          </cell>
          <cell r="L198">
            <v>992</v>
          </cell>
        </row>
        <row r="199">
          <cell r="A199">
            <v>2326</v>
          </cell>
          <cell r="B199" t="str">
            <v>보류트펌프(모터포함)</v>
          </cell>
          <cell r="C199" t="str">
            <v>11.25 kW</v>
          </cell>
          <cell r="D199" t="str">
            <v>대</v>
          </cell>
          <cell r="E199">
            <v>716000</v>
          </cell>
          <cell r="F199">
            <v>0</v>
          </cell>
          <cell r="H199">
            <v>992</v>
          </cell>
          <cell r="I199">
            <v>716000</v>
          </cell>
          <cell r="J199">
            <v>992</v>
          </cell>
          <cell r="L199">
            <v>992</v>
          </cell>
        </row>
        <row r="200">
          <cell r="A200">
            <v>2327</v>
          </cell>
          <cell r="B200" t="str">
            <v>보류트펌프(모터포함)</v>
          </cell>
          <cell r="C200" t="str">
            <v>15.0 kW</v>
          </cell>
          <cell r="D200" t="str">
            <v>대</v>
          </cell>
          <cell r="E200">
            <v>847000</v>
          </cell>
          <cell r="F200">
            <v>0</v>
          </cell>
          <cell r="H200">
            <v>992</v>
          </cell>
          <cell r="I200">
            <v>847000</v>
          </cell>
          <cell r="J200">
            <v>992</v>
          </cell>
          <cell r="L200">
            <v>992</v>
          </cell>
        </row>
        <row r="201">
          <cell r="A201">
            <v>2328</v>
          </cell>
          <cell r="B201" t="str">
            <v>보류트펌프(모터포함)</v>
          </cell>
          <cell r="C201" t="str">
            <v>22.5 kW</v>
          </cell>
          <cell r="D201" t="str">
            <v>대</v>
          </cell>
          <cell r="E201">
            <v>1081000</v>
          </cell>
          <cell r="F201">
            <v>0</v>
          </cell>
          <cell r="H201">
            <v>992</v>
          </cell>
          <cell r="I201">
            <v>1081000</v>
          </cell>
          <cell r="J201">
            <v>992</v>
          </cell>
          <cell r="L201">
            <v>992</v>
          </cell>
        </row>
        <row r="202">
          <cell r="A202">
            <v>2329</v>
          </cell>
          <cell r="B202" t="str">
            <v>보류트펌프(모터포함)</v>
          </cell>
          <cell r="C202" t="str">
            <v>30.0 kW</v>
          </cell>
          <cell r="D202" t="str">
            <v>대</v>
          </cell>
          <cell r="E202">
            <v>1140000</v>
          </cell>
          <cell r="F202">
            <v>0</v>
          </cell>
          <cell r="H202">
            <v>992</v>
          </cell>
          <cell r="I202">
            <v>1140000</v>
          </cell>
          <cell r="J202">
            <v>992</v>
          </cell>
          <cell r="L202">
            <v>992</v>
          </cell>
        </row>
        <row r="203">
          <cell r="A203">
            <v>2331</v>
          </cell>
          <cell r="B203" t="str">
            <v>웨스코펌프</v>
          </cell>
          <cell r="C203" t="str">
            <v>2.2 kW</v>
          </cell>
          <cell r="D203" t="str">
            <v>대</v>
          </cell>
          <cell r="E203">
            <v>501000</v>
          </cell>
          <cell r="F203">
            <v>0</v>
          </cell>
          <cell r="H203">
            <v>0</v>
          </cell>
          <cell r="I203">
            <v>501000</v>
          </cell>
          <cell r="J203">
            <v>0</v>
          </cell>
          <cell r="L203">
            <v>0</v>
          </cell>
        </row>
        <row r="204">
          <cell r="A204">
            <v>2332</v>
          </cell>
          <cell r="B204" t="str">
            <v>다단터어빈펌프</v>
          </cell>
          <cell r="C204" t="str">
            <v>3.75 kW</v>
          </cell>
          <cell r="D204" t="str">
            <v>대</v>
          </cell>
          <cell r="E204">
            <v>562000</v>
          </cell>
          <cell r="F204">
            <v>0</v>
          </cell>
          <cell r="H204">
            <v>992</v>
          </cell>
          <cell r="I204">
            <v>562000</v>
          </cell>
          <cell r="J204">
            <v>992</v>
          </cell>
          <cell r="L204">
            <v>992</v>
          </cell>
        </row>
        <row r="205">
          <cell r="A205">
            <v>2333</v>
          </cell>
          <cell r="B205" t="str">
            <v>다단터어빈펌프</v>
          </cell>
          <cell r="C205" t="str">
            <v>5.62 kW</v>
          </cell>
          <cell r="D205" t="str">
            <v>대</v>
          </cell>
          <cell r="E205">
            <v>700000</v>
          </cell>
          <cell r="F205">
            <v>0</v>
          </cell>
          <cell r="H205">
            <v>992</v>
          </cell>
          <cell r="I205">
            <v>700000</v>
          </cell>
          <cell r="J205">
            <v>992</v>
          </cell>
          <cell r="L205">
            <v>992</v>
          </cell>
        </row>
        <row r="206">
          <cell r="A206">
            <v>2334</v>
          </cell>
          <cell r="B206" t="str">
            <v>다단터어빈펌프</v>
          </cell>
          <cell r="C206" t="str">
            <v>7.5 kW</v>
          </cell>
          <cell r="D206" t="str">
            <v>대</v>
          </cell>
          <cell r="E206">
            <v>816000</v>
          </cell>
          <cell r="F206">
            <v>0</v>
          </cell>
          <cell r="H206">
            <v>992</v>
          </cell>
          <cell r="I206">
            <v>816000</v>
          </cell>
          <cell r="J206">
            <v>992</v>
          </cell>
          <cell r="L206">
            <v>992</v>
          </cell>
        </row>
        <row r="207">
          <cell r="A207">
            <v>2335</v>
          </cell>
          <cell r="B207" t="str">
            <v>다단터어빈펌프</v>
          </cell>
          <cell r="C207" t="str">
            <v>11.25 kW</v>
          </cell>
          <cell r="D207" t="str">
            <v>대</v>
          </cell>
          <cell r="E207">
            <v>902000</v>
          </cell>
          <cell r="F207">
            <v>0</v>
          </cell>
          <cell r="H207">
            <v>992</v>
          </cell>
          <cell r="I207">
            <v>902000</v>
          </cell>
          <cell r="J207">
            <v>992</v>
          </cell>
          <cell r="L207">
            <v>992</v>
          </cell>
        </row>
        <row r="208">
          <cell r="A208">
            <v>2336</v>
          </cell>
          <cell r="B208" t="str">
            <v>다단터어빈펌프</v>
          </cell>
          <cell r="C208" t="str">
            <v>15.0 kW</v>
          </cell>
          <cell r="D208" t="str">
            <v>대</v>
          </cell>
          <cell r="E208">
            <v>956000</v>
          </cell>
          <cell r="F208">
            <v>0</v>
          </cell>
          <cell r="H208">
            <v>992</v>
          </cell>
          <cell r="I208">
            <v>956000</v>
          </cell>
          <cell r="J208">
            <v>992</v>
          </cell>
          <cell r="L208">
            <v>992</v>
          </cell>
        </row>
        <row r="209">
          <cell r="A209">
            <v>2337</v>
          </cell>
          <cell r="B209" t="str">
            <v>다단터어빈펌프</v>
          </cell>
          <cell r="C209" t="str">
            <v>22.5 kW</v>
          </cell>
          <cell r="D209" t="str">
            <v>대</v>
          </cell>
          <cell r="E209">
            <v>1100000</v>
          </cell>
          <cell r="F209">
            <v>0</v>
          </cell>
          <cell r="H209">
            <v>992</v>
          </cell>
          <cell r="I209">
            <v>1100000</v>
          </cell>
          <cell r="J209">
            <v>992</v>
          </cell>
          <cell r="L209">
            <v>992</v>
          </cell>
        </row>
        <row r="210">
          <cell r="A210">
            <v>2338</v>
          </cell>
          <cell r="B210" t="str">
            <v>다단터어빈펌프</v>
          </cell>
          <cell r="C210" t="str">
            <v>30.0 kW</v>
          </cell>
          <cell r="D210" t="str">
            <v>대</v>
          </cell>
          <cell r="E210">
            <v>1160000</v>
          </cell>
          <cell r="F210">
            <v>0</v>
          </cell>
          <cell r="H210">
            <v>992</v>
          </cell>
          <cell r="I210">
            <v>1160000</v>
          </cell>
          <cell r="J210">
            <v>992</v>
          </cell>
          <cell r="L210">
            <v>992</v>
          </cell>
        </row>
        <row r="212">
          <cell r="A212">
            <v>2341</v>
          </cell>
          <cell r="B212" t="str">
            <v>전동기</v>
          </cell>
          <cell r="C212" t="str">
            <v>1.5 kW</v>
          </cell>
          <cell r="D212" t="str">
            <v>대</v>
          </cell>
          <cell r="E212">
            <v>107000</v>
          </cell>
          <cell r="F212">
            <v>0</v>
          </cell>
          <cell r="H212">
            <v>805</v>
          </cell>
          <cell r="I212">
            <v>107000</v>
          </cell>
          <cell r="J212">
            <v>805</v>
          </cell>
          <cell r="L212">
            <v>805</v>
          </cell>
        </row>
        <row r="213">
          <cell r="A213">
            <v>2342</v>
          </cell>
          <cell r="B213" t="str">
            <v>전동기</v>
          </cell>
          <cell r="C213" t="str">
            <v>2.2 kW</v>
          </cell>
          <cell r="D213" t="str">
            <v>대</v>
          </cell>
          <cell r="E213">
            <v>140000</v>
          </cell>
          <cell r="F213">
            <v>0</v>
          </cell>
          <cell r="H213">
            <v>805</v>
          </cell>
          <cell r="I213">
            <v>140000</v>
          </cell>
          <cell r="J213">
            <v>805</v>
          </cell>
          <cell r="L213">
            <v>805</v>
          </cell>
        </row>
        <row r="214">
          <cell r="A214">
            <v>2343</v>
          </cell>
          <cell r="B214" t="str">
            <v>전동기</v>
          </cell>
          <cell r="C214" t="str">
            <v>3.75 kW</v>
          </cell>
          <cell r="D214" t="str">
            <v>대</v>
          </cell>
          <cell r="E214">
            <v>162000</v>
          </cell>
          <cell r="F214">
            <v>0</v>
          </cell>
          <cell r="H214">
            <v>805</v>
          </cell>
          <cell r="I214">
            <v>162000</v>
          </cell>
          <cell r="J214">
            <v>805</v>
          </cell>
          <cell r="L214">
            <v>805</v>
          </cell>
        </row>
        <row r="215">
          <cell r="A215">
            <v>2344</v>
          </cell>
          <cell r="B215" t="str">
            <v>전동기</v>
          </cell>
          <cell r="C215" t="str">
            <v>5.62 kW</v>
          </cell>
          <cell r="D215" t="str">
            <v>대</v>
          </cell>
          <cell r="E215">
            <v>255000</v>
          </cell>
          <cell r="F215">
            <v>0</v>
          </cell>
          <cell r="H215">
            <v>805</v>
          </cell>
          <cell r="I215">
            <v>255000</v>
          </cell>
          <cell r="J215">
            <v>805</v>
          </cell>
          <cell r="L215">
            <v>805</v>
          </cell>
        </row>
        <row r="216">
          <cell r="A216">
            <v>2345</v>
          </cell>
          <cell r="B216" t="str">
            <v>전동기</v>
          </cell>
          <cell r="C216" t="str">
            <v>7.5 kW</v>
          </cell>
          <cell r="D216" t="str">
            <v>대</v>
          </cell>
          <cell r="E216">
            <v>299000</v>
          </cell>
          <cell r="F216">
            <v>0</v>
          </cell>
          <cell r="H216">
            <v>805</v>
          </cell>
          <cell r="I216">
            <v>299000</v>
          </cell>
          <cell r="J216">
            <v>805</v>
          </cell>
          <cell r="L216">
            <v>805</v>
          </cell>
        </row>
        <row r="217">
          <cell r="A217">
            <v>2346</v>
          </cell>
          <cell r="B217" t="str">
            <v>전동기</v>
          </cell>
          <cell r="C217" t="str">
            <v>11.25 kW</v>
          </cell>
          <cell r="D217" t="str">
            <v>대</v>
          </cell>
          <cell r="E217">
            <v>407000</v>
          </cell>
          <cell r="F217">
            <v>0</v>
          </cell>
          <cell r="H217">
            <v>805</v>
          </cell>
          <cell r="I217">
            <v>407000</v>
          </cell>
          <cell r="J217">
            <v>805</v>
          </cell>
          <cell r="L217">
            <v>805</v>
          </cell>
        </row>
        <row r="218">
          <cell r="A218">
            <v>2347</v>
          </cell>
          <cell r="B218" t="str">
            <v>전동기</v>
          </cell>
          <cell r="C218" t="str">
            <v>15.0 kW</v>
          </cell>
          <cell r="D218" t="str">
            <v>대</v>
          </cell>
          <cell r="E218">
            <v>540000</v>
          </cell>
          <cell r="F218">
            <v>0</v>
          </cell>
          <cell r="H218">
            <v>805</v>
          </cell>
          <cell r="I218">
            <v>540000</v>
          </cell>
          <cell r="J218">
            <v>805</v>
          </cell>
          <cell r="L218">
            <v>805</v>
          </cell>
        </row>
        <row r="219">
          <cell r="A219">
            <v>2348</v>
          </cell>
          <cell r="B219" t="str">
            <v>전동기</v>
          </cell>
          <cell r="C219" t="str">
            <v>22.5 kW</v>
          </cell>
          <cell r="D219" t="str">
            <v>대</v>
          </cell>
          <cell r="E219">
            <v>897000</v>
          </cell>
          <cell r="F219">
            <v>0</v>
          </cell>
          <cell r="H219">
            <v>805</v>
          </cell>
          <cell r="I219">
            <v>897000</v>
          </cell>
          <cell r="J219">
            <v>805</v>
          </cell>
          <cell r="L219">
            <v>805</v>
          </cell>
        </row>
        <row r="220">
          <cell r="A220">
            <v>2349</v>
          </cell>
          <cell r="B220" t="str">
            <v>전동기</v>
          </cell>
          <cell r="C220" t="str">
            <v>30.0 kW</v>
          </cell>
          <cell r="D220" t="str">
            <v>대</v>
          </cell>
          <cell r="E220">
            <v>1367000</v>
          </cell>
          <cell r="F220">
            <v>0</v>
          </cell>
          <cell r="H220">
            <v>805</v>
          </cell>
          <cell r="I220">
            <v>1367000</v>
          </cell>
          <cell r="J220">
            <v>805</v>
          </cell>
          <cell r="L220">
            <v>805</v>
          </cell>
        </row>
        <row r="221">
          <cell r="A221">
            <v>2351</v>
          </cell>
          <cell r="B221" t="str">
            <v>방진가대(스프링방진)</v>
          </cell>
          <cell r="C221" t="str">
            <v>3.75 kW이하</v>
          </cell>
          <cell r="D221" t="str">
            <v>조</v>
          </cell>
          <cell r="E221">
            <v>343000</v>
          </cell>
          <cell r="F221">
            <v>0</v>
          </cell>
          <cell r="H221">
            <v>756</v>
          </cell>
          <cell r="I221">
            <v>343000</v>
          </cell>
          <cell r="J221">
            <v>756</v>
          </cell>
          <cell r="L221">
            <v>756</v>
          </cell>
        </row>
        <row r="222">
          <cell r="A222">
            <v>2352</v>
          </cell>
          <cell r="B222" t="str">
            <v>방진가대(스프링방진)</v>
          </cell>
          <cell r="C222" t="str">
            <v>5.62 kW이하</v>
          </cell>
          <cell r="D222" t="str">
            <v>조</v>
          </cell>
          <cell r="E222">
            <v>378000</v>
          </cell>
          <cell r="F222">
            <v>0</v>
          </cell>
          <cell r="H222">
            <v>756</v>
          </cell>
          <cell r="I222">
            <v>378000</v>
          </cell>
          <cell r="J222">
            <v>756</v>
          </cell>
          <cell r="L222">
            <v>756</v>
          </cell>
        </row>
        <row r="223">
          <cell r="A223">
            <v>2353</v>
          </cell>
          <cell r="B223" t="str">
            <v>방진가대(스프링방진)</v>
          </cell>
          <cell r="C223" t="str">
            <v>7.50 kW이하</v>
          </cell>
          <cell r="D223" t="str">
            <v>조</v>
          </cell>
          <cell r="E223">
            <v>412000</v>
          </cell>
          <cell r="F223">
            <v>0</v>
          </cell>
          <cell r="H223">
            <v>756</v>
          </cell>
          <cell r="I223">
            <v>412000</v>
          </cell>
          <cell r="J223">
            <v>756</v>
          </cell>
          <cell r="L223">
            <v>756</v>
          </cell>
        </row>
        <row r="224">
          <cell r="A224">
            <v>2354</v>
          </cell>
          <cell r="B224" t="str">
            <v>방진가대(스프링방진)</v>
          </cell>
          <cell r="C224" t="str">
            <v>10.0 kW이하</v>
          </cell>
          <cell r="D224" t="str">
            <v>조</v>
          </cell>
          <cell r="E224">
            <v>446000</v>
          </cell>
          <cell r="F224">
            <v>0</v>
          </cell>
          <cell r="H224">
            <v>756</v>
          </cell>
          <cell r="I224">
            <v>446000</v>
          </cell>
          <cell r="J224">
            <v>756</v>
          </cell>
          <cell r="L224">
            <v>756</v>
          </cell>
        </row>
        <row r="225">
          <cell r="A225">
            <v>2355</v>
          </cell>
          <cell r="B225" t="str">
            <v>방진가대(스프링방진)</v>
          </cell>
          <cell r="C225" t="str">
            <v>15.0 kW이하</v>
          </cell>
          <cell r="D225" t="str">
            <v>조</v>
          </cell>
          <cell r="E225">
            <v>480000</v>
          </cell>
          <cell r="F225">
            <v>0</v>
          </cell>
          <cell r="H225">
            <v>756</v>
          </cell>
          <cell r="I225">
            <v>480000</v>
          </cell>
          <cell r="J225">
            <v>756</v>
          </cell>
          <cell r="L225">
            <v>756</v>
          </cell>
        </row>
        <row r="226">
          <cell r="A226">
            <v>2356</v>
          </cell>
          <cell r="B226" t="str">
            <v>방진가대(스프링방진)</v>
          </cell>
          <cell r="C226" t="str">
            <v>20.0 kW이하</v>
          </cell>
          <cell r="D226" t="str">
            <v>조</v>
          </cell>
          <cell r="E226">
            <v>549000</v>
          </cell>
          <cell r="F226">
            <v>0</v>
          </cell>
          <cell r="H226">
            <v>756</v>
          </cell>
          <cell r="I226">
            <v>549000</v>
          </cell>
          <cell r="J226">
            <v>756</v>
          </cell>
          <cell r="L226">
            <v>756</v>
          </cell>
        </row>
        <row r="227">
          <cell r="A227">
            <v>2357</v>
          </cell>
          <cell r="B227" t="str">
            <v>방진가대(스프링방진)</v>
          </cell>
          <cell r="C227" t="str">
            <v>30.0 kW이하</v>
          </cell>
          <cell r="D227" t="str">
            <v>조</v>
          </cell>
          <cell r="E227">
            <v>583000</v>
          </cell>
          <cell r="F227">
            <v>0</v>
          </cell>
          <cell r="H227">
            <v>756</v>
          </cell>
          <cell r="I227">
            <v>583000</v>
          </cell>
          <cell r="J227">
            <v>756</v>
          </cell>
          <cell r="L227">
            <v>756</v>
          </cell>
        </row>
        <row r="229">
          <cell r="A229">
            <v>2384</v>
          </cell>
          <cell r="B229" t="str">
            <v>냉,난방기</v>
          </cell>
          <cell r="C229" t="str">
            <v>CH-402F</v>
          </cell>
          <cell r="D229" t="str">
            <v>대</v>
          </cell>
          <cell r="E229">
            <v>4050000</v>
          </cell>
          <cell r="F229">
            <v>0</v>
          </cell>
          <cell r="G229">
            <v>4050000</v>
          </cell>
          <cell r="H229">
            <v>696</v>
          </cell>
          <cell r="I229">
            <v>4170000</v>
          </cell>
          <cell r="J229">
            <v>651</v>
          </cell>
          <cell r="L229">
            <v>479</v>
          </cell>
        </row>
        <row r="230">
          <cell r="A230">
            <v>2391</v>
          </cell>
          <cell r="B230" t="str">
            <v>팬코일유닛(노출형)</v>
          </cell>
          <cell r="C230" t="str">
            <v>VL-102</v>
          </cell>
          <cell r="D230" t="str">
            <v>대</v>
          </cell>
          <cell r="E230">
            <v>255000</v>
          </cell>
          <cell r="F230">
            <v>0</v>
          </cell>
          <cell r="H230">
            <v>625</v>
          </cell>
          <cell r="I230">
            <v>255000</v>
          </cell>
          <cell r="J230">
            <v>625</v>
          </cell>
          <cell r="L230">
            <v>625</v>
          </cell>
        </row>
        <row r="231">
          <cell r="A231">
            <v>2392</v>
          </cell>
          <cell r="B231" t="str">
            <v>팬코일유닛(노출형)</v>
          </cell>
          <cell r="C231" t="str">
            <v>VL-103</v>
          </cell>
          <cell r="D231" t="str">
            <v>대</v>
          </cell>
          <cell r="E231">
            <v>265000</v>
          </cell>
          <cell r="F231">
            <v>0</v>
          </cell>
          <cell r="H231">
            <v>625</v>
          </cell>
          <cell r="I231">
            <v>265000</v>
          </cell>
          <cell r="J231">
            <v>625</v>
          </cell>
          <cell r="L231">
            <v>625</v>
          </cell>
        </row>
        <row r="232">
          <cell r="A232">
            <v>2393</v>
          </cell>
          <cell r="B232" t="str">
            <v>팬코일유닛(노출형)</v>
          </cell>
          <cell r="C232" t="str">
            <v>VL-104</v>
          </cell>
          <cell r="D232" t="str">
            <v>대</v>
          </cell>
          <cell r="E232">
            <v>315000</v>
          </cell>
          <cell r="F232">
            <v>0</v>
          </cell>
          <cell r="H232">
            <v>625</v>
          </cell>
          <cell r="I232">
            <v>315000</v>
          </cell>
          <cell r="J232">
            <v>625</v>
          </cell>
          <cell r="L232">
            <v>625</v>
          </cell>
        </row>
        <row r="233">
          <cell r="A233">
            <v>2394</v>
          </cell>
          <cell r="B233" t="str">
            <v>팬코일유닛(노출형)</v>
          </cell>
          <cell r="C233" t="str">
            <v>VL-106</v>
          </cell>
          <cell r="D233" t="str">
            <v>대</v>
          </cell>
          <cell r="E233">
            <v>350000</v>
          </cell>
          <cell r="F233">
            <v>0</v>
          </cell>
          <cell r="H233">
            <v>625</v>
          </cell>
          <cell r="I233">
            <v>350000</v>
          </cell>
          <cell r="J233">
            <v>625</v>
          </cell>
          <cell r="L233">
            <v>625</v>
          </cell>
        </row>
        <row r="234">
          <cell r="A234">
            <v>2395</v>
          </cell>
          <cell r="B234" t="str">
            <v>팬코일유닛(매입형)</v>
          </cell>
          <cell r="C234" t="str">
            <v>VM-102</v>
          </cell>
          <cell r="D234" t="str">
            <v>대</v>
          </cell>
          <cell r="E234">
            <v>224000</v>
          </cell>
          <cell r="F234">
            <v>0</v>
          </cell>
          <cell r="H234">
            <v>625</v>
          </cell>
          <cell r="I234">
            <v>224000</v>
          </cell>
          <cell r="J234">
            <v>625</v>
          </cell>
          <cell r="L234">
            <v>625</v>
          </cell>
        </row>
        <row r="235">
          <cell r="A235">
            <v>2396</v>
          </cell>
          <cell r="B235" t="str">
            <v>팬코일유닛(매입형)</v>
          </cell>
          <cell r="C235" t="str">
            <v>VM-103</v>
          </cell>
          <cell r="D235" t="str">
            <v>대</v>
          </cell>
          <cell r="E235">
            <v>267000</v>
          </cell>
          <cell r="F235">
            <v>0</v>
          </cell>
          <cell r="H235">
            <v>625</v>
          </cell>
          <cell r="I235">
            <v>267000</v>
          </cell>
          <cell r="J235">
            <v>625</v>
          </cell>
          <cell r="L235">
            <v>625</v>
          </cell>
        </row>
        <row r="236">
          <cell r="A236">
            <v>2397</v>
          </cell>
          <cell r="B236" t="str">
            <v>팬코일유닛(매입형)</v>
          </cell>
          <cell r="C236" t="str">
            <v>VM-104</v>
          </cell>
          <cell r="D236" t="str">
            <v>대</v>
          </cell>
          <cell r="E236">
            <v>295000</v>
          </cell>
          <cell r="F236">
            <v>0</v>
          </cell>
          <cell r="H236">
            <v>625</v>
          </cell>
          <cell r="I236">
            <v>295000</v>
          </cell>
          <cell r="J236">
            <v>625</v>
          </cell>
          <cell r="L236">
            <v>625</v>
          </cell>
        </row>
        <row r="237">
          <cell r="A237">
            <v>2398</v>
          </cell>
          <cell r="B237" t="str">
            <v>팬코일유닛(매입형)</v>
          </cell>
          <cell r="C237" t="str">
            <v>VM-106</v>
          </cell>
          <cell r="D237" t="str">
            <v>대</v>
          </cell>
          <cell r="E237">
            <v>330000</v>
          </cell>
          <cell r="F237">
            <v>0</v>
          </cell>
          <cell r="H237">
            <v>625</v>
          </cell>
          <cell r="I237">
            <v>330000</v>
          </cell>
          <cell r="J237">
            <v>625</v>
          </cell>
          <cell r="L237">
            <v>625</v>
          </cell>
        </row>
        <row r="238">
          <cell r="E238">
            <v>0</v>
          </cell>
        </row>
        <row r="239">
          <cell r="A239">
            <v>2411</v>
          </cell>
          <cell r="B239" t="str">
            <v>오수분뇨합병정화조</v>
          </cell>
          <cell r="C239" t="str">
            <v>5 인용</v>
          </cell>
          <cell r="D239" t="str">
            <v>조</v>
          </cell>
          <cell r="E239">
            <v>2641000</v>
          </cell>
          <cell r="F239">
            <v>0</v>
          </cell>
          <cell r="H239">
            <v>578</v>
          </cell>
          <cell r="I239">
            <v>2641000</v>
          </cell>
          <cell r="J239">
            <v>578</v>
          </cell>
          <cell r="L239">
            <v>578</v>
          </cell>
        </row>
        <row r="240">
          <cell r="A240">
            <v>2412</v>
          </cell>
          <cell r="B240" t="str">
            <v>오수분뇨합병정화조</v>
          </cell>
          <cell r="C240" t="str">
            <v>10 인용</v>
          </cell>
          <cell r="D240" t="str">
            <v>조</v>
          </cell>
          <cell r="E240">
            <v>3586000</v>
          </cell>
          <cell r="F240">
            <v>0</v>
          </cell>
          <cell r="H240">
            <v>578</v>
          </cell>
          <cell r="I240">
            <v>3586000</v>
          </cell>
          <cell r="J240">
            <v>578</v>
          </cell>
          <cell r="L240">
            <v>578</v>
          </cell>
        </row>
        <row r="241">
          <cell r="A241">
            <v>2413</v>
          </cell>
          <cell r="B241" t="str">
            <v>오수분뇨합병정화조</v>
          </cell>
          <cell r="C241" t="str">
            <v>20 인용</v>
          </cell>
          <cell r="D241" t="str">
            <v>조</v>
          </cell>
          <cell r="E241">
            <v>6643000</v>
          </cell>
          <cell r="F241">
            <v>0</v>
          </cell>
          <cell r="H241">
            <v>578</v>
          </cell>
          <cell r="I241">
            <v>6643000</v>
          </cell>
          <cell r="J241">
            <v>578</v>
          </cell>
          <cell r="L241">
            <v>578</v>
          </cell>
        </row>
        <row r="242">
          <cell r="A242">
            <v>2414</v>
          </cell>
          <cell r="B242" t="str">
            <v>오수분뇨합병정화조</v>
          </cell>
          <cell r="C242" t="str">
            <v>30 인용</v>
          </cell>
          <cell r="D242" t="str">
            <v>조</v>
          </cell>
          <cell r="E242">
            <v>10673000</v>
          </cell>
          <cell r="F242">
            <v>0</v>
          </cell>
          <cell r="H242">
            <v>578</v>
          </cell>
          <cell r="I242">
            <v>10673000</v>
          </cell>
          <cell r="J242">
            <v>578</v>
          </cell>
          <cell r="L242">
            <v>578</v>
          </cell>
        </row>
        <row r="243">
          <cell r="E243">
            <v>0</v>
          </cell>
        </row>
        <row r="244">
          <cell r="E244">
            <v>0</v>
          </cell>
        </row>
        <row r="245">
          <cell r="E245">
            <v>0</v>
          </cell>
        </row>
        <row r="246">
          <cell r="E246">
            <v>0</v>
          </cell>
        </row>
        <row r="247">
          <cell r="E247">
            <v>0</v>
          </cell>
        </row>
        <row r="248">
          <cell r="A248">
            <v>3101</v>
          </cell>
          <cell r="B248" t="str">
            <v>동관 (L형)</v>
          </cell>
          <cell r="C248" t="str">
            <v>100Ø</v>
          </cell>
          <cell r="D248" t="str">
            <v>M</v>
          </cell>
          <cell r="E248">
            <v>30840</v>
          </cell>
          <cell r="F248">
            <v>0</v>
          </cell>
          <cell r="G248">
            <v>30840</v>
          </cell>
          <cell r="H248">
            <v>534</v>
          </cell>
          <cell r="I248">
            <v>32190</v>
          </cell>
          <cell r="J248">
            <v>488</v>
          </cell>
          <cell r="L248">
            <v>488</v>
          </cell>
        </row>
        <row r="249">
          <cell r="A249">
            <v>3102</v>
          </cell>
          <cell r="B249" t="str">
            <v>동관 (L형)</v>
          </cell>
          <cell r="C249" t="str">
            <v>80Ø</v>
          </cell>
          <cell r="D249" t="str">
            <v>M</v>
          </cell>
          <cell r="E249">
            <v>19040</v>
          </cell>
          <cell r="F249">
            <v>0</v>
          </cell>
          <cell r="G249">
            <v>19040</v>
          </cell>
          <cell r="H249">
            <v>534</v>
          </cell>
          <cell r="I249">
            <v>19870</v>
          </cell>
          <cell r="J249">
            <v>488</v>
          </cell>
          <cell r="L249">
            <v>488</v>
          </cell>
        </row>
        <row r="250">
          <cell r="A250">
            <v>3103</v>
          </cell>
          <cell r="B250" t="str">
            <v>동관 (L형)</v>
          </cell>
          <cell r="C250" t="str">
            <v>65Ø</v>
          </cell>
          <cell r="D250" t="str">
            <v>M</v>
          </cell>
          <cell r="E250">
            <v>14050</v>
          </cell>
          <cell r="F250">
            <v>0</v>
          </cell>
          <cell r="G250">
            <v>14050</v>
          </cell>
          <cell r="H250">
            <v>534</v>
          </cell>
          <cell r="I250">
            <v>14630</v>
          </cell>
          <cell r="J250">
            <v>488</v>
          </cell>
          <cell r="L250">
            <v>488</v>
          </cell>
        </row>
        <row r="251">
          <cell r="A251">
            <v>3104</v>
          </cell>
          <cell r="B251" t="str">
            <v>동관 (L형)</v>
          </cell>
          <cell r="C251" t="str">
            <v>50Ø</v>
          </cell>
          <cell r="D251" t="str">
            <v>M</v>
          </cell>
          <cell r="E251">
            <v>9850</v>
          </cell>
          <cell r="F251">
            <v>0</v>
          </cell>
          <cell r="G251">
            <v>9850</v>
          </cell>
          <cell r="H251">
            <v>534</v>
          </cell>
          <cell r="I251">
            <v>10270</v>
          </cell>
          <cell r="J251">
            <v>488</v>
          </cell>
          <cell r="L251">
            <v>488</v>
          </cell>
        </row>
        <row r="252">
          <cell r="A252">
            <v>3105</v>
          </cell>
          <cell r="B252" t="str">
            <v>동관 (L형)</v>
          </cell>
          <cell r="C252" t="str">
            <v>40Ø</v>
          </cell>
          <cell r="D252" t="str">
            <v>M</v>
          </cell>
          <cell r="E252">
            <v>6410</v>
          </cell>
          <cell r="F252">
            <v>0</v>
          </cell>
          <cell r="G252">
            <v>6410</v>
          </cell>
          <cell r="H252">
            <v>534</v>
          </cell>
          <cell r="I252">
            <v>6690</v>
          </cell>
          <cell r="J252">
            <v>476</v>
          </cell>
          <cell r="L252">
            <v>376</v>
          </cell>
        </row>
        <row r="253">
          <cell r="A253">
            <v>3106</v>
          </cell>
          <cell r="B253" t="str">
            <v>동관 (L형)</v>
          </cell>
          <cell r="C253" t="str">
            <v>32Ø</v>
          </cell>
          <cell r="D253" t="str">
            <v>M</v>
          </cell>
          <cell r="E253">
            <v>4980</v>
          </cell>
          <cell r="F253">
            <v>0</v>
          </cell>
          <cell r="G253">
            <v>4980</v>
          </cell>
          <cell r="H253">
            <v>534</v>
          </cell>
          <cell r="I253">
            <v>5200</v>
          </cell>
          <cell r="J253">
            <v>476</v>
          </cell>
          <cell r="L253">
            <v>376</v>
          </cell>
        </row>
        <row r="254">
          <cell r="A254">
            <v>3107</v>
          </cell>
          <cell r="B254" t="str">
            <v>동관 (L형)</v>
          </cell>
          <cell r="C254" t="str">
            <v>25Ø</v>
          </cell>
          <cell r="D254" t="str">
            <v>M</v>
          </cell>
          <cell r="E254">
            <v>3700</v>
          </cell>
          <cell r="F254">
            <v>0</v>
          </cell>
          <cell r="G254">
            <v>3700</v>
          </cell>
          <cell r="H254">
            <v>534</v>
          </cell>
          <cell r="I254">
            <v>3850</v>
          </cell>
          <cell r="J254">
            <v>476</v>
          </cell>
          <cell r="L254">
            <v>376</v>
          </cell>
        </row>
        <row r="255">
          <cell r="A255">
            <v>3108</v>
          </cell>
          <cell r="B255" t="str">
            <v>동관 (L형)</v>
          </cell>
          <cell r="C255" t="str">
            <v>20Ø</v>
          </cell>
          <cell r="D255" t="str">
            <v>M</v>
          </cell>
          <cell r="E255">
            <v>2570</v>
          </cell>
          <cell r="F255">
            <v>0</v>
          </cell>
          <cell r="G255">
            <v>2570</v>
          </cell>
          <cell r="H255">
            <v>534</v>
          </cell>
          <cell r="I255">
            <v>2690</v>
          </cell>
          <cell r="J255">
            <v>476</v>
          </cell>
          <cell r="L255">
            <v>376</v>
          </cell>
        </row>
        <row r="256">
          <cell r="A256">
            <v>3109</v>
          </cell>
          <cell r="B256" t="str">
            <v>동관 (L형)</v>
          </cell>
          <cell r="C256" t="str">
            <v>15Ø</v>
          </cell>
          <cell r="D256" t="str">
            <v>M</v>
          </cell>
          <cell r="E256">
            <v>1650</v>
          </cell>
          <cell r="F256">
            <v>0</v>
          </cell>
          <cell r="G256">
            <v>1650</v>
          </cell>
          <cell r="H256">
            <v>534</v>
          </cell>
          <cell r="I256">
            <v>1710</v>
          </cell>
          <cell r="J256">
            <v>476</v>
          </cell>
          <cell r="L256">
            <v>376</v>
          </cell>
        </row>
        <row r="257">
          <cell r="A257">
            <v>3111</v>
          </cell>
          <cell r="B257" t="str">
            <v>동엘보</v>
          </cell>
          <cell r="C257" t="str">
            <v>100Ø</v>
          </cell>
          <cell r="D257" t="str">
            <v>개</v>
          </cell>
          <cell r="E257">
            <v>18044</v>
          </cell>
          <cell r="F257">
            <v>0</v>
          </cell>
          <cell r="G257">
            <v>18044</v>
          </cell>
          <cell r="H257">
            <v>535</v>
          </cell>
          <cell r="I257">
            <v>20621</v>
          </cell>
          <cell r="J257">
            <v>489</v>
          </cell>
          <cell r="L257">
            <v>489</v>
          </cell>
        </row>
        <row r="258">
          <cell r="A258">
            <v>3112</v>
          </cell>
          <cell r="B258" t="str">
            <v>동엘보</v>
          </cell>
          <cell r="C258" t="str">
            <v>80Ø</v>
          </cell>
          <cell r="D258" t="str">
            <v>개</v>
          </cell>
          <cell r="E258">
            <v>8056</v>
          </cell>
          <cell r="F258">
            <v>0</v>
          </cell>
          <cell r="G258">
            <v>8056</v>
          </cell>
          <cell r="H258">
            <v>535</v>
          </cell>
          <cell r="I258">
            <v>9206</v>
          </cell>
          <cell r="J258">
            <v>489</v>
          </cell>
          <cell r="L258">
            <v>489</v>
          </cell>
        </row>
        <row r="259">
          <cell r="A259">
            <v>3113</v>
          </cell>
          <cell r="B259" t="str">
            <v>동엘보</v>
          </cell>
          <cell r="C259" t="str">
            <v>65Ø</v>
          </cell>
          <cell r="D259" t="str">
            <v>개</v>
          </cell>
          <cell r="E259">
            <v>5062</v>
          </cell>
          <cell r="F259">
            <v>0</v>
          </cell>
          <cell r="G259">
            <v>5062</v>
          </cell>
          <cell r="H259">
            <v>535</v>
          </cell>
          <cell r="I259">
            <v>5785</v>
          </cell>
          <cell r="J259">
            <v>489</v>
          </cell>
          <cell r="L259">
            <v>489</v>
          </cell>
        </row>
        <row r="260">
          <cell r="A260">
            <v>3114</v>
          </cell>
          <cell r="B260" t="str">
            <v>동엘보</v>
          </cell>
          <cell r="C260" t="str">
            <v>50Ø</v>
          </cell>
          <cell r="D260" t="str">
            <v>개</v>
          </cell>
          <cell r="E260">
            <v>2806</v>
          </cell>
          <cell r="F260">
            <v>0</v>
          </cell>
          <cell r="G260">
            <v>2806</v>
          </cell>
          <cell r="H260">
            <v>535</v>
          </cell>
          <cell r="I260">
            <v>3206</v>
          </cell>
          <cell r="J260">
            <v>489</v>
          </cell>
          <cell r="L260">
            <v>489</v>
          </cell>
        </row>
        <row r="261">
          <cell r="A261">
            <v>3115</v>
          </cell>
          <cell r="B261" t="str">
            <v>동엘보</v>
          </cell>
          <cell r="C261" t="str">
            <v>40Ø</v>
          </cell>
          <cell r="D261" t="str">
            <v>개</v>
          </cell>
          <cell r="E261">
            <v>1255</v>
          </cell>
          <cell r="F261">
            <v>0</v>
          </cell>
          <cell r="G261">
            <v>1255</v>
          </cell>
          <cell r="H261">
            <v>535</v>
          </cell>
          <cell r="I261">
            <v>1434</v>
          </cell>
          <cell r="J261">
            <v>477</v>
          </cell>
          <cell r="L261">
            <v>377</v>
          </cell>
        </row>
        <row r="262">
          <cell r="A262">
            <v>3116</v>
          </cell>
          <cell r="B262" t="str">
            <v>동엘보</v>
          </cell>
          <cell r="C262" t="str">
            <v>32Ø</v>
          </cell>
          <cell r="D262" t="str">
            <v>개</v>
          </cell>
          <cell r="E262">
            <v>828</v>
          </cell>
          <cell r="F262">
            <v>0</v>
          </cell>
          <cell r="G262">
            <v>828</v>
          </cell>
          <cell r="H262">
            <v>535</v>
          </cell>
          <cell r="I262">
            <v>946</v>
          </cell>
          <cell r="J262">
            <v>477</v>
          </cell>
          <cell r="L262">
            <v>377</v>
          </cell>
        </row>
        <row r="263">
          <cell r="A263">
            <v>3117</v>
          </cell>
          <cell r="B263" t="str">
            <v>동엘보</v>
          </cell>
          <cell r="C263" t="str">
            <v>25Ø</v>
          </cell>
          <cell r="D263" t="str">
            <v>개</v>
          </cell>
          <cell r="E263">
            <v>539</v>
          </cell>
          <cell r="F263">
            <v>0</v>
          </cell>
          <cell r="G263">
            <v>539</v>
          </cell>
          <cell r="H263">
            <v>535</v>
          </cell>
          <cell r="I263">
            <v>616</v>
          </cell>
          <cell r="J263">
            <v>477</v>
          </cell>
          <cell r="L263">
            <v>377</v>
          </cell>
        </row>
        <row r="264">
          <cell r="A264">
            <v>3118</v>
          </cell>
          <cell r="B264" t="str">
            <v>동엘보</v>
          </cell>
          <cell r="C264" t="str">
            <v>20Ø</v>
          </cell>
          <cell r="D264" t="str">
            <v>개</v>
          </cell>
          <cell r="E264">
            <v>312</v>
          </cell>
          <cell r="F264">
            <v>0</v>
          </cell>
          <cell r="G264">
            <v>312</v>
          </cell>
          <cell r="H264">
            <v>535</v>
          </cell>
          <cell r="I264">
            <v>356</v>
          </cell>
          <cell r="J264">
            <v>477</v>
          </cell>
          <cell r="L264">
            <v>377</v>
          </cell>
        </row>
        <row r="265">
          <cell r="A265">
            <v>3119</v>
          </cell>
          <cell r="B265" t="str">
            <v>동엘보</v>
          </cell>
          <cell r="C265" t="str">
            <v>15Ø</v>
          </cell>
          <cell r="D265" t="str">
            <v>개</v>
          </cell>
          <cell r="E265">
            <v>153</v>
          </cell>
          <cell r="F265">
            <v>0</v>
          </cell>
          <cell r="G265">
            <v>153</v>
          </cell>
          <cell r="H265">
            <v>535</v>
          </cell>
          <cell r="I265">
            <v>174</v>
          </cell>
          <cell r="J265">
            <v>477</v>
          </cell>
          <cell r="L265">
            <v>377</v>
          </cell>
        </row>
        <row r="266">
          <cell r="A266">
            <v>3121</v>
          </cell>
          <cell r="B266" t="str">
            <v>동티</v>
          </cell>
          <cell r="C266" t="str">
            <v>100Ø</v>
          </cell>
          <cell r="D266" t="str">
            <v>개</v>
          </cell>
          <cell r="E266">
            <v>19893</v>
          </cell>
          <cell r="F266">
            <v>0</v>
          </cell>
          <cell r="G266">
            <v>19893</v>
          </cell>
          <cell r="H266">
            <v>535</v>
          </cell>
          <cell r="I266">
            <v>22734</v>
          </cell>
          <cell r="J266">
            <v>489</v>
          </cell>
          <cell r="L266">
            <v>489</v>
          </cell>
        </row>
        <row r="267">
          <cell r="A267">
            <v>3122</v>
          </cell>
          <cell r="B267" t="str">
            <v>동티</v>
          </cell>
          <cell r="C267" t="str">
            <v>80Ø</v>
          </cell>
          <cell r="D267" t="str">
            <v>개</v>
          </cell>
          <cell r="E267">
            <v>10919</v>
          </cell>
          <cell r="F267">
            <v>0</v>
          </cell>
          <cell r="G267">
            <v>10919</v>
          </cell>
          <cell r="H267">
            <v>535</v>
          </cell>
          <cell r="I267">
            <v>12478</v>
          </cell>
          <cell r="J267">
            <v>489</v>
          </cell>
          <cell r="L267">
            <v>489</v>
          </cell>
        </row>
        <row r="268">
          <cell r="A268">
            <v>3123</v>
          </cell>
          <cell r="B268" t="str">
            <v>동티</v>
          </cell>
          <cell r="C268" t="str">
            <v>65Ø</v>
          </cell>
          <cell r="D268" t="str">
            <v>개</v>
          </cell>
          <cell r="E268">
            <v>5700</v>
          </cell>
          <cell r="F268">
            <v>0</v>
          </cell>
          <cell r="G268">
            <v>5700</v>
          </cell>
          <cell r="H268">
            <v>535</v>
          </cell>
          <cell r="I268">
            <v>6512</v>
          </cell>
          <cell r="J268">
            <v>489</v>
          </cell>
          <cell r="L268">
            <v>489</v>
          </cell>
        </row>
        <row r="269">
          <cell r="A269">
            <v>3124</v>
          </cell>
          <cell r="B269" t="str">
            <v>동티</v>
          </cell>
          <cell r="C269" t="str">
            <v>50Ø</v>
          </cell>
          <cell r="D269" t="str">
            <v>개</v>
          </cell>
          <cell r="E269">
            <v>3484</v>
          </cell>
          <cell r="F269">
            <v>0</v>
          </cell>
          <cell r="G269">
            <v>3484</v>
          </cell>
          <cell r="H269">
            <v>535</v>
          </cell>
          <cell r="I269">
            <v>3981</v>
          </cell>
          <cell r="J269">
            <v>489</v>
          </cell>
          <cell r="L269">
            <v>489</v>
          </cell>
        </row>
        <row r="270">
          <cell r="A270">
            <v>3125</v>
          </cell>
          <cell r="B270" t="str">
            <v>동티</v>
          </cell>
          <cell r="C270" t="str">
            <v>40Ø</v>
          </cell>
          <cell r="D270" t="str">
            <v>개</v>
          </cell>
          <cell r="E270">
            <v>1912</v>
          </cell>
          <cell r="F270">
            <v>0</v>
          </cell>
          <cell r="G270">
            <v>1912</v>
          </cell>
          <cell r="H270">
            <v>535</v>
          </cell>
          <cell r="I270">
            <v>2185</v>
          </cell>
          <cell r="J270">
            <v>477</v>
          </cell>
          <cell r="L270">
            <v>377</v>
          </cell>
        </row>
        <row r="271">
          <cell r="A271">
            <v>3126</v>
          </cell>
          <cell r="B271" t="str">
            <v>동티</v>
          </cell>
          <cell r="C271" t="str">
            <v>32Ø</v>
          </cell>
          <cell r="D271" t="str">
            <v>개</v>
          </cell>
          <cell r="E271">
            <v>1283</v>
          </cell>
          <cell r="F271">
            <v>0</v>
          </cell>
          <cell r="G271">
            <v>1283</v>
          </cell>
          <cell r="H271">
            <v>535</v>
          </cell>
          <cell r="I271">
            <v>1466</v>
          </cell>
          <cell r="J271">
            <v>477</v>
          </cell>
          <cell r="L271">
            <v>377</v>
          </cell>
        </row>
        <row r="272">
          <cell r="A272">
            <v>3127</v>
          </cell>
          <cell r="B272" t="str">
            <v>동티</v>
          </cell>
          <cell r="C272" t="str">
            <v>25Ø</v>
          </cell>
          <cell r="D272" t="str">
            <v>개</v>
          </cell>
          <cell r="E272">
            <v>755</v>
          </cell>
          <cell r="F272">
            <v>0</v>
          </cell>
          <cell r="G272">
            <v>755</v>
          </cell>
          <cell r="H272">
            <v>535</v>
          </cell>
          <cell r="I272">
            <v>862</v>
          </cell>
          <cell r="J272">
            <v>477</v>
          </cell>
          <cell r="L272">
            <v>377</v>
          </cell>
        </row>
        <row r="273">
          <cell r="A273">
            <v>3128</v>
          </cell>
          <cell r="B273" t="str">
            <v>동티</v>
          </cell>
          <cell r="C273" t="str">
            <v>20Ø</v>
          </cell>
          <cell r="D273" t="str">
            <v>개</v>
          </cell>
          <cell r="E273">
            <v>490</v>
          </cell>
          <cell r="F273">
            <v>0</v>
          </cell>
          <cell r="G273">
            <v>490</v>
          </cell>
          <cell r="H273">
            <v>535</v>
          </cell>
          <cell r="I273">
            <v>560</v>
          </cell>
          <cell r="J273">
            <v>477</v>
          </cell>
          <cell r="L273">
            <v>377</v>
          </cell>
        </row>
        <row r="274">
          <cell r="A274">
            <v>3129</v>
          </cell>
          <cell r="B274" t="str">
            <v>동티</v>
          </cell>
          <cell r="C274" t="str">
            <v>15Ø</v>
          </cell>
          <cell r="D274" t="str">
            <v>개</v>
          </cell>
          <cell r="E274">
            <v>333</v>
          </cell>
          <cell r="F274">
            <v>0</v>
          </cell>
          <cell r="G274">
            <v>333</v>
          </cell>
          <cell r="H274">
            <v>535</v>
          </cell>
          <cell r="I274">
            <v>380</v>
          </cell>
          <cell r="J274">
            <v>477</v>
          </cell>
          <cell r="L274">
            <v>377</v>
          </cell>
        </row>
        <row r="275">
          <cell r="A275">
            <v>3131</v>
          </cell>
          <cell r="B275" t="str">
            <v>동레듀샤</v>
          </cell>
          <cell r="C275" t="str">
            <v>100Ø</v>
          </cell>
          <cell r="D275" t="str">
            <v>개</v>
          </cell>
          <cell r="E275">
            <v>7113</v>
          </cell>
          <cell r="F275">
            <v>0</v>
          </cell>
          <cell r="G275">
            <v>7113</v>
          </cell>
          <cell r="H275">
            <v>535</v>
          </cell>
          <cell r="I275">
            <v>8129</v>
          </cell>
          <cell r="J275">
            <v>489</v>
          </cell>
          <cell r="L275">
            <v>489</v>
          </cell>
        </row>
        <row r="276">
          <cell r="A276">
            <v>3132</v>
          </cell>
          <cell r="B276" t="str">
            <v>동레듀샤</v>
          </cell>
          <cell r="C276" t="str">
            <v>80Ø</v>
          </cell>
          <cell r="D276" t="str">
            <v>개</v>
          </cell>
          <cell r="E276">
            <v>3133</v>
          </cell>
          <cell r="F276">
            <v>0</v>
          </cell>
          <cell r="G276">
            <v>3133</v>
          </cell>
          <cell r="H276">
            <v>535</v>
          </cell>
          <cell r="I276">
            <v>3580</v>
          </cell>
          <cell r="J276">
            <v>489</v>
          </cell>
          <cell r="L276">
            <v>489</v>
          </cell>
        </row>
        <row r="277">
          <cell r="A277">
            <v>3133</v>
          </cell>
          <cell r="B277" t="str">
            <v>동레듀샤</v>
          </cell>
          <cell r="C277" t="str">
            <v>65Ø</v>
          </cell>
          <cell r="D277" t="str">
            <v>개</v>
          </cell>
          <cell r="E277">
            <v>2220</v>
          </cell>
          <cell r="F277">
            <v>0</v>
          </cell>
          <cell r="G277">
            <v>2220</v>
          </cell>
          <cell r="H277">
            <v>535</v>
          </cell>
          <cell r="I277">
            <v>2536</v>
          </cell>
          <cell r="J277">
            <v>489</v>
          </cell>
          <cell r="L277">
            <v>489</v>
          </cell>
        </row>
        <row r="278">
          <cell r="A278">
            <v>3134</v>
          </cell>
          <cell r="B278" t="str">
            <v>동레듀샤</v>
          </cell>
          <cell r="C278" t="str">
            <v>50Ø</v>
          </cell>
          <cell r="D278" t="str">
            <v>개</v>
          </cell>
          <cell r="E278">
            <v>1629</v>
          </cell>
          <cell r="F278">
            <v>0</v>
          </cell>
          <cell r="G278">
            <v>1629</v>
          </cell>
          <cell r="H278">
            <v>535</v>
          </cell>
          <cell r="I278">
            <v>1861</v>
          </cell>
          <cell r="J278">
            <v>489</v>
          </cell>
          <cell r="L278">
            <v>489</v>
          </cell>
        </row>
        <row r="279">
          <cell r="A279">
            <v>3135</v>
          </cell>
          <cell r="B279" t="str">
            <v>동레듀샤</v>
          </cell>
          <cell r="C279" t="str">
            <v>40Ø</v>
          </cell>
          <cell r="D279" t="str">
            <v>개</v>
          </cell>
          <cell r="E279">
            <v>679</v>
          </cell>
          <cell r="F279">
            <v>0</v>
          </cell>
          <cell r="G279">
            <v>679</v>
          </cell>
          <cell r="H279">
            <v>535</v>
          </cell>
          <cell r="I279">
            <v>776</v>
          </cell>
          <cell r="J279">
            <v>489</v>
          </cell>
          <cell r="L279">
            <v>489</v>
          </cell>
        </row>
        <row r="280">
          <cell r="A280">
            <v>3136</v>
          </cell>
          <cell r="B280" t="str">
            <v>동레듀샤</v>
          </cell>
          <cell r="C280" t="str">
            <v>32Ø</v>
          </cell>
          <cell r="D280" t="str">
            <v>개</v>
          </cell>
          <cell r="E280">
            <v>396</v>
          </cell>
          <cell r="F280">
            <v>0</v>
          </cell>
          <cell r="G280">
            <v>396</v>
          </cell>
          <cell r="H280">
            <v>535</v>
          </cell>
          <cell r="I280">
            <v>452</v>
          </cell>
          <cell r="J280">
            <v>489</v>
          </cell>
          <cell r="L280">
            <v>489</v>
          </cell>
        </row>
        <row r="281">
          <cell r="A281">
            <v>3137</v>
          </cell>
          <cell r="B281" t="str">
            <v>동레듀샤</v>
          </cell>
          <cell r="C281" t="str">
            <v>25Ø</v>
          </cell>
          <cell r="D281" t="str">
            <v>개</v>
          </cell>
          <cell r="E281">
            <v>290</v>
          </cell>
          <cell r="F281">
            <v>0</v>
          </cell>
          <cell r="G281">
            <v>290</v>
          </cell>
          <cell r="H281">
            <v>535</v>
          </cell>
          <cell r="I281">
            <v>331</v>
          </cell>
          <cell r="J281">
            <v>489</v>
          </cell>
          <cell r="L281">
            <v>489</v>
          </cell>
        </row>
        <row r="282">
          <cell r="A282">
            <v>3138</v>
          </cell>
          <cell r="B282" t="str">
            <v>동레듀샤</v>
          </cell>
          <cell r="C282" t="str">
            <v>20Ø</v>
          </cell>
          <cell r="D282" t="str">
            <v>개</v>
          </cell>
          <cell r="E282">
            <v>195</v>
          </cell>
          <cell r="F282">
            <v>0</v>
          </cell>
          <cell r="G282">
            <v>195</v>
          </cell>
          <cell r="H282">
            <v>535</v>
          </cell>
          <cell r="I282">
            <v>223</v>
          </cell>
          <cell r="J282">
            <v>489</v>
          </cell>
          <cell r="L282">
            <v>489</v>
          </cell>
        </row>
        <row r="283">
          <cell r="A283">
            <v>3141</v>
          </cell>
          <cell r="B283" t="str">
            <v>동소켓</v>
          </cell>
          <cell r="C283" t="str">
            <v>100Ø</v>
          </cell>
          <cell r="D283" t="str">
            <v>개</v>
          </cell>
          <cell r="E283">
            <v>5622</v>
          </cell>
          <cell r="F283">
            <v>0</v>
          </cell>
          <cell r="G283">
            <v>5622</v>
          </cell>
          <cell r="H283">
            <v>535</v>
          </cell>
          <cell r="I283">
            <v>6425</v>
          </cell>
          <cell r="J283">
            <v>489</v>
          </cell>
          <cell r="L283">
            <v>489</v>
          </cell>
        </row>
        <row r="284">
          <cell r="A284">
            <v>3142</v>
          </cell>
          <cell r="B284" t="str">
            <v>동소켓</v>
          </cell>
          <cell r="C284" t="str">
            <v>80Ø</v>
          </cell>
          <cell r="D284" t="str">
            <v>개</v>
          </cell>
          <cell r="E284">
            <v>2433</v>
          </cell>
          <cell r="F284">
            <v>0</v>
          </cell>
          <cell r="G284">
            <v>2433</v>
          </cell>
          <cell r="H284">
            <v>535</v>
          </cell>
          <cell r="I284">
            <v>2780</v>
          </cell>
          <cell r="J284">
            <v>489</v>
          </cell>
          <cell r="L284">
            <v>489</v>
          </cell>
        </row>
        <row r="285">
          <cell r="A285">
            <v>3143</v>
          </cell>
          <cell r="B285" t="str">
            <v>동소켓</v>
          </cell>
          <cell r="C285" t="str">
            <v>65Ø</v>
          </cell>
          <cell r="D285" t="str">
            <v>개</v>
          </cell>
          <cell r="E285">
            <v>1490</v>
          </cell>
          <cell r="F285">
            <v>0</v>
          </cell>
          <cell r="G285">
            <v>1490</v>
          </cell>
          <cell r="H285">
            <v>535</v>
          </cell>
          <cell r="I285">
            <v>1702</v>
          </cell>
          <cell r="J285">
            <v>489</v>
          </cell>
          <cell r="L285">
            <v>489</v>
          </cell>
        </row>
        <row r="286">
          <cell r="A286">
            <v>3144</v>
          </cell>
          <cell r="B286" t="str">
            <v>동소켓</v>
          </cell>
          <cell r="C286" t="str">
            <v>50Ø</v>
          </cell>
          <cell r="D286" t="str">
            <v>개</v>
          </cell>
          <cell r="E286">
            <v>743</v>
          </cell>
          <cell r="F286">
            <v>0</v>
          </cell>
          <cell r="G286">
            <v>743</v>
          </cell>
          <cell r="H286">
            <v>535</v>
          </cell>
          <cell r="I286">
            <v>848</v>
          </cell>
          <cell r="J286">
            <v>489</v>
          </cell>
          <cell r="L286">
            <v>489</v>
          </cell>
        </row>
        <row r="287">
          <cell r="A287">
            <v>3145</v>
          </cell>
          <cell r="B287" t="str">
            <v>동소켓</v>
          </cell>
          <cell r="C287" t="str">
            <v>40Ø</v>
          </cell>
          <cell r="D287" t="str">
            <v>개</v>
          </cell>
          <cell r="E287">
            <v>416</v>
          </cell>
          <cell r="F287">
            <v>0</v>
          </cell>
          <cell r="G287">
            <v>416</v>
          </cell>
          <cell r="H287">
            <v>535</v>
          </cell>
          <cell r="I287">
            <v>475</v>
          </cell>
          <cell r="J287">
            <v>477</v>
          </cell>
          <cell r="L287">
            <v>377</v>
          </cell>
        </row>
        <row r="288">
          <cell r="A288">
            <v>3146</v>
          </cell>
          <cell r="B288" t="str">
            <v>동소켓</v>
          </cell>
          <cell r="C288" t="str">
            <v>32Ø</v>
          </cell>
          <cell r="D288" t="str">
            <v>개</v>
          </cell>
          <cell r="E288">
            <v>290</v>
          </cell>
          <cell r="F288">
            <v>0</v>
          </cell>
          <cell r="G288">
            <v>290</v>
          </cell>
          <cell r="H288">
            <v>535</v>
          </cell>
          <cell r="I288">
            <v>331</v>
          </cell>
          <cell r="J288">
            <v>477</v>
          </cell>
          <cell r="L288">
            <v>377</v>
          </cell>
        </row>
        <row r="289">
          <cell r="A289">
            <v>3147</v>
          </cell>
          <cell r="B289" t="str">
            <v>동소켓</v>
          </cell>
          <cell r="C289" t="str">
            <v>25Ø</v>
          </cell>
          <cell r="D289" t="str">
            <v>개</v>
          </cell>
          <cell r="E289">
            <v>226</v>
          </cell>
          <cell r="F289">
            <v>0</v>
          </cell>
          <cell r="G289">
            <v>226</v>
          </cell>
          <cell r="H289">
            <v>535</v>
          </cell>
          <cell r="I289">
            <v>258</v>
          </cell>
          <cell r="J289">
            <v>477</v>
          </cell>
          <cell r="L289">
            <v>377</v>
          </cell>
        </row>
        <row r="290">
          <cell r="A290">
            <v>3148</v>
          </cell>
          <cell r="B290" t="str">
            <v>동소켓</v>
          </cell>
          <cell r="C290" t="str">
            <v>20Ø</v>
          </cell>
          <cell r="D290" t="str">
            <v>개</v>
          </cell>
          <cell r="E290">
            <v>151</v>
          </cell>
          <cell r="F290">
            <v>0</v>
          </cell>
          <cell r="G290">
            <v>151</v>
          </cell>
          <cell r="H290">
            <v>535</v>
          </cell>
          <cell r="I290">
            <v>172</v>
          </cell>
          <cell r="J290">
            <v>477</v>
          </cell>
          <cell r="L290">
            <v>377</v>
          </cell>
        </row>
        <row r="291">
          <cell r="A291">
            <v>3149</v>
          </cell>
          <cell r="B291" t="str">
            <v>동소켓</v>
          </cell>
          <cell r="C291" t="str">
            <v>15Ø</v>
          </cell>
          <cell r="D291" t="str">
            <v>개</v>
          </cell>
          <cell r="E291">
            <v>100</v>
          </cell>
          <cell r="F291">
            <v>0</v>
          </cell>
          <cell r="G291">
            <v>100</v>
          </cell>
          <cell r="H291">
            <v>535</v>
          </cell>
          <cell r="I291">
            <v>114</v>
          </cell>
          <cell r="J291">
            <v>477</v>
          </cell>
          <cell r="L291">
            <v>377</v>
          </cell>
        </row>
        <row r="292">
          <cell r="A292">
            <v>3151</v>
          </cell>
          <cell r="B292" t="str">
            <v>동캡</v>
          </cell>
          <cell r="C292" t="str">
            <v>100Ø</v>
          </cell>
          <cell r="D292" t="str">
            <v>개</v>
          </cell>
          <cell r="E292">
            <v>5082</v>
          </cell>
          <cell r="F292">
            <v>0</v>
          </cell>
          <cell r="G292">
            <v>5082</v>
          </cell>
          <cell r="H292">
            <v>535</v>
          </cell>
          <cell r="I292">
            <v>5808</v>
          </cell>
          <cell r="J292">
            <v>489</v>
          </cell>
          <cell r="L292">
            <v>489</v>
          </cell>
        </row>
        <row r="293">
          <cell r="A293">
            <v>3152</v>
          </cell>
          <cell r="B293" t="str">
            <v>동캡</v>
          </cell>
          <cell r="C293" t="str">
            <v>80Ø</v>
          </cell>
          <cell r="D293" t="str">
            <v>개</v>
          </cell>
          <cell r="E293">
            <v>2629</v>
          </cell>
          <cell r="F293">
            <v>0</v>
          </cell>
          <cell r="G293">
            <v>2629</v>
          </cell>
          <cell r="H293">
            <v>535</v>
          </cell>
          <cell r="I293">
            <v>3004</v>
          </cell>
          <cell r="J293">
            <v>489</v>
          </cell>
          <cell r="L293">
            <v>489</v>
          </cell>
        </row>
        <row r="294">
          <cell r="A294">
            <v>3153</v>
          </cell>
          <cell r="B294" t="str">
            <v>동캡</v>
          </cell>
          <cell r="C294" t="str">
            <v>65Ø</v>
          </cell>
          <cell r="D294" t="str">
            <v>개</v>
          </cell>
          <cell r="E294">
            <v>1768</v>
          </cell>
          <cell r="F294">
            <v>0</v>
          </cell>
          <cell r="G294">
            <v>1768</v>
          </cell>
          <cell r="H294">
            <v>535</v>
          </cell>
          <cell r="I294">
            <v>2020</v>
          </cell>
          <cell r="J294">
            <v>489</v>
          </cell>
          <cell r="L294">
            <v>489</v>
          </cell>
        </row>
        <row r="295">
          <cell r="A295">
            <v>3154</v>
          </cell>
          <cell r="B295" t="str">
            <v>동캡</v>
          </cell>
          <cell r="C295" t="str">
            <v>50Ø</v>
          </cell>
          <cell r="D295" t="str">
            <v>개</v>
          </cell>
          <cell r="E295">
            <v>1044</v>
          </cell>
          <cell r="F295">
            <v>0</v>
          </cell>
          <cell r="G295">
            <v>1044</v>
          </cell>
          <cell r="H295">
            <v>535</v>
          </cell>
          <cell r="I295">
            <v>1192</v>
          </cell>
          <cell r="J295">
            <v>489</v>
          </cell>
          <cell r="L295">
            <v>489</v>
          </cell>
        </row>
        <row r="296">
          <cell r="A296">
            <v>3155</v>
          </cell>
          <cell r="B296" t="str">
            <v>동캡</v>
          </cell>
          <cell r="C296" t="str">
            <v>40Ø</v>
          </cell>
          <cell r="D296" t="str">
            <v>개</v>
          </cell>
          <cell r="E296">
            <v>603</v>
          </cell>
          <cell r="F296">
            <v>0</v>
          </cell>
          <cell r="G296">
            <v>603</v>
          </cell>
          <cell r="H296">
            <v>535</v>
          </cell>
          <cell r="I296">
            <v>689</v>
          </cell>
          <cell r="J296">
            <v>477</v>
          </cell>
          <cell r="L296">
            <v>377</v>
          </cell>
        </row>
        <row r="297">
          <cell r="A297">
            <v>3156</v>
          </cell>
          <cell r="B297" t="str">
            <v>동캡</v>
          </cell>
          <cell r="C297" t="str">
            <v>32Ø</v>
          </cell>
          <cell r="D297" t="str">
            <v>개</v>
          </cell>
          <cell r="E297">
            <v>371</v>
          </cell>
          <cell r="F297">
            <v>0</v>
          </cell>
          <cell r="G297">
            <v>371</v>
          </cell>
          <cell r="H297">
            <v>535</v>
          </cell>
          <cell r="I297">
            <v>424</v>
          </cell>
          <cell r="J297">
            <v>477</v>
          </cell>
          <cell r="L297">
            <v>377</v>
          </cell>
        </row>
        <row r="298">
          <cell r="A298">
            <v>3157</v>
          </cell>
          <cell r="B298" t="str">
            <v>동캡</v>
          </cell>
          <cell r="C298" t="str">
            <v>25Ø</v>
          </cell>
          <cell r="D298" t="str">
            <v>개</v>
          </cell>
          <cell r="E298">
            <v>270</v>
          </cell>
          <cell r="F298">
            <v>0</v>
          </cell>
          <cell r="G298">
            <v>270</v>
          </cell>
          <cell r="H298">
            <v>535</v>
          </cell>
          <cell r="I298">
            <v>308</v>
          </cell>
          <cell r="J298">
            <v>477</v>
          </cell>
          <cell r="L298">
            <v>377</v>
          </cell>
        </row>
        <row r="299">
          <cell r="A299">
            <v>3158</v>
          </cell>
          <cell r="B299" t="str">
            <v>동캡</v>
          </cell>
          <cell r="C299" t="str">
            <v>20Ø</v>
          </cell>
          <cell r="D299" t="str">
            <v>개</v>
          </cell>
          <cell r="E299">
            <v>182</v>
          </cell>
          <cell r="F299">
            <v>0</v>
          </cell>
          <cell r="G299">
            <v>182</v>
          </cell>
          <cell r="H299">
            <v>535</v>
          </cell>
          <cell r="I299">
            <v>208</v>
          </cell>
          <cell r="J299">
            <v>477</v>
          </cell>
          <cell r="L299">
            <v>377</v>
          </cell>
        </row>
        <row r="300">
          <cell r="A300">
            <v>3159</v>
          </cell>
          <cell r="B300" t="str">
            <v>동캡</v>
          </cell>
          <cell r="C300" t="str">
            <v>15Ø</v>
          </cell>
          <cell r="D300" t="str">
            <v>개</v>
          </cell>
          <cell r="E300">
            <v>139</v>
          </cell>
          <cell r="F300">
            <v>0</v>
          </cell>
          <cell r="G300">
            <v>139</v>
          </cell>
          <cell r="H300">
            <v>535</v>
          </cell>
          <cell r="I300">
            <v>158</v>
          </cell>
          <cell r="J300">
            <v>477</v>
          </cell>
          <cell r="L300">
            <v>377</v>
          </cell>
        </row>
        <row r="301">
          <cell r="A301">
            <v>3161</v>
          </cell>
          <cell r="B301" t="str">
            <v>동절연 합 후렌지</v>
          </cell>
          <cell r="C301" t="str">
            <v>100Ø</v>
          </cell>
          <cell r="D301" t="str">
            <v>개</v>
          </cell>
          <cell r="E301">
            <v>25637</v>
          </cell>
          <cell r="F301">
            <v>12436</v>
          </cell>
          <cell r="H301">
            <v>0</v>
          </cell>
          <cell r="I301">
            <v>25637</v>
          </cell>
          <cell r="J301">
            <v>0</v>
          </cell>
          <cell r="L301">
            <v>0</v>
          </cell>
        </row>
        <row r="302">
          <cell r="A302">
            <v>3162</v>
          </cell>
          <cell r="B302" t="str">
            <v>동절연 합 후렌지</v>
          </cell>
          <cell r="C302" t="str">
            <v>80Ø</v>
          </cell>
          <cell r="D302" t="str">
            <v>개</v>
          </cell>
          <cell r="E302">
            <v>19335</v>
          </cell>
          <cell r="F302">
            <v>8814</v>
          </cell>
          <cell r="H302">
            <v>0</v>
          </cell>
          <cell r="I302">
            <v>19335</v>
          </cell>
          <cell r="J302">
            <v>0</v>
          </cell>
          <cell r="L302">
            <v>0</v>
          </cell>
        </row>
        <row r="303">
          <cell r="A303">
            <v>3163</v>
          </cell>
          <cell r="B303" t="str">
            <v>동절연 합 후렌지</v>
          </cell>
          <cell r="C303" t="str">
            <v>65Ø</v>
          </cell>
          <cell r="D303" t="str">
            <v>개</v>
          </cell>
          <cell r="E303">
            <v>13265</v>
          </cell>
          <cell r="F303">
            <v>7606</v>
          </cell>
          <cell r="H303">
            <v>0</v>
          </cell>
          <cell r="I303">
            <v>13265</v>
          </cell>
          <cell r="J303">
            <v>0</v>
          </cell>
          <cell r="L303">
            <v>0</v>
          </cell>
        </row>
        <row r="304">
          <cell r="A304">
            <v>3164</v>
          </cell>
          <cell r="B304" t="str">
            <v>동유니온 (C x M)</v>
          </cell>
          <cell r="C304" t="str">
            <v>50Ø</v>
          </cell>
          <cell r="D304" t="str">
            <v>개</v>
          </cell>
          <cell r="E304">
            <v>8972</v>
          </cell>
          <cell r="F304">
            <v>0</v>
          </cell>
          <cell r="G304">
            <v>8972</v>
          </cell>
          <cell r="H304">
            <v>535</v>
          </cell>
          <cell r="I304">
            <v>8972</v>
          </cell>
          <cell r="J304">
            <v>489</v>
          </cell>
          <cell r="L304">
            <v>489</v>
          </cell>
        </row>
        <row r="305">
          <cell r="A305">
            <v>3165</v>
          </cell>
          <cell r="B305" t="str">
            <v>동유니온 (C x M)</v>
          </cell>
          <cell r="C305" t="str">
            <v>40Ø</v>
          </cell>
          <cell r="D305" t="str">
            <v>개</v>
          </cell>
          <cell r="E305">
            <v>6850</v>
          </cell>
          <cell r="F305">
            <v>0</v>
          </cell>
          <cell r="G305">
            <v>6850</v>
          </cell>
          <cell r="H305">
            <v>535</v>
          </cell>
          <cell r="I305">
            <v>6850</v>
          </cell>
          <cell r="J305">
            <v>477</v>
          </cell>
          <cell r="L305">
            <v>377</v>
          </cell>
        </row>
        <row r="306">
          <cell r="A306">
            <v>3166</v>
          </cell>
          <cell r="B306" t="str">
            <v>동유니온 (C x M)</v>
          </cell>
          <cell r="C306" t="str">
            <v>32Ø</v>
          </cell>
          <cell r="D306" t="str">
            <v>개</v>
          </cell>
          <cell r="E306">
            <v>4604</v>
          </cell>
          <cell r="F306">
            <v>0</v>
          </cell>
          <cell r="G306">
            <v>4604</v>
          </cell>
          <cell r="H306">
            <v>535</v>
          </cell>
          <cell r="I306">
            <v>4604</v>
          </cell>
          <cell r="J306">
            <v>477</v>
          </cell>
          <cell r="L306">
            <v>377</v>
          </cell>
        </row>
        <row r="307">
          <cell r="A307">
            <v>3167</v>
          </cell>
          <cell r="B307" t="str">
            <v>동유니온 (C x M)</v>
          </cell>
          <cell r="C307" t="str">
            <v>25Ø</v>
          </cell>
          <cell r="D307" t="str">
            <v>개</v>
          </cell>
          <cell r="E307">
            <v>3096</v>
          </cell>
          <cell r="F307">
            <v>0</v>
          </cell>
          <cell r="G307">
            <v>3096</v>
          </cell>
          <cell r="H307">
            <v>535</v>
          </cell>
          <cell r="I307">
            <v>3097</v>
          </cell>
          <cell r="J307">
            <v>477</v>
          </cell>
          <cell r="L307">
            <v>377</v>
          </cell>
        </row>
        <row r="308">
          <cell r="A308">
            <v>3168</v>
          </cell>
          <cell r="B308" t="str">
            <v>동유니온 (C x M)</v>
          </cell>
          <cell r="C308" t="str">
            <v>20Ø</v>
          </cell>
          <cell r="D308" t="str">
            <v>개</v>
          </cell>
          <cell r="E308">
            <v>1980</v>
          </cell>
          <cell r="F308">
            <v>0</v>
          </cell>
          <cell r="G308">
            <v>1980</v>
          </cell>
          <cell r="H308">
            <v>535</v>
          </cell>
          <cell r="I308">
            <v>1980</v>
          </cell>
          <cell r="J308">
            <v>477</v>
          </cell>
          <cell r="L308">
            <v>377</v>
          </cell>
        </row>
        <row r="309">
          <cell r="A309">
            <v>3169</v>
          </cell>
          <cell r="B309" t="str">
            <v>동유니온 (C x M)</v>
          </cell>
          <cell r="C309" t="str">
            <v>15Ø</v>
          </cell>
          <cell r="D309" t="str">
            <v>개</v>
          </cell>
          <cell r="E309">
            <v>1130</v>
          </cell>
          <cell r="F309">
            <v>0</v>
          </cell>
          <cell r="G309">
            <v>1130</v>
          </cell>
          <cell r="H309">
            <v>535</v>
          </cell>
          <cell r="I309">
            <v>1130</v>
          </cell>
          <cell r="J309">
            <v>477</v>
          </cell>
          <cell r="L309">
            <v>377</v>
          </cell>
        </row>
        <row r="310">
          <cell r="A310">
            <v>3171</v>
          </cell>
          <cell r="B310" t="str">
            <v>CM 아답타</v>
          </cell>
          <cell r="C310" t="str">
            <v>100Ø</v>
          </cell>
          <cell r="D310" t="str">
            <v>개</v>
          </cell>
          <cell r="E310">
            <v>26090</v>
          </cell>
          <cell r="F310">
            <v>0</v>
          </cell>
          <cell r="G310">
            <v>26090</v>
          </cell>
          <cell r="H310">
            <v>535</v>
          </cell>
          <cell r="I310">
            <v>26091</v>
          </cell>
          <cell r="J310">
            <v>489</v>
          </cell>
          <cell r="L310">
            <v>489</v>
          </cell>
        </row>
        <row r="311">
          <cell r="A311">
            <v>3172</v>
          </cell>
          <cell r="B311" t="str">
            <v>CM 아답타</v>
          </cell>
          <cell r="C311" t="str">
            <v>80Ø</v>
          </cell>
          <cell r="D311" t="str">
            <v>개</v>
          </cell>
          <cell r="E311">
            <v>12488</v>
          </cell>
          <cell r="F311">
            <v>0</v>
          </cell>
          <cell r="G311">
            <v>12490</v>
          </cell>
          <cell r="H311">
            <v>535</v>
          </cell>
          <cell r="I311">
            <v>12488</v>
          </cell>
          <cell r="J311">
            <v>489</v>
          </cell>
          <cell r="L311">
            <v>489</v>
          </cell>
        </row>
        <row r="312">
          <cell r="A312">
            <v>3173</v>
          </cell>
          <cell r="B312" t="str">
            <v>CM 아답타</v>
          </cell>
          <cell r="C312" t="str">
            <v>65Ø</v>
          </cell>
          <cell r="D312" t="str">
            <v>개</v>
          </cell>
          <cell r="E312">
            <v>6906</v>
          </cell>
          <cell r="F312">
            <v>0</v>
          </cell>
          <cell r="G312">
            <v>6906</v>
          </cell>
          <cell r="H312">
            <v>535</v>
          </cell>
          <cell r="I312">
            <v>6906</v>
          </cell>
          <cell r="J312">
            <v>489</v>
          </cell>
          <cell r="L312">
            <v>489</v>
          </cell>
        </row>
        <row r="313">
          <cell r="A313">
            <v>3174</v>
          </cell>
          <cell r="B313" t="str">
            <v>CM 아답타</v>
          </cell>
          <cell r="C313" t="str">
            <v>50Ø</v>
          </cell>
          <cell r="D313" t="str">
            <v>개</v>
          </cell>
          <cell r="E313">
            <v>3223</v>
          </cell>
          <cell r="F313">
            <v>0</v>
          </cell>
          <cell r="G313">
            <v>3223</v>
          </cell>
          <cell r="H313">
            <v>535</v>
          </cell>
          <cell r="I313">
            <v>3223</v>
          </cell>
          <cell r="J313">
            <v>489</v>
          </cell>
          <cell r="L313">
            <v>489</v>
          </cell>
        </row>
        <row r="314">
          <cell r="A314">
            <v>3175</v>
          </cell>
          <cell r="B314" t="str">
            <v>CM 아답타</v>
          </cell>
          <cell r="C314" t="str">
            <v>40Ø</v>
          </cell>
          <cell r="D314" t="str">
            <v>개</v>
          </cell>
          <cell r="E314">
            <v>2300</v>
          </cell>
          <cell r="F314">
            <v>0</v>
          </cell>
          <cell r="G314">
            <v>2300</v>
          </cell>
          <cell r="H314">
            <v>535</v>
          </cell>
          <cell r="I314">
            <v>2302</v>
          </cell>
          <cell r="J314">
            <v>477</v>
          </cell>
          <cell r="L314">
            <v>377</v>
          </cell>
        </row>
        <row r="315">
          <cell r="A315">
            <v>3176</v>
          </cell>
          <cell r="B315" t="str">
            <v>CM 아답타</v>
          </cell>
          <cell r="C315" t="str">
            <v>32Ø</v>
          </cell>
          <cell r="D315" t="str">
            <v>개</v>
          </cell>
          <cell r="E315">
            <v>1565</v>
          </cell>
          <cell r="F315">
            <v>0</v>
          </cell>
          <cell r="G315">
            <v>1565</v>
          </cell>
          <cell r="H315">
            <v>535</v>
          </cell>
          <cell r="I315">
            <v>1566</v>
          </cell>
          <cell r="J315">
            <v>477</v>
          </cell>
          <cell r="L315">
            <v>377</v>
          </cell>
        </row>
        <row r="316">
          <cell r="A316">
            <v>3177</v>
          </cell>
          <cell r="B316" t="str">
            <v>CM 아답타</v>
          </cell>
          <cell r="C316" t="str">
            <v>25Ø</v>
          </cell>
          <cell r="D316" t="str">
            <v>개</v>
          </cell>
          <cell r="E316">
            <v>888</v>
          </cell>
          <cell r="F316">
            <v>0</v>
          </cell>
          <cell r="G316">
            <v>888</v>
          </cell>
          <cell r="H316">
            <v>535</v>
          </cell>
          <cell r="I316">
            <v>888</v>
          </cell>
          <cell r="J316">
            <v>477</v>
          </cell>
          <cell r="L316">
            <v>377</v>
          </cell>
        </row>
        <row r="317">
          <cell r="A317">
            <v>3178</v>
          </cell>
          <cell r="B317" t="str">
            <v>CM 아답타</v>
          </cell>
          <cell r="C317" t="str">
            <v>20Ø</v>
          </cell>
          <cell r="D317" t="str">
            <v>개</v>
          </cell>
          <cell r="E317">
            <v>556</v>
          </cell>
          <cell r="F317">
            <v>0</v>
          </cell>
          <cell r="G317">
            <v>556</v>
          </cell>
          <cell r="H317">
            <v>535</v>
          </cell>
          <cell r="I317">
            <v>556</v>
          </cell>
          <cell r="J317">
            <v>477</v>
          </cell>
          <cell r="L317">
            <v>377</v>
          </cell>
        </row>
        <row r="318">
          <cell r="A318">
            <v>3179</v>
          </cell>
          <cell r="B318" t="str">
            <v>CM 아답타</v>
          </cell>
          <cell r="C318" t="str">
            <v>15Ø</v>
          </cell>
          <cell r="D318" t="str">
            <v>개</v>
          </cell>
          <cell r="E318">
            <v>278</v>
          </cell>
          <cell r="F318">
            <v>0</v>
          </cell>
          <cell r="G318">
            <v>278</v>
          </cell>
          <cell r="H318">
            <v>535</v>
          </cell>
          <cell r="I318">
            <v>278</v>
          </cell>
          <cell r="J318">
            <v>477</v>
          </cell>
          <cell r="L318">
            <v>377</v>
          </cell>
        </row>
        <row r="319">
          <cell r="A319">
            <v>3181</v>
          </cell>
          <cell r="B319" t="str">
            <v>CF 아답타</v>
          </cell>
          <cell r="C319" t="str">
            <v>50Ø</v>
          </cell>
          <cell r="D319" t="str">
            <v>개</v>
          </cell>
          <cell r="E319">
            <v>5469</v>
          </cell>
          <cell r="F319">
            <v>0</v>
          </cell>
          <cell r="G319">
            <v>5469</v>
          </cell>
          <cell r="H319">
            <v>535</v>
          </cell>
          <cell r="I319">
            <v>5469</v>
          </cell>
          <cell r="J319">
            <v>489</v>
          </cell>
          <cell r="L319">
            <v>489</v>
          </cell>
        </row>
        <row r="320">
          <cell r="A320">
            <v>3182</v>
          </cell>
          <cell r="B320" t="str">
            <v>CF 아답타</v>
          </cell>
          <cell r="C320" t="str">
            <v>40Ø</v>
          </cell>
          <cell r="D320" t="str">
            <v>개</v>
          </cell>
          <cell r="E320">
            <v>3322</v>
          </cell>
          <cell r="F320">
            <v>0</v>
          </cell>
          <cell r="G320">
            <v>3322</v>
          </cell>
          <cell r="H320">
            <v>535</v>
          </cell>
          <cell r="I320">
            <v>3322</v>
          </cell>
          <cell r="J320">
            <v>477</v>
          </cell>
          <cell r="L320">
            <v>377</v>
          </cell>
        </row>
        <row r="321">
          <cell r="A321">
            <v>3183</v>
          </cell>
          <cell r="B321" t="str">
            <v>CF 아답타</v>
          </cell>
          <cell r="C321" t="str">
            <v>32Ø</v>
          </cell>
          <cell r="D321" t="str">
            <v>개</v>
          </cell>
          <cell r="E321">
            <v>2566</v>
          </cell>
          <cell r="F321">
            <v>0</v>
          </cell>
          <cell r="G321">
            <v>2566</v>
          </cell>
          <cell r="H321">
            <v>535</v>
          </cell>
          <cell r="I321">
            <v>2566</v>
          </cell>
          <cell r="J321">
            <v>477</v>
          </cell>
          <cell r="L321">
            <v>377</v>
          </cell>
        </row>
        <row r="322">
          <cell r="A322">
            <v>3184</v>
          </cell>
          <cell r="B322" t="str">
            <v>CF 아답타</v>
          </cell>
          <cell r="C322" t="str">
            <v>25Ø</v>
          </cell>
          <cell r="D322" t="str">
            <v>개</v>
          </cell>
          <cell r="E322">
            <v>1535</v>
          </cell>
          <cell r="F322">
            <v>0</v>
          </cell>
          <cell r="G322">
            <v>1535</v>
          </cell>
          <cell r="H322">
            <v>535</v>
          </cell>
          <cell r="I322">
            <v>1535</v>
          </cell>
          <cell r="J322">
            <v>477</v>
          </cell>
          <cell r="L322">
            <v>377</v>
          </cell>
        </row>
        <row r="323">
          <cell r="A323">
            <v>3185</v>
          </cell>
          <cell r="B323" t="str">
            <v>CF 아답타</v>
          </cell>
          <cell r="C323" t="str">
            <v>20Ø</v>
          </cell>
          <cell r="D323" t="str">
            <v>개</v>
          </cell>
          <cell r="E323">
            <v>681</v>
          </cell>
          <cell r="F323">
            <v>0</v>
          </cell>
          <cell r="G323">
            <v>681</v>
          </cell>
          <cell r="H323">
            <v>535</v>
          </cell>
          <cell r="I323">
            <v>682</v>
          </cell>
          <cell r="J323">
            <v>477</v>
          </cell>
          <cell r="L323">
            <v>377</v>
          </cell>
        </row>
        <row r="324">
          <cell r="A324">
            <v>3186</v>
          </cell>
          <cell r="B324" t="str">
            <v>CF 아답타</v>
          </cell>
          <cell r="C324" t="str">
            <v>15Ø</v>
          </cell>
          <cell r="D324" t="str">
            <v>개</v>
          </cell>
          <cell r="E324">
            <v>390</v>
          </cell>
          <cell r="F324">
            <v>0</v>
          </cell>
          <cell r="G324">
            <v>390</v>
          </cell>
          <cell r="H324">
            <v>535</v>
          </cell>
          <cell r="I324">
            <v>390</v>
          </cell>
          <cell r="J324">
            <v>477</v>
          </cell>
          <cell r="L324">
            <v>377</v>
          </cell>
        </row>
        <row r="325">
          <cell r="A325">
            <v>3191</v>
          </cell>
          <cell r="B325" t="str">
            <v>CF 엘보</v>
          </cell>
          <cell r="C325" t="str">
            <v>32Ø</v>
          </cell>
          <cell r="D325" t="str">
            <v>개</v>
          </cell>
          <cell r="E325">
            <v>4911</v>
          </cell>
          <cell r="F325">
            <v>0</v>
          </cell>
          <cell r="G325">
            <v>4911</v>
          </cell>
          <cell r="H325">
            <v>535</v>
          </cell>
          <cell r="I325">
            <v>4911</v>
          </cell>
          <cell r="J325">
            <v>477</v>
          </cell>
          <cell r="L325">
            <v>377</v>
          </cell>
        </row>
        <row r="326">
          <cell r="A326">
            <v>3192</v>
          </cell>
          <cell r="B326" t="str">
            <v>CF 엘보</v>
          </cell>
          <cell r="C326" t="str">
            <v>25Ø</v>
          </cell>
          <cell r="D326" t="str">
            <v>개</v>
          </cell>
          <cell r="E326">
            <v>2766</v>
          </cell>
          <cell r="F326">
            <v>0</v>
          </cell>
          <cell r="G326">
            <v>2766</v>
          </cell>
          <cell r="H326">
            <v>535</v>
          </cell>
          <cell r="I326">
            <v>2766</v>
          </cell>
          <cell r="J326">
            <v>477</v>
          </cell>
          <cell r="L326">
            <v>377</v>
          </cell>
        </row>
        <row r="327">
          <cell r="A327">
            <v>3193</v>
          </cell>
          <cell r="B327" t="str">
            <v>CF 엘보</v>
          </cell>
          <cell r="C327" t="str">
            <v>20Ø</v>
          </cell>
          <cell r="D327" t="str">
            <v>개</v>
          </cell>
          <cell r="E327">
            <v>1316</v>
          </cell>
          <cell r="F327">
            <v>0</v>
          </cell>
          <cell r="G327">
            <v>1316</v>
          </cell>
          <cell r="H327">
            <v>535</v>
          </cell>
          <cell r="I327">
            <v>1316</v>
          </cell>
          <cell r="J327">
            <v>477</v>
          </cell>
          <cell r="L327">
            <v>377</v>
          </cell>
        </row>
        <row r="328">
          <cell r="A328">
            <v>3194</v>
          </cell>
          <cell r="B328" t="str">
            <v>CF 엘보</v>
          </cell>
          <cell r="C328" t="str">
            <v>15Ø</v>
          </cell>
          <cell r="D328" t="str">
            <v>개</v>
          </cell>
          <cell r="E328">
            <v>772</v>
          </cell>
          <cell r="F328">
            <v>0</v>
          </cell>
          <cell r="G328">
            <v>772</v>
          </cell>
          <cell r="H328">
            <v>535</v>
          </cell>
          <cell r="I328">
            <v>773</v>
          </cell>
          <cell r="J328">
            <v>477</v>
          </cell>
          <cell r="L328">
            <v>377</v>
          </cell>
        </row>
        <row r="329">
          <cell r="A329">
            <v>3195</v>
          </cell>
          <cell r="B329" t="str">
            <v>동에어챔버</v>
          </cell>
          <cell r="C329" t="str">
            <v>25Ø</v>
          </cell>
          <cell r="D329" t="str">
            <v>개</v>
          </cell>
          <cell r="E329">
            <v>2187</v>
          </cell>
          <cell r="F329">
            <v>0</v>
          </cell>
          <cell r="G329">
            <v>2187</v>
          </cell>
          <cell r="H329">
            <v>535</v>
          </cell>
          <cell r="I329">
            <v>2499</v>
          </cell>
          <cell r="J329">
            <v>477</v>
          </cell>
          <cell r="L329">
            <v>377</v>
          </cell>
        </row>
        <row r="330">
          <cell r="A330">
            <v>3196</v>
          </cell>
          <cell r="B330" t="str">
            <v>동에어챔버</v>
          </cell>
          <cell r="C330" t="str">
            <v>20Ø</v>
          </cell>
          <cell r="D330" t="str">
            <v>개</v>
          </cell>
          <cell r="E330">
            <v>1770</v>
          </cell>
          <cell r="F330">
            <v>0</v>
          </cell>
          <cell r="G330">
            <v>1770</v>
          </cell>
          <cell r="H330">
            <v>535</v>
          </cell>
          <cell r="I330">
            <v>2024</v>
          </cell>
          <cell r="J330">
            <v>477</v>
          </cell>
          <cell r="L330">
            <v>377</v>
          </cell>
        </row>
        <row r="331">
          <cell r="A331">
            <v>3197</v>
          </cell>
          <cell r="B331" t="str">
            <v>동에어챔버</v>
          </cell>
          <cell r="C331" t="str">
            <v>15Ø</v>
          </cell>
          <cell r="D331" t="str">
            <v>개</v>
          </cell>
          <cell r="E331">
            <v>1770</v>
          </cell>
          <cell r="F331">
            <v>0</v>
          </cell>
          <cell r="G331">
            <v>1770</v>
          </cell>
          <cell r="H331">
            <v>535</v>
          </cell>
          <cell r="I331">
            <v>2024</v>
          </cell>
          <cell r="J331">
            <v>477</v>
          </cell>
          <cell r="L331">
            <v>377</v>
          </cell>
        </row>
        <row r="332">
          <cell r="E332">
            <v>0</v>
          </cell>
        </row>
        <row r="333">
          <cell r="E333">
            <v>0</v>
          </cell>
        </row>
        <row r="334">
          <cell r="E334">
            <v>0</v>
          </cell>
        </row>
        <row r="335">
          <cell r="E335">
            <v>0</v>
          </cell>
        </row>
        <row r="336">
          <cell r="E336">
            <v>0</v>
          </cell>
        </row>
        <row r="337">
          <cell r="E337">
            <v>0</v>
          </cell>
        </row>
        <row r="338">
          <cell r="E338">
            <v>0</v>
          </cell>
        </row>
        <row r="339">
          <cell r="E339">
            <v>0</v>
          </cell>
        </row>
        <row r="346">
          <cell r="A346">
            <v>3201</v>
          </cell>
          <cell r="B346" t="str">
            <v>스테인레스관 (3.0t)</v>
          </cell>
          <cell r="C346" t="str">
            <v>100Ø</v>
          </cell>
          <cell r="D346" t="str">
            <v>M</v>
          </cell>
          <cell r="E346">
            <v>22873</v>
          </cell>
          <cell r="F346">
            <v>0</v>
          </cell>
          <cell r="H346">
            <v>480</v>
          </cell>
          <cell r="I346">
            <v>22873</v>
          </cell>
          <cell r="J346">
            <v>480</v>
          </cell>
          <cell r="L346">
            <v>480</v>
          </cell>
        </row>
        <row r="347">
          <cell r="A347">
            <v>3202</v>
          </cell>
          <cell r="B347" t="str">
            <v>스테인레스관 (3.0t)</v>
          </cell>
          <cell r="C347" t="str">
            <v>80Ø</v>
          </cell>
          <cell r="D347" t="str">
            <v>M</v>
          </cell>
          <cell r="E347">
            <v>17695</v>
          </cell>
          <cell r="F347">
            <v>0</v>
          </cell>
          <cell r="H347">
            <v>480</v>
          </cell>
          <cell r="I347">
            <v>17695</v>
          </cell>
          <cell r="J347">
            <v>480</v>
          </cell>
          <cell r="L347">
            <v>480</v>
          </cell>
        </row>
        <row r="348">
          <cell r="A348">
            <v>3203</v>
          </cell>
          <cell r="B348" t="str">
            <v>스테인레스관 (K형)</v>
          </cell>
          <cell r="C348" t="str">
            <v>60Ø</v>
          </cell>
          <cell r="D348" t="str">
            <v>M</v>
          </cell>
          <cell r="E348">
            <v>7160</v>
          </cell>
          <cell r="F348">
            <v>0</v>
          </cell>
          <cell r="H348">
            <v>479</v>
          </cell>
          <cell r="I348">
            <v>7160</v>
          </cell>
          <cell r="J348">
            <v>479</v>
          </cell>
          <cell r="L348">
            <v>479</v>
          </cell>
        </row>
        <row r="349">
          <cell r="A349">
            <v>3204</v>
          </cell>
          <cell r="B349" t="str">
            <v>스테인레스관 (K형)</v>
          </cell>
          <cell r="C349" t="str">
            <v>50Ø</v>
          </cell>
          <cell r="D349" t="str">
            <v>M</v>
          </cell>
          <cell r="E349">
            <v>4730</v>
          </cell>
          <cell r="F349">
            <v>0</v>
          </cell>
          <cell r="H349">
            <v>479</v>
          </cell>
          <cell r="I349">
            <v>4730</v>
          </cell>
          <cell r="J349">
            <v>479</v>
          </cell>
          <cell r="L349">
            <v>479</v>
          </cell>
        </row>
        <row r="350">
          <cell r="A350">
            <v>3205</v>
          </cell>
          <cell r="B350" t="str">
            <v>스테인레스관 (K형)</v>
          </cell>
          <cell r="C350" t="str">
            <v>40Ø</v>
          </cell>
          <cell r="D350" t="str">
            <v>M</v>
          </cell>
          <cell r="E350">
            <v>4220</v>
          </cell>
          <cell r="F350">
            <v>0</v>
          </cell>
          <cell r="H350">
            <v>479</v>
          </cell>
          <cell r="I350">
            <v>4220</v>
          </cell>
          <cell r="J350">
            <v>479</v>
          </cell>
          <cell r="L350">
            <v>479</v>
          </cell>
        </row>
        <row r="351">
          <cell r="A351">
            <v>3206</v>
          </cell>
          <cell r="B351" t="str">
            <v>스테인레스관 (K형)</v>
          </cell>
          <cell r="C351" t="str">
            <v>30Ø</v>
          </cell>
          <cell r="D351" t="str">
            <v>M</v>
          </cell>
          <cell r="E351">
            <v>3470</v>
          </cell>
          <cell r="F351">
            <v>0</v>
          </cell>
          <cell r="H351">
            <v>479</v>
          </cell>
          <cell r="I351">
            <v>3470</v>
          </cell>
          <cell r="J351">
            <v>479</v>
          </cell>
          <cell r="L351">
            <v>479</v>
          </cell>
        </row>
        <row r="352">
          <cell r="A352">
            <v>3207</v>
          </cell>
          <cell r="B352" t="str">
            <v>스테인레스관 (K형)</v>
          </cell>
          <cell r="C352" t="str">
            <v>25Ø</v>
          </cell>
          <cell r="D352" t="str">
            <v>M</v>
          </cell>
          <cell r="E352">
            <v>2500</v>
          </cell>
          <cell r="F352">
            <v>0</v>
          </cell>
          <cell r="H352">
            <v>479</v>
          </cell>
          <cell r="I352">
            <v>2500</v>
          </cell>
          <cell r="J352">
            <v>479</v>
          </cell>
          <cell r="L352">
            <v>479</v>
          </cell>
        </row>
        <row r="353">
          <cell r="A353">
            <v>3208</v>
          </cell>
          <cell r="B353" t="str">
            <v>스테인레스관 (K형)</v>
          </cell>
          <cell r="C353" t="str">
            <v>20Ø</v>
          </cell>
          <cell r="D353" t="str">
            <v>M</v>
          </cell>
          <cell r="E353">
            <v>2000</v>
          </cell>
          <cell r="F353">
            <v>0</v>
          </cell>
          <cell r="H353">
            <v>479</v>
          </cell>
          <cell r="I353">
            <v>2000</v>
          </cell>
          <cell r="J353">
            <v>479</v>
          </cell>
          <cell r="L353">
            <v>479</v>
          </cell>
        </row>
        <row r="354">
          <cell r="A354">
            <v>3209</v>
          </cell>
          <cell r="B354" t="str">
            <v>스테인레스관 (K형)</v>
          </cell>
          <cell r="C354" t="str">
            <v>13Ø</v>
          </cell>
          <cell r="D354" t="str">
            <v>M</v>
          </cell>
          <cell r="E354">
            <v>1280</v>
          </cell>
          <cell r="F354">
            <v>0</v>
          </cell>
          <cell r="H354">
            <v>479</v>
          </cell>
          <cell r="I354">
            <v>1280</v>
          </cell>
          <cell r="J354">
            <v>479</v>
          </cell>
          <cell r="L354">
            <v>479</v>
          </cell>
        </row>
        <row r="355">
          <cell r="A355">
            <v>3211</v>
          </cell>
          <cell r="B355" t="str">
            <v>엘보 (용접식 S20S)</v>
          </cell>
          <cell r="C355" t="str">
            <v>100Ø</v>
          </cell>
          <cell r="D355" t="str">
            <v>개</v>
          </cell>
          <cell r="E355">
            <v>18400</v>
          </cell>
          <cell r="F355">
            <v>0</v>
          </cell>
          <cell r="H355">
            <v>482</v>
          </cell>
          <cell r="I355">
            <v>18400</v>
          </cell>
          <cell r="J355">
            <v>482</v>
          </cell>
          <cell r="L355">
            <v>482</v>
          </cell>
        </row>
        <row r="356">
          <cell r="A356">
            <v>3212</v>
          </cell>
          <cell r="B356" t="str">
            <v>엘보 (용접식 S20S)</v>
          </cell>
          <cell r="C356" t="str">
            <v>80Ø</v>
          </cell>
          <cell r="D356" t="str">
            <v>개</v>
          </cell>
          <cell r="E356">
            <v>11200</v>
          </cell>
          <cell r="F356">
            <v>0</v>
          </cell>
          <cell r="H356">
            <v>482</v>
          </cell>
          <cell r="I356">
            <v>11200</v>
          </cell>
          <cell r="J356">
            <v>482</v>
          </cell>
          <cell r="L356">
            <v>482</v>
          </cell>
        </row>
        <row r="357">
          <cell r="A357">
            <v>3213</v>
          </cell>
          <cell r="B357" t="str">
            <v>엘보 (SR죠인트)</v>
          </cell>
          <cell r="C357" t="str">
            <v>60Ø</v>
          </cell>
          <cell r="D357" t="str">
            <v>개</v>
          </cell>
          <cell r="E357">
            <v>11510</v>
          </cell>
          <cell r="F357">
            <v>0</v>
          </cell>
          <cell r="H357">
            <v>486</v>
          </cell>
          <cell r="I357">
            <v>11510</v>
          </cell>
          <cell r="J357">
            <v>486</v>
          </cell>
          <cell r="L357">
            <v>486</v>
          </cell>
        </row>
        <row r="358">
          <cell r="A358">
            <v>3214</v>
          </cell>
          <cell r="B358" t="str">
            <v>엘보 (SR죠인트)</v>
          </cell>
          <cell r="C358" t="str">
            <v>50Ø</v>
          </cell>
          <cell r="D358" t="str">
            <v>개</v>
          </cell>
          <cell r="E358">
            <v>9030</v>
          </cell>
          <cell r="F358">
            <v>0</v>
          </cell>
          <cell r="H358">
            <v>486</v>
          </cell>
          <cell r="I358">
            <v>9030</v>
          </cell>
          <cell r="J358">
            <v>486</v>
          </cell>
          <cell r="L358">
            <v>486</v>
          </cell>
        </row>
        <row r="359">
          <cell r="A359">
            <v>3215</v>
          </cell>
          <cell r="B359" t="str">
            <v>엘보 (SR죠인트)</v>
          </cell>
          <cell r="C359" t="str">
            <v>40Ø</v>
          </cell>
          <cell r="D359" t="str">
            <v>개</v>
          </cell>
          <cell r="E359">
            <v>6810</v>
          </cell>
          <cell r="F359">
            <v>0</v>
          </cell>
          <cell r="H359">
            <v>486</v>
          </cell>
          <cell r="I359">
            <v>6810</v>
          </cell>
          <cell r="J359">
            <v>486</v>
          </cell>
          <cell r="L359">
            <v>486</v>
          </cell>
        </row>
        <row r="360">
          <cell r="A360">
            <v>3216</v>
          </cell>
          <cell r="B360" t="str">
            <v>엘보 (SR죠인트)</v>
          </cell>
          <cell r="C360" t="str">
            <v>30Ø</v>
          </cell>
          <cell r="D360" t="str">
            <v>개</v>
          </cell>
          <cell r="E360">
            <v>5510</v>
          </cell>
          <cell r="F360">
            <v>0</v>
          </cell>
          <cell r="H360">
            <v>486</v>
          </cell>
          <cell r="I360">
            <v>5510</v>
          </cell>
          <cell r="J360">
            <v>486</v>
          </cell>
          <cell r="L360">
            <v>486</v>
          </cell>
        </row>
        <row r="361">
          <cell r="A361">
            <v>3217</v>
          </cell>
          <cell r="B361" t="str">
            <v>엘보 (SR죠인트)</v>
          </cell>
          <cell r="C361" t="str">
            <v>25Ø</v>
          </cell>
          <cell r="D361" t="str">
            <v>개</v>
          </cell>
          <cell r="E361">
            <v>2580</v>
          </cell>
          <cell r="F361">
            <v>0</v>
          </cell>
          <cell r="H361">
            <v>486</v>
          </cell>
          <cell r="I361">
            <v>2580</v>
          </cell>
          <cell r="J361">
            <v>486</v>
          </cell>
          <cell r="L361">
            <v>486</v>
          </cell>
        </row>
        <row r="362">
          <cell r="A362">
            <v>3218</v>
          </cell>
          <cell r="B362" t="str">
            <v>엘보 (SR죠인트)</v>
          </cell>
          <cell r="C362" t="str">
            <v>20Ø</v>
          </cell>
          <cell r="D362" t="str">
            <v>개</v>
          </cell>
          <cell r="E362">
            <v>1980</v>
          </cell>
          <cell r="F362">
            <v>0</v>
          </cell>
          <cell r="H362">
            <v>486</v>
          </cell>
          <cell r="I362">
            <v>1980</v>
          </cell>
          <cell r="J362">
            <v>486</v>
          </cell>
          <cell r="L362">
            <v>486</v>
          </cell>
        </row>
        <row r="363">
          <cell r="A363">
            <v>3219</v>
          </cell>
          <cell r="B363" t="str">
            <v>엘보 (SR죠인트)</v>
          </cell>
          <cell r="C363" t="str">
            <v>13Ø</v>
          </cell>
          <cell r="D363" t="str">
            <v>개</v>
          </cell>
          <cell r="E363">
            <v>1370</v>
          </cell>
          <cell r="F363">
            <v>0</v>
          </cell>
          <cell r="H363">
            <v>486</v>
          </cell>
          <cell r="I363">
            <v>1370</v>
          </cell>
          <cell r="J363">
            <v>486</v>
          </cell>
          <cell r="L363">
            <v>486</v>
          </cell>
        </row>
        <row r="364">
          <cell r="A364">
            <v>3221</v>
          </cell>
          <cell r="B364" t="str">
            <v>티 (용접식 S20S)</v>
          </cell>
          <cell r="C364" t="str">
            <v>100Ø</v>
          </cell>
          <cell r="D364" t="str">
            <v>개</v>
          </cell>
          <cell r="E364">
            <v>26720</v>
          </cell>
          <cell r="F364">
            <v>0</v>
          </cell>
          <cell r="H364">
            <v>482</v>
          </cell>
          <cell r="I364">
            <v>26720</v>
          </cell>
          <cell r="J364">
            <v>482</v>
          </cell>
          <cell r="L364">
            <v>482</v>
          </cell>
        </row>
        <row r="365">
          <cell r="A365">
            <v>3222</v>
          </cell>
          <cell r="B365" t="str">
            <v>티 (용접식 S20S)</v>
          </cell>
          <cell r="C365" t="str">
            <v>80Ø</v>
          </cell>
          <cell r="D365" t="str">
            <v>개</v>
          </cell>
          <cell r="E365">
            <v>17760</v>
          </cell>
          <cell r="F365">
            <v>0</v>
          </cell>
          <cell r="H365">
            <v>482</v>
          </cell>
          <cell r="I365">
            <v>17760</v>
          </cell>
          <cell r="J365">
            <v>482</v>
          </cell>
          <cell r="L365">
            <v>482</v>
          </cell>
        </row>
        <row r="366">
          <cell r="A366">
            <v>3223</v>
          </cell>
          <cell r="B366" t="str">
            <v>티 (SR죠인트)</v>
          </cell>
          <cell r="C366" t="str">
            <v>60Ø</v>
          </cell>
          <cell r="D366" t="str">
            <v>개</v>
          </cell>
          <cell r="E366">
            <v>23310</v>
          </cell>
          <cell r="F366">
            <v>0</v>
          </cell>
          <cell r="H366">
            <v>486</v>
          </cell>
          <cell r="I366">
            <v>23310</v>
          </cell>
          <cell r="J366">
            <v>486</v>
          </cell>
          <cell r="L366">
            <v>486</v>
          </cell>
        </row>
        <row r="367">
          <cell r="A367">
            <v>3224</v>
          </cell>
          <cell r="B367" t="str">
            <v>티 (SR죠인트)</v>
          </cell>
          <cell r="C367" t="str">
            <v>50Ø</v>
          </cell>
          <cell r="D367" t="str">
            <v>개</v>
          </cell>
          <cell r="E367">
            <v>20850</v>
          </cell>
          <cell r="F367">
            <v>0</v>
          </cell>
          <cell r="H367">
            <v>486</v>
          </cell>
          <cell r="I367">
            <v>20850</v>
          </cell>
          <cell r="J367">
            <v>486</v>
          </cell>
          <cell r="L367">
            <v>486</v>
          </cell>
        </row>
        <row r="368">
          <cell r="A368">
            <v>3225</v>
          </cell>
          <cell r="B368" t="str">
            <v>티 (SR죠인트)</v>
          </cell>
          <cell r="C368" t="str">
            <v>40Ø</v>
          </cell>
          <cell r="D368" t="str">
            <v>개</v>
          </cell>
          <cell r="E368">
            <v>15610</v>
          </cell>
          <cell r="F368">
            <v>0</v>
          </cell>
          <cell r="H368">
            <v>486</v>
          </cell>
          <cell r="I368">
            <v>15610</v>
          </cell>
          <cell r="J368">
            <v>486</v>
          </cell>
          <cell r="L368">
            <v>486</v>
          </cell>
        </row>
        <row r="369">
          <cell r="A369">
            <v>3226</v>
          </cell>
          <cell r="B369" t="str">
            <v>티 (SR죠인트)</v>
          </cell>
          <cell r="C369" t="str">
            <v>30Ø</v>
          </cell>
          <cell r="D369" t="str">
            <v>개</v>
          </cell>
          <cell r="E369">
            <v>12120</v>
          </cell>
          <cell r="F369">
            <v>0</v>
          </cell>
          <cell r="H369">
            <v>486</v>
          </cell>
          <cell r="I369">
            <v>12120</v>
          </cell>
          <cell r="J369">
            <v>486</v>
          </cell>
          <cell r="L369">
            <v>486</v>
          </cell>
        </row>
        <row r="370">
          <cell r="A370">
            <v>3227</v>
          </cell>
          <cell r="B370" t="str">
            <v>티 (SR죠인트)</v>
          </cell>
          <cell r="C370" t="str">
            <v>25Ø</v>
          </cell>
          <cell r="D370" t="str">
            <v>개</v>
          </cell>
          <cell r="E370">
            <v>7620</v>
          </cell>
          <cell r="F370">
            <v>0</v>
          </cell>
          <cell r="H370">
            <v>486</v>
          </cell>
          <cell r="I370">
            <v>7620</v>
          </cell>
          <cell r="J370">
            <v>486</v>
          </cell>
          <cell r="L370">
            <v>486</v>
          </cell>
        </row>
        <row r="371">
          <cell r="A371">
            <v>3228</v>
          </cell>
          <cell r="B371" t="str">
            <v>티 (SR죠인트)</v>
          </cell>
          <cell r="C371" t="str">
            <v>20Ø</v>
          </cell>
          <cell r="D371" t="str">
            <v>개</v>
          </cell>
          <cell r="E371">
            <v>5070</v>
          </cell>
          <cell r="F371">
            <v>0</v>
          </cell>
          <cell r="H371">
            <v>486</v>
          </cell>
          <cell r="I371">
            <v>5070</v>
          </cell>
          <cell r="J371">
            <v>486</v>
          </cell>
          <cell r="L371">
            <v>486</v>
          </cell>
        </row>
        <row r="372">
          <cell r="A372">
            <v>3229</v>
          </cell>
          <cell r="B372" t="str">
            <v>티 (SR죠인트)</v>
          </cell>
          <cell r="C372" t="str">
            <v>13Ø</v>
          </cell>
          <cell r="D372" t="str">
            <v>개</v>
          </cell>
          <cell r="E372">
            <v>3470</v>
          </cell>
          <cell r="F372">
            <v>0</v>
          </cell>
          <cell r="H372">
            <v>486</v>
          </cell>
          <cell r="I372">
            <v>3470</v>
          </cell>
          <cell r="J372">
            <v>486</v>
          </cell>
          <cell r="L372">
            <v>486</v>
          </cell>
        </row>
        <row r="373">
          <cell r="A373">
            <v>3232</v>
          </cell>
          <cell r="B373" t="str">
            <v>레듀샤 (용접식 S20S)</v>
          </cell>
          <cell r="C373" t="str">
            <v>100Ø</v>
          </cell>
          <cell r="D373" t="str">
            <v>개</v>
          </cell>
          <cell r="E373">
            <v>15200</v>
          </cell>
          <cell r="F373">
            <v>0</v>
          </cell>
          <cell r="H373">
            <v>482</v>
          </cell>
          <cell r="I373">
            <v>15200</v>
          </cell>
          <cell r="J373">
            <v>482</v>
          </cell>
          <cell r="L373">
            <v>482</v>
          </cell>
        </row>
        <row r="374">
          <cell r="A374">
            <v>3232</v>
          </cell>
          <cell r="B374" t="str">
            <v>레듀샤 (용접식 S20S)</v>
          </cell>
          <cell r="C374" t="str">
            <v>80Ø</v>
          </cell>
          <cell r="D374" t="str">
            <v>개</v>
          </cell>
          <cell r="E374">
            <v>10640</v>
          </cell>
          <cell r="F374">
            <v>0</v>
          </cell>
          <cell r="H374">
            <v>482</v>
          </cell>
          <cell r="I374">
            <v>10640</v>
          </cell>
          <cell r="J374">
            <v>482</v>
          </cell>
          <cell r="L374">
            <v>482</v>
          </cell>
        </row>
        <row r="375">
          <cell r="A375">
            <v>3233</v>
          </cell>
          <cell r="B375" t="str">
            <v>레듀샤 (SR죠인트)</v>
          </cell>
          <cell r="C375" t="str">
            <v>60Ø</v>
          </cell>
          <cell r="D375" t="str">
            <v>개</v>
          </cell>
          <cell r="E375">
            <v>13000</v>
          </cell>
          <cell r="F375">
            <v>0</v>
          </cell>
          <cell r="H375">
            <v>486</v>
          </cell>
          <cell r="I375">
            <v>13000</v>
          </cell>
          <cell r="J375">
            <v>486</v>
          </cell>
          <cell r="L375">
            <v>486</v>
          </cell>
        </row>
        <row r="376">
          <cell r="A376">
            <v>3234</v>
          </cell>
          <cell r="B376" t="str">
            <v>레듀샤 (SR죠인트)</v>
          </cell>
          <cell r="C376" t="str">
            <v>50Ø</v>
          </cell>
          <cell r="D376" t="str">
            <v>개</v>
          </cell>
          <cell r="E376">
            <v>11150</v>
          </cell>
          <cell r="F376">
            <v>0</v>
          </cell>
          <cell r="H376">
            <v>486</v>
          </cell>
          <cell r="I376">
            <v>11150</v>
          </cell>
          <cell r="J376">
            <v>486</v>
          </cell>
          <cell r="L376">
            <v>486</v>
          </cell>
        </row>
        <row r="377">
          <cell r="A377">
            <v>3235</v>
          </cell>
          <cell r="B377" t="str">
            <v>레듀샤 (SR죠인트)</v>
          </cell>
          <cell r="C377" t="str">
            <v>40Ø</v>
          </cell>
          <cell r="D377" t="str">
            <v>개</v>
          </cell>
          <cell r="E377">
            <v>9170</v>
          </cell>
          <cell r="F377">
            <v>0</v>
          </cell>
          <cell r="H377">
            <v>486</v>
          </cell>
          <cell r="I377">
            <v>9170</v>
          </cell>
          <cell r="J377">
            <v>486</v>
          </cell>
          <cell r="L377">
            <v>486</v>
          </cell>
        </row>
        <row r="378">
          <cell r="A378">
            <v>3236</v>
          </cell>
          <cell r="B378" t="str">
            <v>레듀샤 (SR죠인트)</v>
          </cell>
          <cell r="C378" t="str">
            <v>30Ø</v>
          </cell>
          <cell r="D378" t="str">
            <v>개</v>
          </cell>
          <cell r="E378">
            <v>7080</v>
          </cell>
          <cell r="F378">
            <v>0</v>
          </cell>
          <cell r="H378">
            <v>486</v>
          </cell>
          <cell r="I378">
            <v>7080</v>
          </cell>
          <cell r="J378">
            <v>486</v>
          </cell>
          <cell r="L378">
            <v>486</v>
          </cell>
        </row>
        <row r="379">
          <cell r="A379">
            <v>3237</v>
          </cell>
          <cell r="B379" t="str">
            <v>레듀샤 (SR죠인트)</v>
          </cell>
          <cell r="C379" t="str">
            <v>25Ø</v>
          </cell>
          <cell r="D379" t="str">
            <v>개</v>
          </cell>
          <cell r="E379">
            <v>3830</v>
          </cell>
          <cell r="F379">
            <v>0</v>
          </cell>
          <cell r="H379">
            <v>486</v>
          </cell>
          <cell r="I379">
            <v>3830</v>
          </cell>
          <cell r="J379">
            <v>486</v>
          </cell>
          <cell r="L379">
            <v>486</v>
          </cell>
        </row>
        <row r="380">
          <cell r="A380">
            <v>3238</v>
          </cell>
          <cell r="B380" t="str">
            <v>레듀샤 (SR죠인트)</v>
          </cell>
          <cell r="C380" t="str">
            <v>20Ø</v>
          </cell>
          <cell r="D380" t="str">
            <v>개</v>
          </cell>
          <cell r="E380">
            <v>2210</v>
          </cell>
          <cell r="F380">
            <v>0</v>
          </cell>
          <cell r="H380">
            <v>486</v>
          </cell>
          <cell r="I380">
            <v>2210</v>
          </cell>
          <cell r="J380">
            <v>486</v>
          </cell>
          <cell r="L380">
            <v>486</v>
          </cell>
        </row>
        <row r="381">
          <cell r="A381">
            <v>3241</v>
          </cell>
          <cell r="B381" t="str">
            <v>소켓 (SR죠인트)</v>
          </cell>
          <cell r="C381" t="str">
            <v>60Ø</v>
          </cell>
          <cell r="D381" t="str">
            <v>개</v>
          </cell>
          <cell r="E381">
            <v>8820</v>
          </cell>
          <cell r="F381">
            <v>0</v>
          </cell>
          <cell r="H381">
            <v>486</v>
          </cell>
          <cell r="I381">
            <v>8820</v>
          </cell>
          <cell r="J381">
            <v>486</v>
          </cell>
          <cell r="L381">
            <v>486</v>
          </cell>
        </row>
        <row r="382">
          <cell r="A382">
            <v>3242</v>
          </cell>
          <cell r="B382" t="str">
            <v>소켓 (SR죠인트)</v>
          </cell>
          <cell r="C382" t="str">
            <v>50Ø</v>
          </cell>
          <cell r="D382" t="str">
            <v>개</v>
          </cell>
          <cell r="E382">
            <v>7660</v>
          </cell>
          <cell r="F382">
            <v>0</v>
          </cell>
          <cell r="H382">
            <v>486</v>
          </cell>
          <cell r="I382">
            <v>7660</v>
          </cell>
          <cell r="J382">
            <v>486</v>
          </cell>
          <cell r="L382">
            <v>486</v>
          </cell>
        </row>
        <row r="383">
          <cell r="A383">
            <v>3243</v>
          </cell>
          <cell r="B383" t="str">
            <v>소켓 (SR죠인트)</v>
          </cell>
          <cell r="C383" t="str">
            <v>40Ø</v>
          </cell>
          <cell r="D383" t="str">
            <v>개</v>
          </cell>
          <cell r="E383">
            <v>5140</v>
          </cell>
          <cell r="F383">
            <v>0</v>
          </cell>
          <cell r="H383">
            <v>486</v>
          </cell>
          <cell r="I383">
            <v>5140</v>
          </cell>
          <cell r="J383">
            <v>486</v>
          </cell>
          <cell r="L383">
            <v>486</v>
          </cell>
        </row>
        <row r="384">
          <cell r="A384">
            <v>3244</v>
          </cell>
          <cell r="B384" t="str">
            <v>소켓 (SR죠인트)</v>
          </cell>
          <cell r="C384" t="str">
            <v>30Ø</v>
          </cell>
          <cell r="D384" t="str">
            <v>개</v>
          </cell>
          <cell r="E384">
            <v>3960</v>
          </cell>
          <cell r="F384">
            <v>0</v>
          </cell>
          <cell r="H384">
            <v>486</v>
          </cell>
          <cell r="I384">
            <v>3960</v>
          </cell>
          <cell r="J384">
            <v>486</v>
          </cell>
          <cell r="L384">
            <v>486</v>
          </cell>
        </row>
        <row r="385">
          <cell r="A385">
            <v>3245</v>
          </cell>
          <cell r="B385" t="str">
            <v>소켓 (SR죠인트)</v>
          </cell>
          <cell r="C385" t="str">
            <v>25Ø</v>
          </cell>
          <cell r="D385" t="str">
            <v>개</v>
          </cell>
          <cell r="E385">
            <v>2130</v>
          </cell>
          <cell r="F385">
            <v>0</v>
          </cell>
          <cell r="H385">
            <v>486</v>
          </cell>
          <cell r="I385">
            <v>2130</v>
          </cell>
          <cell r="J385">
            <v>486</v>
          </cell>
          <cell r="L385">
            <v>486</v>
          </cell>
        </row>
        <row r="386">
          <cell r="A386">
            <v>3246</v>
          </cell>
          <cell r="B386" t="str">
            <v>소켓 (SR죠인트)</v>
          </cell>
          <cell r="C386" t="str">
            <v>20Ø</v>
          </cell>
          <cell r="D386" t="str">
            <v>개</v>
          </cell>
          <cell r="E386">
            <v>1570</v>
          </cell>
          <cell r="F386">
            <v>0</v>
          </cell>
          <cell r="H386">
            <v>486</v>
          </cell>
          <cell r="I386">
            <v>1570</v>
          </cell>
          <cell r="J386">
            <v>486</v>
          </cell>
          <cell r="L386">
            <v>486</v>
          </cell>
        </row>
        <row r="387">
          <cell r="A387">
            <v>3247</v>
          </cell>
          <cell r="B387" t="str">
            <v>소켓 (SR죠인트)</v>
          </cell>
          <cell r="C387" t="str">
            <v>13Ø</v>
          </cell>
          <cell r="D387" t="str">
            <v>개</v>
          </cell>
          <cell r="E387">
            <v>1250</v>
          </cell>
          <cell r="F387">
            <v>0</v>
          </cell>
          <cell r="H387">
            <v>486</v>
          </cell>
          <cell r="I387">
            <v>1250</v>
          </cell>
          <cell r="J387">
            <v>486</v>
          </cell>
          <cell r="L387">
            <v>486</v>
          </cell>
        </row>
        <row r="388">
          <cell r="A388">
            <v>3251</v>
          </cell>
          <cell r="B388" t="str">
            <v>캡 (용접식 S20S)</v>
          </cell>
          <cell r="C388" t="str">
            <v>100Ø</v>
          </cell>
          <cell r="D388" t="str">
            <v>개</v>
          </cell>
          <cell r="E388">
            <v>8960</v>
          </cell>
          <cell r="F388">
            <v>0</v>
          </cell>
          <cell r="H388">
            <v>482</v>
          </cell>
          <cell r="I388">
            <v>8960</v>
          </cell>
          <cell r="J388">
            <v>482</v>
          </cell>
          <cell r="L388">
            <v>482</v>
          </cell>
        </row>
        <row r="389">
          <cell r="A389">
            <v>3252</v>
          </cell>
          <cell r="B389" t="str">
            <v>캡 (용접식 S20S)</v>
          </cell>
          <cell r="C389" t="str">
            <v>80Ø</v>
          </cell>
          <cell r="D389" t="str">
            <v>개</v>
          </cell>
          <cell r="E389">
            <v>6110</v>
          </cell>
          <cell r="F389">
            <v>0</v>
          </cell>
          <cell r="H389">
            <v>482</v>
          </cell>
          <cell r="I389">
            <v>6110</v>
          </cell>
          <cell r="J389">
            <v>482</v>
          </cell>
          <cell r="L389">
            <v>482</v>
          </cell>
        </row>
        <row r="390">
          <cell r="A390">
            <v>3253</v>
          </cell>
          <cell r="B390" t="str">
            <v>캡 (SR죠인트)</v>
          </cell>
          <cell r="C390" t="str">
            <v>60Ø</v>
          </cell>
          <cell r="D390" t="str">
            <v>개</v>
          </cell>
          <cell r="E390">
            <v>10600</v>
          </cell>
          <cell r="F390">
            <v>0</v>
          </cell>
          <cell r="H390">
            <v>486</v>
          </cell>
          <cell r="I390">
            <v>10600</v>
          </cell>
          <cell r="J390">
            <v>486</v>
          </cell>
          <cell r="L390">
            <v>486</v>
          </cell>
        </row>
        <row r="391">
          <cell r="A391">
            <v>3254</v>
          </cell>
          <cell r="B391" t="str">
            <v>캡 (SR죠인트)</v>
          </cell>
          <cell r="C391" t="str">
            <v>50Ø</v>
          </cell>
          <cell r="D391" t="str">
            <v>개</v>
          </cell>
          <cell r="E391">
            <v>8430</v>
          </cell>
          <cell r="F391">
            <v>0</v>
          </cell>
          <cell r="H391">
            <v>486</v>
          </cell>
          <cell r="I391">
            <v>8430</v>
          </cell>
          <cell r="J391">
            <v>486</v>
          </cell>
          <cell r="L391">
            <v>486</v>
          </cell>
        </row>
        <row r="392">
          <cell r="A392">
            <v>3255</v>
          </cell>
          <cell r="B392" t="str">
            <v>캡 (SR죠인트)</v>
          </cell>
          <cell r="C392" t="str">
            <v>40Ø</v>
          </cell>
          <cell r="D392" t="str">
            <v>개</v>
          </cell>
          <cell r="E392">
            <v>7610</v>
          </cell>
          <cell r="F392">
            <v>0</v>
          </cell>
          <cell r="H392">
            <v>486</v>
          </cell>
          <cell r="I392">
            <v>7610</v>
          </cell>
          <cell r="J392">
            <v>486</v>
          </cell>
          <cell r="L392">
            <v>486</v>
          </cell>
        </row>
        <row r="393">
          <cell r="A393">
            <v>3256</v>
          </cell>
          <cell r="B393" t="str">
            <v>캡 (SR죠인트)</v>
          </cell>
          <cell r="C393" t="str">
            <v>30Ø</v>
          </cell>
          <cell r="D393" t="str">
            <v>개</v>
          </cell>
          <cell r="E393">
            <v>5430</v>
          </cell>
          <cell r="F393">
            <v>0</v>
          </cell>
          <cell r="H393">
            <v>486</v>
          </cell>
          <cell r="I393">
            <v>5430</v>
          </cell>
          <cell r="J393">
            <v>486</v>
          </cell>
          <cell r="L393">
            <v>486</v>
          </cell>
        </row>
        <row r="394">
          <cell r="A394">
            <v>3257</v>
          </cell>
          <cell r="B394" t="str">
            <v>캡 (SR죠인트)</v>
          </cell>
          <cell r="C394" t="str">
            <v>25Ø</v>
          </cell>
          <cell r="D394" t="str">
            <v>개</v>
          </cell>
          <cell r="E394">
            <v>3050</v>
          </cell>
          <cell r="F394">
            <v>0</v>
          </cell>
          <cell r="H394">
            <v>486</v>
          </cell>
          <cell r="I394">
            <v>3050</v>
          </cell>
          <cell r="J394">
            <v>486</v>
          </cell>
          <cell r="L394">
            <v>486</v>
          </cell>
        </row>
        <row r="395">
          <cell r="A395">
            <v>3258</v>
          </cell>
          <cell r="B395" t="str">
            <v>캡 (SR죠인트)</v>
          </cell>
          <cell r="C395" t="str">
            <v>20Ø</v>
          </cell>
          <cell r="D395" t="str">
            <v>개</v>
          </cell>
          <cell r="E395">
            <v>2340</v>
          </cell>
          <cell r="F395">
            <v>0</v>
          </cell>
          <cell r="H395">
            <v>486</v>
          </cell>
          <cell r="I395">
            <v>2340</v>
          </cell>
          <cell r="J395">
            <v>486</v>
          </cell>
          <cell r="L395">
            <v>486</v>
          </cell>
        </row>
        <row r="396">
          <cell r="A396">
            <v>3259</v>
          </cell>
          <cell r="B396" t="str">
            <v>캡 (SR죠인트)</v>
          </cell>
          <cell r="C396" t="str">
            <v>13Ø</v>
          </cell>
          <cell r="D396" t="str">
            <v>개</v>
          </cell>
          <cell r="E396">
            <v>1920</v>
          </cell>
          <cell r="F396">
            <v>0</v>
          </cell>
          <cell r="H396">
            <v>486</v>
          </cell>
          <cell r="I396">
            <v>1920</v>
          </cell>
          <cell r="J396">
            <v>486</v>
          </cell>
          <cell r="L396">
            <v>486</v>
          </cell>
        </row>
        <row r="397">
          <cell r="A397">
            <v>3261</v>
          </cell>
          <cell r="B397" t="str">
            <v>SUS용접 합 후렌지</v>
          </cell>
          <cell r="C397" t="str">
            <v>100Ø</v>
          </cell>
          <cell r="D397" t="str">
            <v>개</v>
          </cell>
          <cell r="E397">
            <v>12300</v>
          </cell>
          <cell r="F397">
            <v>0</v>
          </cell>
          <cell r="H397">
            <v>0</v>
          </cell>
          <cell r="I397">
            <v>12300</v>
          </cell>
          <cell r="J397">
            <v>0</v>
          </cell>
          <cell r="L397">
            <v>0</v>
          </cell>
        </row>
        <row r="398">
          <cell r="A398">
            <v>3262</v>
          </cell>
          <cell r="B398" t="str">
            <v>SUS용접 합 후렌지</v>
          </cell>
          <cell r="C398" t="str">
            <v>80Ø</v>
          </cell>
          <cell r="D398" t="str">
            <v>개</v>
          </cell>
          <cell r="E398">
            <v>10300</v>
          </cell>
          <cell r="F398">
            <v>0</v>
          </cell>
          <cell r="H398">
            <v>0</v>
          </cell>
          <cell r="I398">
            <v>10300</v>
          </cell>
          <cell r="J398">
            <v>0</v>
          </cell>
          <cell r="L398">
            <v>0</v>
          </cell>
        </row>
        <row r="399">
          <cell r="A399">
            <v>3263</v>
          </cell>
          <cell r="B399" t="str">
            <v>유니온 (SR죠인트)</v>
          </cell>
          <cell r="C399" t="str">
            <v>60Ø</v>
          </cell>
          <cell r="D399" t="str">
            <v>개</v>
          </cell>
          <cell r="E399">
            <v>17460</v>
          </cell>
          <cell r="F399">
            <v>0</v>
          </cell>
          <cell r="H399">
            <v>486</v>
          </cell>
          <cell r="I399">
            <v>17460</v>
          </cell>
          <cell r="J399">
            <v>486</v>
          </cell>
          <cell r="L399">
            <v>486</v>
          </cell>
        </row>
        <row r="400">
          <cell r="A400">
            <v>3264</v>
          </cell>
          <cell r="B400" t="str">
            <v>유니온 (SR죠인트)</v>
          </cell>
          <cell r="C400" t="str">
            <v>50Ø</v>
          </cell>
          <cell r="D400" t="str">
            <v>개</v>
          </cell>
          <cell r="E400">
            <v>14000</v>
          </cell>
          <cell r="F400">
            <v>0</v>
          </cell>
          <cell r="H400">
            <v>486</v>
          </cell>
          <cell r="I400">
            <v>14000</v>
          </cell>
          <cell r="J400">
            <v>486</v>
          </cell>
          <cell r="L400">
            <v>486</v>
          </cell>
        </row>
        <row r="401">
          <cell r="A401">
            <v>3265</v>
          </cell>
          <cell r="B401" t="str">
            <v>유니온 (SR죠인트)</v>
          </cell>
          <cell r="C401" t="str">
            <v>40Ø</v>
          </cell>
          <cell r="D401" t="str">
            <v>개</v>
          </cell>
          <cell r="E401">
            <v>10470</v>
          </cell>
          <cell r="F401">
            <v>0</v>
          </cell>
          <cell r="H401">
            <v>486</v>
          </cell>
          <cell r="I401">
            <v>10470</v>
          </cell>
          <cell r="J401">
            <v>486</v>
          </cell>
          <cell r="L401">
            <v>486</v>
          </cell>
        </row>
        <row r="402">
          <cell r="A402">
            <v>3266</v>
          </cell>
          <cell r="B402" t="str">
            <v>유니온 (SR죠인트)</v>
          </cell>
          <cell r="C402" t="str">
            <v>30Ø</v>
          </cell>
          <cell r="D402" t="str">
            <v>개</v>
          </cell>
          <cell r="E402">
            <v>6980</v>
          </cell>
          <cell r="F402">
            <v>0</v>
          </cell>
          <cell r="H402">
            <v>486</v>
          </cell>
          <cell r="I402">
            <v>6980</v>
          </cell>
          <cell r="J402">
            <v>486</v>
          </cell>
          <cell r="L402">
            <v>486</v>
          </cell>
        </row>
        <row r="403">
          <cell r="A403">
            <v>3267</v>
          </cell>
          <cell r="B403" t="str">
            <v>유니온 (SR죠인트)</v>
          </cell>
          <cell r="C403" t="str">
            <v>25Ø</v>
          </cell>
          <cell r="D403" t="str">
            <v>개</v>
          </cell>
          <cell r="E403">
            <v>4660</v>
          </cell>
          <cell r="F403">
            <v>0</v>
          </cell>
          <cell r="H403">
            <v>486</v>
          </cell>
          <cell r="I403">
            <v>4660</v>
          </cell>
          <cell r="J403">
            <v>486</v>
          </cell>
          <cell r="L403">
            <v>486</v>
          </cell>
        </row>
        <row r="404">
          <cell r="A404">
            <v>3268</v>
          </cell>
          <cell r="B404" t="str">
            <v>유니온 (SR죠인트)</v>
          </cell>
          <cell r="C404" t="str">
            <v>20Ø</v>
          </cell>
          <cell r="D404" t="str">
            <v>개</v>
          </cell>
          <cell r="E404">
            <v>3490</v>
          </cell>
          <cell r="F404">
            <v>0</v>
          </cell>
          <cell r="H404">
            <v>486</v>
          </cell>
          <cell r="I404">
            <v>3490</v>
          </cell>
          <cell r="J404">
            <v>486</v>
          </cell>
          <cell r="L404">
            <v>486</v>
          </cell>
        </row>
        <row r="405">
          <cell r="A405">
            <v>3269</v>
          </cell>
          <cell r="B405" t="str">
            <v>유니온 (SR죠인트)</v>
          </cell>
          <cell r="C405" t="str">
            <v>13Ø</v>
          </cell>
          <cell r="D405" t="str">
            <v>개</v>
          </cell>
          <cell r="E405">
            <v>2330</v>
          </cell>
          <cell r="F405">
            <v>0</v>
          </cell>
          <cell r="H405">
            <v>486</v>
          </cell>
          <cell r="I405">
            <v>2330</v>
          </cell>
          <cell r="J405">
            <v>486</v>
          </cell>
          <cell r="L405">
            <v>486</v>
          </cell>
        </row>
        <row r="406">
          <cell r="A406">
            <v>3271</v>
          </cell>
          <cell r="B406" t="str">
            <v>밸브소켓 (SR죠인트)</v>
          </cell>
          <cell r="C406" t="str">
            <v>60Ø</v>
          </cell>
          <cell r="D406" t="str">
            <v>개</v>
          </cell>
          <cell r="E406">
            <v>9200</v>
          </cell>
          <cell r="F406">
            <v>0</v>
          </cell>
          <cell r="H406">
            <v>486</v>
          </cell>
          <cell r="I406">
            <v>9200</v>
          </cell>
          <cell r="J406">
            <v>486</v>
          </cell>
          <cell r="L406">
            <v>486</v>
          </cell>
        </row>
        <row r="407">
          <cell r="A407">
            <v>3272</v>
          </cell>
          <cell r="B407" t="str">
            <v>밸브소켓 (SR죠인트)</v>
          </cell>
          <cell r="C407" t="str">
            <v>50Ø</v>
          </cell>
          <cell r="D407" t="str">
            <v>개</v>
          </cell>
          <cell r="E407">
            <v>7850</v>
          </cell>
          <cell r="F407">
            <v>0</v>
          </cell>
          <cell r="H407">
            <v>486</v>
          </cell>
          <cell r="I407">
            <v>7850</v>
          </cell>
          <cell r="J407">
            <v>486</v>
          </cell>
          <cell r="L407">
            <v>486</v>
          </cell>
        </row>
        <row r="408">
          <cell r="A408">
            <v>3273</v>
          </cell>
          <cell r="B408" t="str">
            <v>밸브소켓 (SR죠인트)</v>
          </cell>
          <cell r="C408" t="str">
            <v>40Ø</v>
          </cell>
          <cell r="D408" t="str">
            <v>개</v>
          </cell>
          <cell r="E408">
            <v>6770</v>
          </cell>
          <cell r="F408">
            <v>0</v>
          </cell>
          <cell r="H408">
            <v>486</v>
          </cell>
          <cell r="I408">
            <v>6770</v>
          </cell>
          <cell r="J408">
            <v>486</v>
          </cell>
          <cell r="L408">
            <v>486</v>
          </cell>
        </row>
        <row r="409">
          <cell r="A409">
            <v>3274</v>
          </cell>
          <cell r="B409" t="str">
            <v>밸브소켓 (SR죠인트)</v>
          </cell>
          <cell r="C409" t="str">
            <v>30Ø</v>
          </cell>
          <cell r="D409" t="str">
            <v>개</v>
          </cell>
          <cell r="E409">
            <v>4630</v>
          </cell>
          <cell r="F409">
            <v>0</v>
          </cell>
          <cell r="H409">
            <v>486</v>
          </cell>
          <cell r="I409">
            <v>4630</v>
          </cell>
          <cell r="J409">
            <v>486</v>
          </cell>
          <cell r="L409">
            <v>486</v>
          </cell>
        </row>
        <row r="410">
          <cell r="A410">
            <v>3275</v>
          </cell>
          <cell r="B410" t="str">
            <v>밸브소켓 (SR죠인트)</v>
          </cell>
          <cell r="C410" t="str">
            <v>25Ø</v>
          </cell>
          <cell r="D410" t="str">
            <v>개</v>
          </cell>
          <cell r="E410">
            <v>2860</v>
          </cell>
          <cell r="F410">
            <v>0</v>
          </cell>
          <cell r="H410">
            <v>486</v>
          </cell>
          <cell r="I410">
            <v>2860</v>
          </cell>
          <cell r="J410">
            <v>486</v>
          </cell>
          <cell r="L410">
            <v>486</v>
          </cell>
        </row>
        <row r="411">
          <cell r="A411">
            <v>3276</v>
          </cell>
          <cell r="B411" t="str">
            <v>밸브소켓 (SR죠인트)</v>
          </cell>
          <cell r="C411" t="str">
            <v>20Ø</v>
          </cell>
          <cell r="D411" t="str">
            <v>개</v>
          </cell>
          <cell r="E411">
            <v>1980</v>
          </cell>
          <cell r="F411">
            <v>0</v>
          </cell>
          <cell r="H411">
            <v>486</v>
          </cell>
          <cell r="I411">
            <v>1980</v>
          </cell>
          <cell r="J411">
            <v>486</v>
          </cell>
          <cell r="L411">
            <v>486</v>
          </cell>
        </row>
        <row r="412">
          <cell r="A412">
            <v>3277</v>
          </cell>
          <cell r="B412" t="str">
            <v>밸브소켓 (SR죠인트)</v>
          </cell>
          <cell r="C412" t="str">
            <v>13Ø</v>
          </cell>
          <cell r="D412" t="str">
            <v>개</v>
          </cell>
          <cell r="E412">
            <v>1260</v>
          </cell>
          <cell r="F412">
            <v>0</v>
          </cell>
          <cell r="H412">
            <v>486</v>
          </cell>
          <cell r="I412">
            <v>1260</v>
          </cell>
          <cell r="J412">
            <v>486</v>
          </cell>
          <cell r="L412">
            <v>486</v>
          </cell>
        </row>
        <row r="413">
          <cell r="A413">
            <v>3281</v>
          </cell>
          <cell r="B413" t="str">
            <v>수전소켓 (SR죠인트)</v>
          </cell>
          <cell r="C413" t="str">
            <v>25Ø</v>
          </cell>
          <cell r="D413" t="str">
            <v>개</v>
          </cell>
          <cell r="E413">
            <v>4220</v>
          </cell>
          <cell r="F413">
            <v>0</v>
          </cell>
          <cell r="H413">
            <v>486</v>
          </cell>
          <cell r="I413">
            <v>4220</v>
          </cell>
          <cell r="J413">
            <v>486</v>
          </cell>
          <cell r="L413">
            <v>486</v>
          </cell>
        </row>
        <row r="414">
          <cell r="A414">
            <v>3282</v>
          </cell>
          <cell r="B414" t="str">
            <v>수전소켓 (SR죠인트)</v>
          </cell>
          <cell r="C414" t="str">
            <v>20Ø</v>
          </cell>
          <cell r="D414" t="str">
            <v>개</v>
          </cell>
          <cell r="E414">
            <v>3390</v>
          </cell>
          <cell r="F414">
            <v>0</v>
          </cell>
          <cell r="H414">
            <v>486</v>
          </cell>
          <cell r="I414">
            <v>3390</v>
          </cell>
          <cell r="J414">
            <v>486</v>
          </cell>
          <cell r="L414">
            <v>486</v>
          </cell>
        </row>
        <row r="415">
          <cell r="A415">
            <v>3283</v>
          </cell>
          <cell r="B415" t="str">
            <v>수전소켓 (SR죠인트)</v>
          </cell>
          <cell r="C415" t="str">
            <v>13Ø</v>
          </cell>
          <cell r="D415" t="str">
            <v>개</v>
          </cell>
          <cell r="E415">
            <v>2860</v>
          </cell>
          <cell r="F415">
            <v>0</v>
          </cell>
          <cell r="H415">
            <v>486</v>
          </cell>
          <cell r="I415">
            <v>2860</v>
          </cell>
          <cell r="J415">
            <v>486</v>
          </cell>
          <cell r="L415">
            <v>486</v>
          </cell>
        </row>
        <row r="416">
          <cell r="A416">
            <v>3291</v>
          </cell>
          <cell r="B416" t="str">
            <v>아답타엘보(SR죠인트)</v>
          </cell>
          <cell r="C416" t="str">
            <v>25Ø</v>
          </cell>
          <cell r="D416" t="str">
            <v>개</v>
          </cell>
          <cell r="E416">
            <v>5710</v>
          </cell>
          <cell r="F416">
            <v>0</v>
          </cell>
          <cell r="H416">
            <v>486</v>
          </cell>
          <cell r="I416">
            <v>5710</v>
          </cell>
          <cell r="J416">
            <v>486</v>
          </cell>
          <cell r="L416">
            <v>486</v>
          </cell>
        </row>
        <row r="417">
          <cell r="A417">
            <v>3292</v>
          </cell>
          <cell r="B417" t="str">
            <v>아답타엘보(SR죠인트)</v>
          </cell>
          <cell r="C417" t="str">
            <v>20Ø</v>
          </cell>
          <cell r="D417" t="str">
            <v>개</v>
          </cell>
          <cell r="E417">
            <v>4010</v>
          </cell>
          <cell r="F417">
            <v>0</v>
          </cell>
          <cell r="H417">
            <v>486</v>
          </cell>
          <cell r="I417">
            <v>4010</v>
          </cell>
          <cell r="J417">
            <v>486</v>
          </cell>
          <cell r="L417">
            <v>486</v>
          </cell>
        </row>
        <row r="418">
          <cell r="A418">
            <v>3293</v>
          </cell>
          <cell r="B418" t="str">
            <v>아답타엘보(SR죠인트)</v>
          </cell>
          <cell r="C418" t="str">
            <v>13Ø</v>
          </cell>
          <cell r="D418" t="str">
            <v>개</v>
          </cell>
          <cell r="E418">
            <v>3440</v>
          </cell>
          <cell r="F418">
            <v>0</v>
          </cell>
          <cell r="H418">
            <v>486</v>
          </cell>
          <cell r="I418">
            <v>3440</v>
          </cell>
          <cell r="J418">
            <v>486</v>
          </cell>
          <cell r="L418">
            <v>486</v>
          </cell>
        </row>
        <row r="419">
          <cell r="E419">
            <v>0</v>
          </cell>
        </row>
        <row r="420">
          <cell r="E420">
            <v>0</v>
          </cell>
        </row>
        <row r="421">
          <cell r="E421">
            <v>0</v>
          </cell>
        </row>
        <row r="444">
          <cell r="A444">
            <v>3299</v>
          </cell>
          <cell r="B444" t="str">
            <v>백강관</v>
          </cell>
          <cell r="C444" t="str">
            <v>150Ø</v>
          </cell>
          <cell r="D444" t="str">
            <v>M</v>
          </cell>
          <cell r="E444">
            <v>12628</v>
          </cell>
          <cell r="F444">
            <v>0</v>
          </cell>
          <cell r="H444">
            <v>457</v>
          </cell>
          <cell r="I444">
            <v>12628</v>
          </cell>
          <cell r="J444">
            <v>457</v>
          </cell>
          <cell r="L444">
            <v>457</v>
          </cell>
        </row>
        <row r="445">
          <cell r="A445">
            <v>3300</v>
          </cell>
          <cell r="B445" t="str">
            <v>백강관</v>
          </cell>
          <cell r="C445" t="str">
            <v>125Ø</v>
          </cell>
          <cell r="D445" t="str">
            <v>M</v>
          </cell>
          <cell r="E445">
            <v>10605</v>
          </cell>
          <cell r="F445">
            <v>0</v>
          </cell>
          <cell r="H445">
            <v>457</v>
          </cell>
          <cell r="I445">
            <v>10605</v>
          </cell>
          <cell r="J445">
            <v>457</v>
          </cell>
          <cell r="L445">
            <v>457</v>
          </cell>
        </row>
        <row r="446">
          <cell r="A446">
            <v>3301</v>
          </cell>
          <cell r="B446" t="str">
            <v>백강관</v>
          </cell>
          <cell r="C446" t="str">
            <v>100Ø</v>
          </cell>
          <cell r="D446" t="str">
            <v>M</v>
          </cell>
          <cell r="E446">
            <v>7822</v>
          </cell>
          <cell r="F446">
            <v>0</v>
          </cell>
          <cell r="H446">
            <v>457</v>
          </cell>
          <cell r="I446">
            <v>7822</v>
          </cell>
          <cell r="J446">
            <v>457</v>
          </cell>
          <cell r="L446">
            <v>457</v>
          </cell>
        </row>
        <row r="447">
          <cell r="A447">
            <v>3302</v>
          </cell>
          <cell r="B447" t="str">
            <v>백강관</v>
          </cell>
          <cell r="C447" t="str">
            <v>80Ø</v>
          </cell>
          <cell r="D447" t="str">
            <v>M</v>
          </cell>
          <cell r="E447">
            <v>5487</v>
          </cell>
          <cell r="F447">
            <v>0</v>
          </cell>
          <cell r="H447">
            <v>457</v>
          </cell>
          <cell r="I447">
            <v>5487</v>
          </cell>
          <cell r="J447">
            <v>457</v>
          </cell>
          <cell r="L447">
            <v>457</v>
          </cell>
        </row>
        <row r="448">
          <cell r="A448">
            <v>3303</v>
          </cell>
          <cell r="B448" t="str">
            <v>백강관</v>
          </cell>
          <cell r="C448" t="str">
            <v>65Ø</v>
          </cell>
          <cell r="D448" t="str">
            <v>M</v>
          </cell>
          <cell r="E448">
            <v>4402</v>
          </cell>
          <cell r="F448">
            <v>0</v>
          </cell>
          <cell r="H448">
            <v>457</v>
          </cell>
          <cell r="I448">
            <v>4402</v>
          </cell>
          <cell r="J448">
            <v>457</v>
          </cell>
          <cell r="L448">
            <v>457</v>
          </cell>
        </row>
        <row r="449">
          <cell r="A449">
            <v>3304</v>
          </cell>
          <cell r="B449" t="str">
            <v>백강관</v>
          </cell>
          <cell r="C449" t="str">
            <v>50Ø</v>
          </cell>
          <cell r="D449" t="str">
            <v>M</v>
          </cell>
          <cell r="E449">
            <v>3450</v>
          </cell>
          <cell r="F449">
            <v>0</v>
          </cell>
          <cell r="H449">
            <v>457</v>
          </cell>
          <cell r="I449">
            <v>3450</v>
          </cell>
          <cell r="J449">
            <v>457</v>
          </cell>
          <cell r="L449">
            <v>457</v>
          </cell>
        </row>
        <row r="450">
          <cell r="A450">
            <v>3305</v>
          </cell>
          <cell r="B450" t="str">
            <v>백강관</v>
          </cell>
          <cell r="C450" t="str">
            <v>40Ø</v>
          </cell>
          <cell r="D450" t="str">
            <v>M</v>
          </cell>
          <cell r="E450">
            <v>2513</v>
          </cell>
          <cell r="F450">
            <v>0</v>
          </cell>
          <cell r="H450">
            <v>457</v>
          </cell>
          <cell r="I450">
            <v>2513</v>
          </cell>
          <cell r="J450">
            <v>457</v>
          </cell>
          <cell r="L450">
            <v>457</v>
          </cell>
        </row>
        <row r="451">
          <cell r="A451">
            <v>3306</v>
          </cell>
          <cell r="B451" t="str">
            <v>백강관</v>
          </cell>
          <cell r="C451" t="str">
            <v>32Ø</v>
          </cell>
          <cell r="D451" t="str">
            <v>M</v>
          </cell>
          <cell r="E451">
            <v>2187</v>
          </cell>
          <cell r="F451">
            <v>0</v>
          </cell>
          <cell r="H451">
            <v>457</v>
          </cell>
          <cell r="I451">
            <v>2187</v>
          </cell>
          <cell r="J451">
            <v>457</v>
          </cell>
          <cell r="L451">
            <v>457</v>
          </cell>
        </row>
        <row r="452">
          <cell r="A452">
            <v>3307</v>
          </cell>
          <cell r="B452" t="str">
            <v>백강관</v>
          </cell>
          <cell r="C452" t="str">
            <v>25Ø</v>
          </cell>
          <cell r="D452" t="str">
            <v>M</v>
          </cell>
          <cell r="E452">
            <v>1782</v>
          </cell>
          <cell r="F452">
            <v>0</v>
          </cell>
          <cell r="H452">
            <v>457</v>
          </cell>
          <cell r="I452">
            <v>1782</v>
          </cell>
          <cell r="J452">
            <v>457</v>
          </cell>
          <cell r="L452">
            <v>457</v>
          </cell>
        </row>
        <row r="453">
          <cell r="A453">
            <v>3308</v>
          </cell>
          <cell r="B453" t="str">
            <v>백강관</v>
          </cell>
          <cell r="C453" t="str">
            <v>20Ø</v>
          </cell>
          <cell r="D453" t="str">
            <v>M</v>
          </cell>
          <cell r="E453">
            <v>1252</v>
          </cell>
          <cell r="F453">
            <v>0</v>
          </cell>
          <cell r="H453">
            <v>457</v>
          </cell>
          <cell r="I453">
            <v>1252</v>
          </cell>
          <cell r="J453">
            <v>457</v>
          </cell>
          <cell r="L453">
            <v>457</v>
          </cell>
        </row>
        <row r="454">
          <cell r="A454">
            <v>3309</v>
          </cell>
          <cell r="B454" t="str">
            <v>백강관</v>
          </cell>
          <cell r="C454" t="str">
            <v>15Ø</v>
          </cell>
          <cell r="D454" t="str">
            <v>M</v>
          </cell>
          <cell r="E454">
            <v>993</v>
          </cell>
          <cell r="F454">
            <v>0</v>
          </cell>
          <cell r="H454">
            <v>457</v>
          </cell>
          <cell r="I454">
            <v>993</v>
          </cell>
          <cell r="J454">
            <v>457</v>
          </cell>
          <cell r="L454">
            <v>457</v>
          </cell>
        </row>
        <row r="455">
          <cell r="A455">
            <v>3310</v>
          </cell>
          <cell r="B455" t="str">
            <v>백엘보 (용접식)</v>
          </cell>
          <cell r="C455" t="str">
            <v>150Ø</v>
          </cell>
          <cell r="D455" t="str">
            <v>개</v>
          </cell>
          <cell r="E455">
            <v>16800</v>
          </cell>
          <cell r="F455">
            <v>0</v>
          </cell>
          <cell r="H455">
            <v>461</v>
          </cell>
          <cell r="I455">
            <v>16800</v>
          </cell>
          <cell r="J455">
            <v>461</v>
          </cell>
          <cell r="L455">
            <v>461</v>
          </cell>
        </row>
        <row r="456">
          <cell r="A456">
            <v>3311</v>
          </cell>
          <cell r="B456" t="str">
            <v>백엘보 (용접식)</v>
          </cell>
          <cell r="C456" t="str">
            <v>100Ø</v>
          </cell>
          <cell r="D456" t="str">
            <v>개</v>
          </cell>
          <cell r="E456">
            <v>6440</v>
          </cell>
          <cell r="F456">
            <v>0</v>
          </cell>
          <cell r="H456">
            <v>461</v>
          </cell>
          <cell r="I456">
            <v>6440</v>
          </cell>
          <cell r="J456">
            <v>461</v>
          </cell>
          <cell r="L456">
            <v>461</v>
          </cell>
        </row>
        <row r="457">
          <cell r="A457">
            <v>3312</v>
          </cell>
          <cell r="B457" t="str">
            <v>백엘보 (용접식)</v>
          </cell>
          <cell r="C457" t="str">
            <v>80Ø</v>
          </cell>
          <cell r="D457" t="str">
            <v>개</v>
          </cell>
          <cell r="E457">
            <v>3780</v>
          </cell>
          <cell r="F457">
            <v>0</v>
          </cell>
          <cell r="H457">
            <v>461</v>
          </cell>
          <cell r="I457">
            <v>3780</v>
          </cell>
          <cell r="J457">
            <v>461</v>
          </cell>
          <cell r="L457">
            <v>461</v>
          </cell>
        </row>
        <row r="458">
          <cell r="A458">
            <v>3313</v>
          </cell>
          <cell r="B458" t="str">
            <v>백엘보 (용접식)</v>
          </cell>
          <cell r="C458" t="str">
            <v>65Ø</v>
          </cell>
          <cell r="D458" t="str">
            <v>개</v>
          </cell>
          <cell r="E458">
            <v>2760</v>
          </cell>
          <cell r="F458">
            <v>0</v>
          </cell>
          <cell r="H458">
            <v>461</v>
          </cell>
          <cell r="I458">
            <v>2760</v>
          </cell>
          <cell r="J458">
            <v>461</v>
          </cell>
          <cell r="L458">
            <v>461</v>
          </cell>
        </row>
        <row r="459">
          <cell r="A459">
            <v>3314</v>
          </cell>
          <cell r="B459" t="str">
            <v>백엘보 (나사식)</v>
          </cell>
          <cell r="C459" t="str">
            <v>50Ø</v>
          </cell>
          <cell r="D459" t="str">
            <v>개</v>
          </cell>
          <cell r="E459">
            <v>1498</v>
          </cell>
          <cell r="F459">
            <v>0</v>
          </cell>
          <cell r="H459">
            <v>460</v>
          </cell>
          <cell r="I459">
            <v>1498</v>
          </cell>
          <cell r="J459">
            <v>460</v>
          </cell>
          <cell r="L459">
            <v>460</v>
          </cell>
        </row>
        <row r="460">
          <cell r="A460">
            <v>3315</v>
          </cell>
          <cell r="B460" t="str">
            <v>백엘보 (나사식)</v>
          </cell>
          <cell r="C460" t="str">
            <v>40Ø</v>
          </cell>
          <cell r="D460" t="str">
            <v>개</v>
          </cell>
          <cell r="E460">
            <v>957</v>
          </cell>
          <cell r="F460">
            <v>0</v>
          </cell>
          <cell r="H460">
            <v>460</v>
          </cell>
          <cell r="I460">
            <v>957</v>
          </cell>
          <cell r="J460">
            <v>460</v>
          </cell>
          <cell r="L460">
            <v>460</v>
          </cell>
        </row>
        <row r="461">
          <cell r="A461">
            <v>3316</v>
          </cell>
          <cell r="B461" t="str">
            <v>백엘보 (나사식)</v>
          </cell>
          <cell r="C461" t="str">
            <v>32Ø</v>
          </cell>
          <cell r="D461" t="str">
            <v>개</v>
          </cell>
          <cell r="E461">
            <v>805</v>
          </cell>
          <cell r="F461">
            <v>0</v>
          </cell>
          <cell r="H461">
            <v>460</v>
          </cell>
          <cell r="I461">
            <v>805</v>
          </cell>
          <cell r="J461">
            <v>460</v>
          </cell>
          <cell r="L461">
            <v>460</v>
          </cell>
        </row>
        <row r="462">
          <cell r="A462">
            <v>3317</v>
          </cell>
          <cell r="B462" t="str">
            <v>백엘보 (나사식)</v>
          </cell>
          <cell r="C462" t="str">
            <v>25Ø</v>
          </cell>
          <cell r="D462" t="str">
            <v>개</v>
          </cell>
          <cell r="E462">
            <v>523</v>
          </cell>
          <cell r="F462">
            <v>0</v>
          </cell>
          <cell r="H462">
            <v>460</v>
          </cell>
          <cell r="I462">
            <v>523</v>
          </cell>
          <cell r="J462">
            <v>460</v>
          </cell>
          <cell r="L462">
            <v>460</v>
          </cell>
        </row>
        <row r="463">
          <cell r="A463">
            <v>3318</v>
          </cell>
          <cell r="B463" t="str">
            <v>백엘보 (나사식)</v>
          </cell>
          <cell r="C463" t="str">
            <v>20Ø</v>
          </cell>
          <cell r="D463" t="str">
            <v>개</v>
          </cell>
          <cell r="E463">
            <v>326</v>
          </cell>
          <cell r="F463">
            <v>0</v>
          </cell>
          <cell r="H463">
            <v>460</v>
          </cell>
          <cell r="I463">
            <v>326</v>
          </cell>
          <cell r="J463">
            <v>460</v>
          </cell>
          <cell r="L463">
            <v>460</v>
          </cell>
        </row>
        <row r="464">
          <cell r="A464">
            <v>3319</v>
          </cell>
          <cell r="B464" t="str">
            <v>백엘보 (나사식)</v>
          </cell>
          <cell r="C464" t="str">
            <v>15Ø</v>
          </cell>
          <cell r="D464" t="str">
            <v>개</v>
          </cell>
          <cell r="E464">
            <v>221</v>
          </cell>
          <cell r="F464">
            <v>0</v>
          </cell>
          <cell r="H464">
            <v>460</v>
          </cell>
          <cell r="I464">
            <v>221</v>
          </cell>
          <cell r="J464">
            <v>460</v>
          </cell>
          <cell r="L464">
            <v>460</v>
          </cell>
        </row>
        <row r="465">
          <cell r="A465">
            <v>3320</v>
          </cell>
          <cell r="B465" t="str">
            <v>백티 (용접식)</v>
          </cell>
          <cell r="C465" t="str">
            <v>150Ø</v>
          </cell>
          <cell r="D465" t="str">
            <v>개</v>
          </cell>
          <cell r="E465">
            <v>21000</v>
          </cell>
          <cell r="F465">
            <v>0</v>
          </cell>
          <cell r="H465">
            <v>461</v>
          </cell>
          <cell r="I465">
            <v>21000</v>
          </cell>
          <cell r="J465">
            <v>461</v>
          </cell>
          <cell r="L465">
            <v>461</v>
          </cell>
        </row>
        <row r="466">
          <cell r="A466">
            <v>3321</v>
          </cell>
          <cell r="B466" t="str">
            <v>백티 (용접식)</v>
          </cell>
          <cell r="C466" t="str">
            <v>100Ø</v>
          </cell>
          <cell r="D466" t="str">
            <v>개</v>
          </cell>
          <cell r="E466">
            <v>9030</v>
          </cell>
          <cell r="F466">
            <v>0</v>
          </cell>
          <cell r="H466">
            <v>461</v>
          </cell>
          <cell r="I466">
            <v>9030</v>
          </cell>
          <cell r="J466">
            <v>461</v>
          </cell>
          <cell r="L466">
            <v>461</v>
          </cell>
        </row>
        <row r="467">
          <cell r="A467">
            <v>3322</v>
          </cell>
          <cell r="B467" t="str">
            <v>백티 (용접식)</v>
          </cell>
          <cell r="C467" t="str">
            <v>80Ø</v>
          </cell>
          <cell r="D467" t="str">
            <v>개</v>
          </cell>
          <cell r="E467">
            <v>5480</v>
          </cell>
          <cell r="F467">
            <v>0</v>
          </cell>
          <cell r="H467">
            <v>461</v>
          </cell>
          <cell r="I467">
            <v>5480</v>
          </cell>
          <cell r="J467">
            <v>461</v>
          </cell>
          <cell r="L467">
            <v>461</v>
          </cell>
        </row>
        <row r="468">
          <cell r="A468">
            <v>3323</v>
          </cell>
          <cell r="B468" t="str">
            <v>백티 (용접식)</v>
          </cell>
          <cell r="C468" t="str">
            <v>65Ø</v>
          </cell>
          <cell r="D468" t="str">
            <v>개</v>
          </cell>
          <cell r="E468">
            <v>4060</v>
          </cell>
          <cell r="F468">
            <v>0</v>
          </cell>
          <cell r="H468">
            <v>461</v>
          </cell>
          <cell r="I468">
            <v>4060</v>
          </cell>
          <cell r="J468">
            <v>461</v>
          </cell>
          <cell r="L468">
            <v>461</v>
          </cell>
        </row>
        <row r="469">
          <cell r="A469">
            <v>3324</v>
          </cell>
          <cell r="B469" t="str">
            <v>백티 (나사식)</v>
          </cell>
          <cell r="C469" t="str">
            <v>50Ø</v>
          </cell>
          <cell r="D469" t="str">
            <v>개</v>
          </cell>
          <cell r="E469">
            <v>1957</v>
          </cell>
          <cell r="F469">
            <v>0</v>
          </cell>
          <cell r="H469">
            <v>460</v>
          </cell>
          <cell r="I469">
            <v>1957</v>
          </cell>
          <cell r="J469">
            <v>460</v>
          </cell>
          <cell r="L469">
            <v>460</v>
          </cell>
        </row>
        <row r="470">
          <cell r="A470">
            <v>3325</v>
          </cell>
          <cell r="B470" t="str">
            <v>백티 (나사식)</v>
          </cell>
          <cell r="C470" t="str">
            <v>40Ø</v>
          </cell>
          <cell r="D470" t="str">
            <v>개</v>
          </cell>
          <cell r="E470">
            <v>1338</v>
          </cell>
          <cell r="F470">
            <v>0</v>
          </cell>
          <cell r="H470">
            <v>460</v>
          </cell>
          <cell r="I470">
            <v>1338</v>
          </cell>
          <cell r="J470">
            <v>460</v>
          </cell>
          <cell r="L470">
            <v>460</v>
          </cell>
        </row>
        <row r="471">
          <cell r="A471">
            <v>3326</v>
          </cell>
          <cell r="B471" t="str">
            <v>백티 (나사식)</v>
          </cell>
          <cell r="C471" t="str">
            <v>32Ø</v>
          </cell>
          <cell r="D471" t="str">
            <v>개</v>
          </cell>
          <cell r="E471">
            <v>1000</v>
          </cell>
          <cell r="F471">
            <v>0</v>
          </cell>
          <cell r="H471">
            <v>460</v>
          </cell>
          <cell r="I471">
            <v>1000</v>
          </cell>
          <cell r="J471">
            <v>460</v>
          </cell>
          <cell r="L471">
            <v>460</v>
          </cell>
        </row>
        <row r="472">
          <cell r="A472">
            <v>3327</v>
          </cell>
          <cell r="B472" t="str">
            <v>백티 (나사식)</v>
          </cell>
          <cell r="C472" t="str">
            <v>25Ø</v>
          </cell>
          <cell r="D472" t="str">
            <v>개</v>
          </cell>
          <cell r="E472">
            <v>724</v>
          </cell>
          <cell r="F472">
            <v>0</v>
          </cell>
          <cell r="H472">
            <v>460</v>
          </cell>
          <cell r="I472">
            <v>724</v>
          </cell>
          <cell r="J472">
            <v>460</v>
          </cell>
          <cell r="L472">
            <v>460</v>
          </cell>
        </row>
        <row r="473">
          <cell r="A473">
            <v>3328</v>
          </cell>
          <cell r="B473" t="str">
            <v>백티 (나사식)</v>
          </cell>
          <cell r="C473" t="str">
            <v>20Ø</v>
          </cell>
          <cell r="D473" t="str">
            <v>개</v>
          </cell>
          <cell r="E473">
            <v>483</v>
          </cell>
          <cell r="F473">
            <v>0</v>
          </cell>
          <cell r="H473">
            <v>460</v>
          </cell>
          <cell r="I473">
            <v>483</v>
          </cell>
          <cell r="J473">
            <v>460</v>
          </cell>
          <cell r="L473">
            <v>460</v>
          </cell>
        </row>
        <row r="474">
          <cell r="A474">
            <v>3329</v>
          </cell>
          <cell r="B474" t="str">
            <v>백티 (나사식)</v>
          </cell>
          <cell r="C474" t="str">
            <v>15Ø</v>
          </cell>
          <cell r="D474" t="str">
            <v>개</v>
          </cell>
          <cell r="E474">
            <v>330</v>
          </cell>
          <cell r="F474">
            <v>0</v>
          </cell>
          <cell r="H474">
            <v>460</v>
          </cell>
          <cell r="I474">
            <v>330</v>
          </cell>
          <cell r="J474">
            <v>460</v>
          </cell>
          <cell r="L474">
            <v>460</v>
          </cell>
        </row>
        <row r="475">
          <cell r="A475">
            <v>3330</v>
          </cell>
          <cell r="B475" t="str">
            <v>백레듀샤 (용접식)</v>
          </cell>
          <cell r="C475" t="str">
            <v>150Ø</v>
          </cell>
          <cell r="D475" t="str">
            <v>개</v>
          </cell>
          <cell r="E475">
            <v>11200</v>
          </cell>
          <cell r="F475">
            <v>0</v>
          </cell>
          <cell r="H475">
            <v>461</v>
          </cell>
          <cell r="I475">
            <v>11200</v>
          </cell>
          <cell r="J475">
            <v>461</v>
          </cell>
          <cell r="L475">
            <v>461</v>
          </cell>
        </row>
        <row r="476">
          <cell r="A476">
            <v>3331</v>
          </cell>
          <cell r="B476" t="str">
            <v>백레듀샤 (용접식)</v>
          </cell>
          <cell r="C476" t="str">
            <v>100Ø</v>
          </cell>
          <cell r="D476" t="str">
            <v>개</v>
          </cell>
          <cell r="E476">
            <v>5390</v>
          </cell>
          <cell r="F476">
            <v>0</v>
          </cell>
          <cell r="H476">
            <v>461</v>
          </cell>
          <cell r="I476">
            <v>5390</v>
          </cell>
          <cell r="J476">
            <v>461</v>
          </cell>
          <cell r="L476">
            <v>461</v>
          </cell>
        </row>
        <row r="477">
          <cell r="A477">
            <v>3332</v>
          </cell>
          <cell r="B477" t="str">
            <v>백레듀샤 (용접식)</v>
          </cell>
          <cell r="C477" t="str">
            <v>80Ø</v>
          </cell>
          <cell r="D477" t="str">
            <v>개</v>
          </cell>
          <cell r="E477">
            <v>3780</v>
          </cell>
          <cell r="F477">
            <v>0</v>
          </cell>
          <cell r="H477">
            <v>461</v>
          </cell>
          <cell r="I477">
            <v>3780</v>
          </cell>
          <cell r="J477">
            <v>461</v>
          </cell>
          <cell r="L477">
            <v>461</v>
          </cell>
        </row>
        <row r="478">
          <cell r="A478">
            <v>3333</v>
          </cell>
          <cell r="B478" t="str">
            <v>백레듀샤 (용접식)</v>
          </cell>
          <cell r="C478" t="str">
            <v>65Ø</v>
          </cell>
          <cell r="D478" t="str">
            <v>개</v>
          </cell>
          <cell r="E478">
            <v>3360</v>
          </cell>
          <cell r="F478">
            <v>0</v>
          </cell>
          <cell r="H478">
            <v>461</v>
          </cell>
          <cell r="I478">
            <v>3360</v>
          </cell>
          <cell r="J478">
            <v>461</v>
          </cell>
          <cell r="L478">
            <v>461</v>
          </cell>
        </row>
        <row r="479">
          <cell r="A479">
            <v>3334</v>
          </cell>
          <cell r="B479" t="str">
            <v>백레듀샤 (나사식)</v>
          </cell>
          <cell r="C479" t="str">
            <v>50Ø</v>
          </cell>
          <cell r="D479" t="str">
            <v>개</v>
          </cell>
          <cell r="E479">
            <v>884</v>
          </cell>
          <cell r="F479">
            <v>0</v>
          </cell>
          <cell r="H479">
            <v>460</v>
          </cell>
          <cell r="I479">
            <v>884</v>
          </cell>
          <cell r="J479">
            <v>460</v>
          </cell>
          <cell r="L479">
            <v>460</v>
          </cell>
        </row>
        <row r="480">
          <cell r="A480">
            <v>3335</v>
          </cell>
          <cell r="B480" t="str">
            <v>백레듀샤 (나사식)</v>
          </cell>
          <cell r="C480" t="str">
            <v>40Ø</v>
          </cell>
          <cell r="D480" t="str">
            <v>개</v>
          </cell>
          <cell r="E480">
            <v>685</v>
          </cell>
          <cell r="F480">
            <v>0</v>
          </cell>
          <cell r="H480">
            <v>460</v>
          </cell>
          <cell r="I480">
            <v>685</v>
          </cell>
          <cell r="J480">
            <v>460</v>
          </cell>
          <cell r="L480">
            <v>460</v>
          </cell>
        </row>
        <row r="481">
          <cell r="A481">
            <v>3336</v>
          </cell>
          <cell r="B481" t="str">
            <v>백레듀샤 (나사식)</v>
          </cell>
          <cell r="C481" t="str">
            <v>32Ø</v>
          </cell>
          <cell r="D481" t="str">
            <v>개</v>
          </cell>
          <cell r="E481">
            <v>530</v>
          </cell>
          <cell r="F481">
            <v>0</v>
          </cell>
          <cell r="H481">
            <v>460</v>
          </cell>
          <cell r="I481">
            <v>530</v>
          </cell>
          <cell r="J481">
            <v>460</v>
          </cell>
          <cell r="L481">
            <v>460</v>
          </cell>
        </row>
        <row r="482">
          <cell r="A482">
            <v>3337</v>
          </cell>
          <cell r="B482" t="str">
            <v>백레듀샤 (나사식)</v>
          </cell>
          <cell r="C482" t="str">
            <v>25Ø</v>
          </cell>
          <cell r="D482" t="str">
            <v>개</v>
          </cell>
          <cell r="E482">
            <v>400</v>
          </cell>
          <cell r="F482">
            <v>0</v>
          </cell>
          <cell r="H482">
            <v>460</v>
          </cell>
          <cell r="I482">
            <v>400</v>
          </cell>
          <cell r="J482">
            <v>460</v>
          </cell>
          <cell r="L482">
            <v>460</v>
          </cell>
        </row>
        <row r="483">
          <cell r="A483">
            <v>3338</v>
          </cell>
          <cell r="B483" t="str">
            <v>백레듀샤 (나사식)</v>
          </cell>
          <cell r="C483" t="str">
            <v>20Ø</v>
          </cell>
          <cell r="D483" t="str">
            <v>개</v>
          </cell>
          <cell r="E483">
            <v>277</v>
          </cell>
          <cell r="F483">
            <v>0</v>
          </cell>
          <cell r="H483">
            <v>460</v>
          </cell>
          <cell r="I483">
            <v>277</v>
          </cell>
          <cell r="J483">
            <v>460</v>
          </cell>
          <cell r="L483">
            <v>460</v>
          </cell>
        </row>
        <row r="484">
          <cell r="A484">
            <v>3341</v>
          </cell>
          <cell r="B484" t="str">
            <v>백소켓 (나사식)</v>
          </cell>
          <cell r="C484" t="str">
            <v>80Ø</v>
          </cell>
          <cell r="D484" t="str">
            <v>개</v>
          </cell>
          <cell r="E484">
            <v>2633</v>
          </cell>
          <cell r="F484">
            <v>0</v>
          </cell>
          <cell r="H484">
            <v>460</v>
          </cell>
          <cell r="I484">
            <v>2633</v>
          </cell>
          <cell r="J484">
            <v>460</v>
          </cell>
          <cell r="L484">
            <v>460</v>
          </cell>
        </row>
        <row r="485">
          <cell r="A485">
            <v>3342</v>
          </cell>
          <cell r="B485" t="str">
            <v>백소켓 (나사식)</v>
          </cell>
          <cell r="C485" t="str">
            <v>65Ø</v>
          </cell>
          <cell r="D485" t="str">
            <v>개</v>
          </cell>
          <cell r="E485">
            <v>2103</v>
          </cell>
          <cell r="F485">
            <v>0</v>
          </cell>
          <cell r="H485">
            <v>460</v>
          </cell>
          <cell r="I485">
            <v>2103</v>
          </cell>
          <cell r="J485">
            <v>460</v>
          </cell>
          <cell r="L485">
            <v>460</v>
          </cell>
        </row>
        <row r="486">
          <cell r="A486">
            <v>3343</v>
          </cell>
          <cell r="B486" t="str">
            <v>백소켓 (나사식)</v>
          </cell>
          <cell r="C486" t="str">
            <v>50Ø</v>
          </cell>
          <cell r="D486" t="str">
            <v>개</v>
          </cell>
          <cell r="E486">
            <v>1197</v>
          </cell>
          <cell r="F486">
            <v>0</v>
          </cell>
          <cell r="H486">
            <v>460</v>
          </cell>
          <cell r="I486">
            <v>1197</v>
          </cell>
          <cell r="J486">
            <v>460</v>
          </cell>
          <cell r="L486">
            <v>460</v>
          </cell>
        </row>
        <row r="487">
          <cell r="A487">
            <v>3344</v>
          </cell>
          <cell r="B487" t="str">
            <v>백소켓 (나사식)</v>
          </cell>
          <cell r="C487" t="str">
            <v>40Ø</v>
          </cell>
          <cell r="D487" t="str">
            <v>개</v>
          </cell>
          <cell r="E487">
            <v>748</v>
          </cell>
          <cell r="F487">
            <v>0</v>
          </cell>
          <cell r="H487">
            <v>460</v>
          </cell>
          <cell r="I487">
            <v>748</v>
          </cell>
          <cell r="J487">
            <v>460</v>
          </cell>
          <cell r="L487">
            <v>460</v>
          </cell>
        </row>
        <row r="488">
          <cell r="A488">
            <v>3345</v>
          </cell>
          <cell r="B488" t="str">
            <v>백소켓 (나사식)</v>
          </cell>
          <cell r="C488" t="str">
            <v>32Ø</v>
          </cell>
          <cell r="D488" t="str">
            <v>개</v>
          </cell>
          <cell r="E488">
            <v>627</v>
          </cell>
          <cell r="F488">
            <v>0</v>
          </cell>
          <cell r="H488">
            <v>460</v>
          </cell>
          <cell r="I488">
            <v>627</v>
          </cell>
          <cell r="J488">
            <v>460</v>
          </cell>
          <cell r="L488">
            <v>460</v>
          </cell>
        </row>
        <row r="489">
          <cell r="A489">
            <v>3346</v>
          </cell>
          <cell r="B489" t="str">
            <v>백소켓 (나사식)</v>
          </cell>
          <cell r="C489" t="str">
            <v>25Ø</v>
          </cell>
          <cell r="D489" t="str">
            <v>개</v>
          </cell>
          <cell r="E489">
            <v>490</v>
          </cell>
          <cell r="F489">
            <v>0</v>
          </cell>
          <cell r="H489">
            <v>460</v>
          </cell>
          <cell r="I489">
            <v>490</v>
          </cell>
          <cell r="J489">
            <v>460</v>
          </cell>
          <cell r="L489">
            <v>460</v>
          </cell>
        </row>
        <row r="490">
          <cell r="A490">
            <v>3347</v>
          </cell>
          <cell r="B490" t="str">
            <v>백소켓 (나사식)</v>
          </cell>
          <cell r="C490" t="str">
            <v>20Ø</v>
          </cell>
          <cell r="D490" t="str">
            <v>개</v>
          </cell>
          <cell r="E490">
            <v>303</v>
          </cell>
          <cell r="F490">
            <v>0</v>
          </cell>
          <cell r="H490">
            <v>460</v>
          </cell>
          <cell r="I490">
            <v>303</v>
          </cell>
          <cell r="J490">
            <v>460</v>
          </cell>
          <cell r="L490">
            <v>460</v>
          </cell>
        </row>
        <row r="491">
          <cell r="A491">
            <v>3348</v>
          </cell>
          <cell r="B491" t="str">
            <v>백소켓 (나사식)</v>
          </cell>
          <cell r="C491" t="str">
            <v>15Ø</v>
          </cell>
          <cell r="D491" t="str">
            <v>개</v>
          </cell>
          <cell r="E491">
            <v>249</v>
          </cell>
          <cell r="F491">
            <v>0</v>
          </cell>
          <cell r="H491">
            <v>460</v>
          </cell>
          <cell r="I491">
            <v>249</v>
          </cell>
          <cell r="J491">
            <v>460</v>
          </cell>
          <cell r="L491">
            <v>460</v>
          </cell>
        </row>
        <row r="492">
          <cell r="A492">
            <v>3350</v>
          </cell>
          <cell r="B492" t="str">
            <v>백캡 (용접식)</v>
          </cell>
          <cell r="C492" t="str">
            <v>150Ø</v>
          </cell>
          <cell r="D492" t="str">
            <v>개</v>
          </cell>
          <cell r="E492">
            <v>8120</v>
          </cell>
          <cell r="F492">
            <v>0</v>
          </cell>
          <cell r="H492">
            <v>461</v>
          </cell>
          <cell r="I492">
            <v>8120</v>
          </cell>
          <cell r="J492">
            <v>461</v>
          </cell>
          <cell r="L492">
            <v>461</v>
          </cell>
        </row>
        <row r="493">
          <cell r="A493">
            <v>3351</v>
          </cell>
          <cell r="B493" t="str">
            <v>백캡 (용접식)</v>
          </cell>
          <cell r="C493" t="str">
            <v>100Ø</v>
          </cell>
          <cell r="D493" t="str">
            <v>개</v>
          </cell>
          <cell r="E493">
            <v>5600</v>
          </cell>
          <cell r="F493">
            <v>0</v>
          </cell>
          <cell r="H493">
            <v>461</v>
          </cell>
          <cell r="I493">
            <v>5600</v>
          </cell>
          <cell r="J493">
            <v>461</v>
          </cell>
          <cell r="L493">
            <v>461</v>
          </cell>
        </row>
        <row r="494">
          <cell r="A494">
            <v>3352</v>
          </cell>
          <cell r="B494" t="str">
            <v>백캡 (용접식)</v>
          </cell>
          <cell r="C494" t="str">
            <v>80Ø</v>
          </cell>
          <cell r="D494" t="str">
            <v>개</v>
          </cell>
          <cell r="E494">
            <v>3360</v>
          </cell>
          <cell r="F494">
            <v>0</v>
          </cell>
          <cell r="H494">
            <v>461</v>
          </cell>
          <cell r="I494">
            <v>3360</v>
          </cell>
          <cell r="J494">
            <v>461</v>
          </cell>
          <cell r="L494">
            <v>461</v>
          </cell>
        </row>
        <row r="495">
          <cell r="A495">
            <v>3353</v>
          </cell>
          <cell r="B495" t="str">
            <v>백캡 (용접식)</v>
          </cell>
          <cell r="C495" t="str">
            <v>65Ø</v>
          </cell>
          <cell r="D495" t="str">
            <v>개</v>
          </cell>
          <cell r="E495">
            <v>2450</v>
          </cell>
          <cell r="F495">
            <v>0</v>
          </cell>
          <cell r="H495">
            <v>461</v>
          </cell>
          <cell r="I495">
            <v>2450</v>
          </cell>
          <cell r="J495">
            <v>461</v>
          </cell>
          <cell r="L495">
            <v>461</v>
          </cell>
        </row>
        <row r="496">
          <cell r="A496">
            <v>3354</v>
          </cell>
          <cell r="B496" t="str">
            <v>백캡 (나사식)</v>
          </cell>
          <cell r="C496" t="str">
            <v>50Ø</v>
          </cell>
          <cell r="D496" t="str">
            <v>개</v>
          </cell>
          <cell r="E496">
            <v>1132</v>
          </cell>
          <cell r="F496">
            <v>0</v>
          </cell>
          <cell r="H496">
            <v>460</v>
          </cell>
          <cell r="I496">
            <v>1132</v>
          </cell>
          <cell r="J496">
            <v>460</v>
          </cell>
          <cell r="L496">
            <v>460</v>
          </cell>
        </row>
        <row r="497">
          <cell r="A497">
            <v>3355</v>
          </cell>
          <cell r="B497" t="str">
            <v>백캡 (나사식)</v>
          </cell>
          <cell r="C497" t="str">
            <v>40Ø</v>
          </cell>
          <cell r="D497" t="str">
            <v>개</v>
          </cell>
          <cell r="E497">
            <v>757</v>
          </cell>
          <cell r="F497">
            <v>0</v>
          </cell>
          <cell r="H497">
            <v>460</v>
          </cell>
          <cell r="I497">
            <v>757</v>
          </cell>
          <cell r="J497">
            <v>460</v>
          </cell>
          <cell r="L497">
            <v>460</v>
          </cell>
        </row>
        <row r="498">
          <cell r="A498">
            <v>3356</v>
          </cell>
          <cell r="B498" t="str">
            <v>백캡 (나사식)</v>
          </cell>
          <cell r="C498" t="str">
            <v>32Ø</v>
          </cell>
          <cell r="D498" t="str">
            <v>개</v>
          </cell>
          <cell r="E498">
            <v>571</v>
          </cell>
          <cell r="F498">
            <v>0</v>
          </cell>
          <cell r="H498">
            <v>460</v>
          </cell>
          <cell r="I498">
            <v>571</v>
          </cell>
          <cell r="J498">
            <v>460</v>
          </cell>
          <cell r="L498">
            <v>460</v>
          </cell>
        </row>
        <row r="499">
          <cell r="A499">
            <v>3357</v>
          </cell>
          <cell r="B499" t="str">
            <v>백캡 (나사식)</v>
          </cell>
          <cell r="C499" t="str">
            <v>25Ø</v>
          </cell>
          <cell r="D499" t="str">
            <v>개</v>
          </cell>
          <cell r="E499">
            <v>364</v>
          </cell>
          <cell r="F499">
            <v>0</v>
          </cell>
          <cell r="H499">
            <v>460</v>
          </cell>
          <cell r="I499">
            <v>364</v>
          </cell>
          <cell r="J499">
            <v>460</v>
          </cell>
          <cell r="L499">
            <v>460</v>
          </cell>
        </row>
        <row r="500">
          <cell r="A500">
            <v>3358</v>
          </cell>
          <cell r="B500" t="str">
            <v>백캡 (나사식)</v>
          </cell>
          <cell r="C500" t="str">
            <v>20Ø</v>
          </cell>
          <cell r="D500" t="str">
            <v>개</v>
          </cell>
          <cell r="E500">
            <v>304</v>
          </cell>
          <cell r="F500">
            <v>0</v>
          </cell>
          <cell r="H500">
            <v>460</v>
          </cell>
          <cell r="I500">
            <v>304</v>
          </cell>
          <cell r="J500">
            <v>460</v>
          </cell>
          <cell r="L500">
            <v>460</v>
          </cell>
        </row>
        <row r="501">
          <cell r="A501">
            <v>3359</v>
          </cell>
          <cell r="B501" t="str">
            <v>백캡 (나사식)</v>
          </cell>
          <cell r="C501" t="str">
            <v>15Ø</v>
          </cell>
          <cell r="D501" t="str">
            <v>개</v>
          </cell>
          <cell r="E501">
            <v>198</v>
          </cell>
          <cell r="F501">
            <v>0</v>
          </cell>
          <cell r="H501">
            <v>460</v>
          </cell>
          <cell r="I501">
            <v>198</v>
          </cell>
          <cell r="J501">
            <v>460</v>
          </cell>
          <cell r="L501">
            <v>460</v>
          </cell>
        </row>
        <row r="502">
          <cell r="A502">
            <v>3360</v>
          </cell>
          <cell r="B502" t="str">
            <v>용접 합 후렌지</v>
          </cell>
          <cell r="C502" t="str">
            <v>150Ø</v>
          </cell>
          <cell r="D502" t="str">
            <v>개</v>
          </cell>
          <cell r="E502">
            <v>16559</v>
          </cell>
          <cell r="F502">
            <v>13583</v>
          </cell>
          <cell r="H502">
            <v>0</v>
          </cell>
          <cell r="I502">
            <v>16559</v>
          </cell>
          <cell r="J502">
            <v>0</v>
          </cell>
          <cell r="L502">
            <v>0</v>
          </cell>
        </row>
        <row r="503">
          <cell r="A503">
            <v>3361</v>
          </cell>
          <cell r="B503" t="str">
            <v>용접 합 후렌지</v>
          </cell>
          <cell r="C503" t="str">
            <v>100Ø</v>
          </cell>
          <cell r="D503" t="str">
            <v>개</v>
          </cell>
          <cell r="E503">
            <v>11296</v>
          </cell>
          <cell r="F503">
            <v>10564</v>
          </cell>
          <cell r="H503">
            <v>0</v>
          </cell>
          <cell r="I503">
            <v>11296</v>
          </cell>
          <cell r="J503">
            <v>0</v>
          </cell>
          <cell r="L503">
            <v>0</v>
          </cell>
        </row>
        <row r="504">
          <cell r="A504">
            <v>3362</v>
          </cell>
          <cell r="B504" t="str">
            <v>용접 합 후렌지</v>
          </cell>
          <cell r="C504" t="str">
            <v>80Ø</v>
          </cell>
          <cell r="D504" t="str">
            <v>개</v>
          </cell>
          <cell r="E504">
            <v>10455</v>
          </cell>
          <cell r="F504">
            <v>9055</v>
          </cell>
          <cell r="H504">
            <v>0</v>
          </cell>
          <cell r="I504">
            <v>10455</v>
          </cell>
          <cell r="J504">
            <v>0</v>
          </cell>
          <cell r="L504">
            <v>0</v>
          </cell>
        </row>
        <row r="505">
          <cell r="A505">
            <v>3363</v>
          </cell>
          <cell r="B505" t="str">
            <v>용접 합 후렌지</v>
          </cell>
          <cell r="C505" t="str">
            <v>65Ø</v>
          </cell>
          <cell r="D505" t="str">
            <v>개</v>
          </cell>
          <cell r="E505">
            <v>5909</v>
          </cell>
          <cell r="F505">
            <v>8331</v>
          </cell>
          <cell r="H505">
            <v>0</v>
          </cell>
          <cell r="I505">
            <v>5909</v>
          </cell>
          <cell r="J505">
            <v>0</v>
          </cell>
          <cell r="L505">
            <v>0</v>
          </cell>
        </row>
        <row r="506">
          <cell r="A506">
            <v>3364</v>
          </cell>
          <cell r="B506" t="str">
            <v>백유니온 (나사식)</v>
          </cell>
          <cell r="C506" t="str">
            <v>50Ø</v>
          </cell>
          <cell r="D506" t="str">
            <v>개</v>
          </cell>
          <cell r="E506">
            <v>3701</v>
          </cell>
          <cell r="F506">
            <v>0</v>
          </cell>
          <cell r="H506">
            <v>460</v>
          </cell>
          <cell r="I506">
            <v>3701</v>
          </cell>
          <cell r="J506">
            <v>460</v>
          </cell>
          <cell r="L506">
            <v>460</v>
          </cell>
        </row>
        <row r="507">
          <cell r="A507">
            <v>3365</v>
          </cell>
          <cell r="B507" t="str">
            <v>백유니온 (나사식)</v>
          </cell>
          <cell r="C507" t="str">
            <v>40Ø</v>
          </cell>
          <cell r="D507" t="str">
            <v>개</v>
          </cell>
          <cell r="E507">
            <v>2876</v>
          </cell>
          <cell r="F507">
            <v>0</v>
          </cell>
          <cell r="H507">
            <v>460</v>
          </cell>
          <cell r="I507">
            <v>2876</v>
          </cell>
          <cell r="J507">
            <v>460</v>
          </cell>
          <cell r="L507">
            <v>460</v>
          </cell>
        </row>
        <row r="508">
          <cell r="A508">
            <v>3366</v>
          </cell>
          <cell r="B508" t="str">
            <v>백유니온 (나사식)</v>
          </cell>
          <cell r="C508" t="str">
            <v>32Ø</v>
          </cell>
          <cell r="D508" t="str">
            <v>개</v>
          </cell>
          <cell r="E508">
            <v>2223</v>
          </cell>
          <cell r="F508">
            <v>0</v>
          </cell>
          <cell r="H508">
            <v>460</v>
          </cell>
          <cell r="I508">
            <v>2223</v>
          </cell>
          <cell r="J508">
            <v>460</v>
          </cell>
          <cell r="L508">
            <v>460</v>
          </cell>
        </row>
        <row r="509">
          <cell r="A509">
            <v>3367</v>
          </cell>
          <cell r="B509" t="str">
            <v>백유니온 (나사식)</v>
          </cell>
          <cell r="C509" t="str">
            <v>25Ø</v>
          </cell>
          <cell r="D509" t="str">
            <v>개</v>
          </cell>
          <cell r="E509">
            <v>1754</v>
          </cell>
          <cell r="F509">
            <v>0</v>
          </cell>
          <cell r="H509">
            <v>460</v>
          </cell>
          <cell r="I509">
            <v>1754</v>
          </cell>
          <cell r="J509">
            <v>460</v>
          </cell>
          <cell r="L509">
            <v>460</v>
          </cell>
        </row>
        <row r="510">
          <cell r="A510">
            <v>3368</v>
          </cell>
          <cell r="B510" t="str">
            <v>백유니온 (나사식)</v>
          </cell>
          <cell r="C510" t="str">
            <v>20Ø</v>
          </cell>
          <cell r="D510" t="str">
            <v>개</v>
          </cell>
          <cell r="E510">
            <v>1253</v>
          </cell>
          <cell r="F510">
            <v>0</v>
          </cell>
          <cell r="H510">
            <v>460</v>
          </cell>
          <cell r="I510">
            <v>1253</v>
          </cell>
          <cell r="J510">
            <v>460</v>
          </cell>
          <cell r="L510">
            <v>460</v>
          </cell>
        </row>
        <row r="511">
          <cell r="A511">
            <v>3369</v>
          </cell>
          <cell r="B511" t="str">
            <v>백유니온 (나사식)</v>
          </cell>
          <cell r="C511" t="str">
            <v>15Ø</v>
          </cell>
          <cell r="D511" t="str">
            <v>개</v>
          </cell>
          <cell r="E511">
            <v>1149</v>
          </cell>
          <cell r="F511">
            <v>0</v>
          </cell>
          <cell r="H511">
            <v>460</v>
          </cell>
          <cell r="I511">
            <v>1149</v>
          </cell>
          <cell r="J511">
            <v>460</v>
          </cell>
          <cell r="L511">
            <v>460</v>
          </cell>
        </row>
        <row r="512">
          <cell r="A512">
            <v>3371</v>
          </cell>
          <cell r="B512" t="str">
            <v>백니플 (나사식)</v>
          </cell>
          <cell r="C512" t="str">
            <v>80Ø</v>
          </cell>
          <cell r="D512" t="str">
            <v>개</v>
          </cell>
          <cell r="E512">
            <v>2542</v>
          </cell>
          <cell r="F512">
            <v>0</v>
          </cell>
          <cell r="H512">
            <v>460</v>
          </cell>
          <cell r="I512">
            <v>2542</v>
          </cell>
          <cell r="J512">
            <v>460</v>
          </cell>
          <cell r="L512">
            <v>460</v>
          </cell>
        </row>
        <row r="513">
          <cell r="A513">
            <v>3372</v>
          </cell>
          <cell r="B513" t="str">
            <v>백니플 (나사식)</v>
          </cell>
          <cell r="C513" t="str">
            <v>65Ø</v>
          </cell>
          <cell r="D513" t="str">
            <v>개</v>
          </cell>
          <cell r="E513">
            <v>1699</v>
          </cell>
          <cell r="F513">
            <v>0</v>
          </cell>
          <cell r="H513">
            <v>460</v>
          </cell>
          <cell r="I513">
            <v>1699</v>
          </cell>
          <cell r="J513">
            <v>460</v>
          </cell>
          <cell r="L513">
            <v>460</v>
          </cell>
        </row>
        <row r="514">
          <cell r="A514">
            <v>3373</v>
          </cell>
          <cell r="B514" t="str">
            <v>백니플 (나사식)</v>
          </cell>
          <cell r="C514" t="str">
            <v>50Ø</v>
          </cell>
          <cell r="D514" t="str">
            <v>개</v>
          </cell>
          <cell r="E514">
            <v>1099</v>
          </cell>
          <cell r="F514">
            <v>0</v>
          </cell>
          <cell r="H514">
            <v>460</v>
          </cell>
          <cell r="I514">
            <v>1099</v>
          </cell>
          <cell r="J514">
            <v>460</v>
          </cell>
          <cell r="L514">
            <v>460</v>
          </cell>
        </row>
        <row r="515">
          <cell r="A515">
            <v>3374</v>
          </cell>
          <cell r="B515" t="str">
            <v>백니플 (나사식)</v>
          </cell>
          <cell r="C515" t="str">
            <v>40Ø</v>
          </cell>
          <cell r="D515" t="str">
            <v>개</v>
          </cell>
          <cell r="E515">
            <v>913</v>
          </cell>
          <cell r="F515">
            <v>0</v>
          </cell>
          <cell r="H515">
            <v>460</v>
          </cell>
          <cell r="I515">
            <v>913</v>
          </cell>
          <cell r="J515">
            <v>460</v>
          </cell>
          <cell r="L515">
            <v>460</v>
          </cell>
        </row>
        <row r="516">
          <cell r="A516">
            <v>3375</v>
          </cell>
          <cell r="B516" t="str">
            <v>백니플 (나사식)</v>
          </cell>
          <cell r="C516" t="str">
            <v>32Ø</v>
          </cell>
          <cell r="D516" t="str">
            <v>개</v>
          </cell>
          <cell r="E516">
            <v>644</v>
          </cell>
          <cell r="F516">
            <v>0</v>
          </cell>
          <cell r="H516">
            <v>460</v>
          </cell>
          <cell r="I516">
            <v>644</v>
          </cell>
          <cell r="J516">
            <v>460</v>
          </cell>
          <cell r="L516">
            <v>460</v>
          </cell>
        </row>
        <row r="517">
          <cell r="A517">
            <v>3376</v>
          </cell>
          <cell r="B517" t="str">
            <v>백니플 (나사식)</v>
          </cell>
          <cell r="C517" t="str">
            <v>25Ø</v>
          </cell>
          <cell r="D517" t="str">
            <v>개</v>
          </cell>
          <cell r="E517">
            <v>505</v>
          </cell>
          <cell r="F517">
            <v>0</v>
          </cell>
          <cell r="H517">
            <v>460</v>
          </cell>
          <cell r="I517">
            <v>505</v>
          </cell>
          <cell r="J517">
            <v>460</v>
          </cell>
          <cell r="L517">
            <v>460</v>
          </cell>
        </row>
        <row r="518">
          <cell r="A518">
            <v>3377</v>
          </cell>
          <cell r="B518" t="str">
            <v>백니플 (나사식)</v>
          </cell>
          <cell r="C518" t="str">
            <v>20Ø</v>
          </cell>
          <cell r="D518" t="str">
            <v>개</v>
          </cell>
          <cell r="E518">
            <v>353</v>
          </cell>
          <cell r="F518">
            <v>0</v>
          </cell>
          <cell r="H518">
            <v>460</v>
          </cell>
          <cell r="I518">
            <v>353</v>
          </cell>
          <cell r="J518">
            <v>460</v>
          </cell>
          <cell r="L518">
            <v>460</v>
          </cell>
        </row>
        <row r="519">
          <cell r="A519">
            <v>3378</v>
          </cell>
          <cell r="B519" t="str">
            <v>백니플 (나사식)</v>
          </cell>
          <cell r="C519" t="str">
            <v>15Ø</v>
          </cell>
          <cell r="D519" t="str">
            <v>개</v>
          </cell>
          <cell r="E519">
            <v>305</v>
          </cell>
          <cell r="F519">
            <v>0</v>
          </cell>
          <cell r="H519">
            <v>460</v>
          </cell>
          <cell r="I519">
            <v>305</v>
          </cell>
          <cell r="J519">
            <v>460</v>
          </cell>
          <cell r="L519">
            <v>460</v>
          </cell>
        </row>
        <row r="542">
          <cell r="A542">
            <v>3400</v>
          </cell>
          <cell r="B542" t="str">
            <v>흑강관</v>
          </cell>
          <cell r="C542" t="str">
            <v>150Ø</v>
          </cell>
          <cell r="D542" t="str">
            <v>M</v>
          </cell>
          <cell r="E542">
            <v>9755</v>
          </cell>
          <cell r="F542">
            <v>0</v>
          </cell>
          <cell r="H542">
            <v>458</v>
          </cell>
          <cell r="I542">
            <v>9755</v>
          </cell>
          <cell r="J542">
            <v>458</v>
          </cell>
          <cell r="L542">
            <v>458</v>
          </cell>
        </row>
        <row r="543">
          <cell r="A543">
            <v>3401</v>
          </cell>
          <cell r="B543" t="str">
            <v>흑강관</v>
          </cell>
          <cell r="C543" t="str">
            <v>100Ø</v>
          </cell>
          <cell r="D543" t="str">
            <v>M</v>
          </cell>
          <cell r="E543">
            <v>5962</v>
          </cell>
          <cell r="F543">
            <v>0</v>
          </cell>
          <cell r="H543">
            <v>458</v>
          </cell>
          <cell r="I543">
            <v>5962</v>
          </cell>
          <cell r="J543">
            <v>458</v>
          </cell>
          <cell r="L543">
            <v>458</v>
          </cell>
        </row>
        <row r="544">
          <cell r="A544">
            <v>3402</v>
          </cell>
          <cell r="B544" t="str">
            <v>흑강관</v>
          </cell>
          <cell r="C544" t="str">
            <v>80Ø</v>
          </cell>
          <cell r="D544" t="str">
            <v>M</v>
          </cell>
          <cell r="E544">
            <v>4173</v>
          </cell>
          <cell r="F544">
            <v>0</v>
          </cell>
          <cell r="H544">
            <v>458</v>
          </cell>
          <cell r="I544">
            <v>4173</v>
          </cell>
          <cell r="J544">
            <v>458</v>
          </cell>
          <cell r="L544">
            <v>458</v>
          </cell>
        </row>
        <row r="545">
          <cell r="A545">
            <v>3403</v>
          </cell>
          <cell r="B545" t="str">
            <v>흑강관</v>
          </cell>
          <cell r="C545" t="str">
            <v>65Ø</v>
          </cell>
          <cell r="D545" t="str">
            <v>M</v>
          </cell>
          <cell r="E545">
            <v>3223</v>
          </cell>
          <cell r="F545">
            <v>0</v>
          </cell>
          <cell r="H545">
            <v>458</v>
          </cell>
          <cell r="I545">
            <v>3223</v>
          </cell>
          <cell r="J545">
            <v>458</v>
          </cell>
          <cell r="L545">
            <v>458</v>
          </cell>
        </row>
        <row r="546">
          <cell r="A546">
            <v>3404</v>
          </cell>
          <cell r="B546" t="str">
            <v>흑강관</v>
          </cell>
          <cell r="C546" t="str">
            <v>50Ø</v>
          </cell>
          <cell r="D546" t="str">
            <v>M</v>
          </cell>
          <cell r="E546">
            <v>2530</v>
          </cell>
          <cell r="F546">
            <v>0</v>
          </cell>
          <cell r="H546">
            <v>458</v>
          </cell>
          <cell r="I546">
            <v>2530</v>
          </cell>
          <cell r="J546">
            <v>458</v>
          </cell>
          <cell r="L546">
            <v>458</v>
          </cell>
        </row>
        <row r="547">
          <cell r="A547">
            <v>3405</v>
          </cell>
          <cell r="B547" t="str">
            <v>흑강관</v>
          </cell>
          <cell r="C547" t="str">
            <v>40Ø</v>
          </cell>
          <cell r="D547" t="str">
            <v>M</v>
          </cell>
          <cell r="E547">
            <v>1794</v>
          </cell>
          <cell r="F547">
            <v>0</v>
          </cell>
          <cell r="H547">
            <v>458</v>
          </cell>
          <cell r="I547">
            <v>1794</v>
          </cell>
          <cell r="J547">
            <v>458</v>
          </cell>
          <cell r="L547">
            <v>458</v>
          </cell>
        </row>
        <row r="548">
          <cell r="A548">
            <v>3406</v>
          </cell>
          <cell r="B548" t="str">
            <v>흑강관</v>
          </cell>
          <cell r="C548" t="str">
            <v>32Ø</v>
          </cell>
          <cell r="D548" t="str">
            <v>M</v>
          </cell>
          <cell r="E548">
            <v>1553</v>
          </cell>
          <cell r="F548">
            <v>0</v>
          </cell>
          <cell r="H548">
            <v>458</v>
          </cell>
          <cell r="I548">
            <v>1553</v>
          </cell>
          <cell r="J548">
            <v>458</v>
          </cell>
          <cell r="L548">
            <v>458</v>
          </cell>
        </row>
        <row r="549">
          <cell r="A549">
            <v>3407</v>
          </cell>
          <cell r="B549" t="str">
            <v>흑강관</v>
          </cell>
          <cell r="C549" t="str">
            <v>25Ø</v>
          </cell>
          <cell r="D549" t="str">
            <v>M</v>
          </cell>
          <cell r="E549">
            <v>1233</v>
          </cell>
          <cell r="F549">
            <v>0</v>
          </cell>
          <cell r="H549">
            <v>458</v>
          </cell>
          <cell r="I549">
            <v>1233</v>
          </cell>
          <cell r="J549">
            <v>458</v>
          </cell>
          <cell r="L549">
            <v>458</v>
          </cell>
        </row>
        <row r="550">
          <cell r="A550">
            <v>3408</v>
          </cell>
          <cell r="B550" t="str">
            <v>흑강관</v>
          </cell>
          <cell r="C550" t="str">
            <v>20Ø</v>
          </cell>
          <cell r="D550" t="str">
            <v>M</v>
          </cell>
          <cell r="E550">
            <v>821</v>
          </cell>
          <cell r="F550">
            <v>0</v>
          </cell>
          <cell r="H550">
            <v>458</v>
          </cell>
          <cell r="I550">
            <v>821</v>
          </cell>
          <cell r="J550">
            <v>458</v>
          </cell>
          <cell r="L550">
            <v>458</v>
          </cell>
        </row>
        <row r="551">
          <cell r="A551">
            <v>3409</v>
          </cell>
          <cell r="B551" t="str">
            <v>흑강관</v>
          </cell>
          <cell r="C551" t="str">
            <v>15Ø</v>
          </cell>
          <cell r="D551" t="str">
            <v>M</v>
          </cell>
          <cell r="E551">
            <v>672</v>
          </cell>
          <cell r="F551">
            <v>0</v>
          </cell>
          <cell r="H551">
            <v>458</v>
          </cell>
          <cell r="I551">
            <v>672</v>
          </cell>
          <cell r="J551">
            <v>458</v>
          </cell>
          <cell r="L551">
            <v>458</v>
          </cell>
        </row>
        <row r="552">
          <cell r="A552">
            <v>3410</v>
          </cell>
          <cell r="B552" t="str">
            <v>흑엘보 (용접식)</v>
          </cell>
          <cell r="C552" t="str">
            <v>150Ø</v>
          </cell>
          <cell r="D552" t="str">
            <v>개</v>
          </cell>
          <cell r="E552">
            <v>13300</v>
          </cell>
          <cell r="F552">
            <v>0</v>
          </cell>
          <cell r="H552">
            <v>465</v>
          </cell>
          <cell r="I552">
            <v>13300</v>
          </cell>
          <cell r="J552">
            <v>465</v>
          </cell>
          <cell r="L552">
            <v>465</v>
          </cell>
        </row>
        <row r="553">
          <cell r="A553">
            <v>3411</v>
          </cell>
          <cell r="B553" t="str">
            <v>흑엘보 (용접식)</v>
          </cell>
          <cell r="C553" t="str">
            <v>100Ø</v>
          </cell>
          <cell r="D553" t="str">
            <v>개</v>
          </cell>
          <cell r="E553">
            <v>5110</v>
          </cell>
          <cell r="F553">
            <v>0</v>
          </cell>
          <cell r="H553">
            <v>465</v>
          </cell>
          <cell r="I553">
            <v>5110</v>
          </cell>
          <cell r="J553">
            <v>465</v>
          </cell>
          <cell r="L553">
            <v>465</v>
          </cell>
        </row>
        <row r="554">
          <cell r="A554">
            <v>3412</v>
          </cell>
          <cell r="B554" t="str">
            <v>흑엘보 (용접식)</v>
          </cell>
          <cell r="C554" t="str">
            <v>80Ø</v>
          </cell>
          <cell r="D554" t="str">
            <v>개</v>
          </cell>
          <cell r="E554">
            <v>3080</v>
          </cell>
          <cell r="F554">
            <v>0</v>
          </cell>
          <cell r="H554">
            <v>463</v>
          </cell>
          <cell r="I554">
            <v>3080</v>
          </cell>
          <cell r="J554">
            <v>463</v>
          </cell>
          <cell r="L554">
            <v>463</v>
          </cell>
        </row>
        <row r="555">
          <cell r="A555">
            <v>3413</v>
          </cell>
          <cell r="B555" t="str">
            <v>흑엘보 (용접식)</v>
          </cell>
          <cell r="C555" t="str">
            <v>65Ø</v>
          </cell>
          <cell r="D555" t="str">
            <v>개</v>
          </cell>
          <cell r="E555">
            <v>2310</v>
          </cell>
          <cell r="F555">
            <v>0</v>
          </cell>
          <cell r="H555">
            <v>463</v>
          </cell>
          <cell r="I555">
            <v>2310</v>
          </cell>
          <cell r="J555">
            <v>463</v>
          </cell>
          <cell r="L555">
            <v>463</v>
          </cell>
        </row>
        <row r="556">
          <cell r="A556">
            <v>3414</v>
          </cell>
          <cell r="B556" t="str">
            <v>흑엘보 (나사식)</v>
          </cell>
          <cell r="C556" t="str">
            <v>50Ø</v>
          </cell>
          <cell r="D556" t="str">
            <v>개</v>
          </cell>
          <cell r="E556">
            <v>1363</v>
          </cell>
          <cell r="F556">
            <v>0</v>
          </cell>
          <cell r="H556">
            <v>463</v>
          </cell>
          <cell r="I556">
            <v>1363</v>
          </cell>
          <cell r="J556">
            <v>463</v>
          </cell>
          <cell r="L556">
            <v>463</v>
          </cell>
        </row>
        <row r="557">
          <cell r="A557">
            <v>3415</v>
          </cell>
          <cell r="B557" t="str">
            <v>흑엘보 (나사식)</v>
          </cell>
          <cell r="C557" t="str">
            <v>40Ø</v>
          </cell>
          <cell r="D557" t="str">
            <v>개</v>
          </cell>
          <cell r="E557">
            <v>868</v>
          </cell>
          <cell r="F557">
            <v>0</v>
          </cell>
          <cell r="H557">
            <v>463</v>
          </cell>
          <cell r="I557">
            <v>868</v>
          </cell>
          <cell r="J557">
            <v>463</v>
          </cell>
          <cell r="L557">
            <v>463</v>
          </cell>
        </row>
        <row r="558">
          <cell r="A558">
            <v>3416</v>
          </cell>
          <cell r="B558" t="str">
            <v>흑엘보 (나사식)</v>
          </cell>
          <cell r="C558" t="str">
            <v>32Ø</v>
          </cell>
          <cell r="D558" t="str">
            <v>개</v>
          </cell>
          <cell r="E558">
            <v>732</v>
          </cell>
          <cell r="F558">
            <v>0</v>
          </cell>
          <cell r="H558">
            <v>463</v>
          </cell>
          <cell r="I558">
            <v>732</v>
          </cell>
          <cell r="J558">
            <v>463</v>
          </cell>
          <cell r="L558">
            <v>463</v>
          </cell>
        </row>
        <row r="559">
          <cell r="A559">
            <v>3417</v>
          </cell>
          <cell r="B559" t="str">
            <v>흑엘보 (나사식)</v>
          </cell>
          <cell r="C559" t="str">
            <v>25Ø</v>
          </cell>
          <cell r="D559" t="str">
            <v>개</v>
          </cell>
          <cell r="E559">
            <v>475</v>
          </cell>
          <cell r="F559">
            <v>0</v>
          </cell>
          <cell r="H559">
            <v>463</v>
          </cell>
          <cell r="I559">
            <v>475</v>
          </cell>
          <cell r="J559">
            <v>463</v>
          </cell>
          <cell r="L559">
            <v>463</v>
          </cell>
        </row>
        <row r="560">
          <cell r="A560">
            <v>3418</v>
          </cell>
          <cell r="B560" t="str">
            <v>흑엘보 (나사식)</v>
          </cell>
          <cell r="C560" t="str">
            <v>20Ø</v>
          </cell>
          <cell r="D560" t="str">
            <v>개</v>
          </cell>
          <cell r="E560">
            <v>299</v>
          </cell>
          <cell r="F560">
            <v>0</v>
          </cell>
          <cell r="H560">
            <v>463</v>
          </cell>
          <cell r="I560">
            <v>299</v>
          </cell>
          <cell r="J560">
            <v>463</v>
          </cell>
          <cell r="L560">
            <v>463</v>
          </cell>
        </row>
        <row r="561">
          <cell r="A561">
            <v>3419</v>
          </cell>
          <cell r="B561" t="str">
            <v>흑엘보 (나사식)</v>
          </cell>
          <cell r="C561" t="str">
            <v>15Ø</v>
          </cell>
          <cell r="D561" t="str">
            <v>개</v>
          </cell>
          <cell r="E561">
            <v>200</v>
          </cell>
          <cell r="F561">
            <v>0</v>
          </cell>
          <cell r="H561">
            <v>463</v>
          </cell>
          <cell r="I561">
            <v>200</v>
          </cell>
          <cell r="J561">
            <v>463</v>
          </cell>
          <cell r="L561">
            <v>463</v>
          </cell>
        </row>
        <row r="562">
          <cell r="A562">
            <v>3420</v>
          </cell>
          <cell r="B562" t="str">
            <v>흑티 (용접식)</v>
          </cell>
          <cell r="C562" t="str">
            <v>150Ø</v>
          </cell>
          <cell r="D562" t="str">
            <v>개</v>
          </cell>
          <cell r="E562">
            <v>17500</v>
          </cell>
          <cell r="F562">
            <v>0</v>
          </cell>
          <cell r="H562">
            <v>465</v>
          </cell>
          <cell r="I562">
            <v>17500</v>
          </cell>
          <cell r="J562">
            <v>465</v>
          </cell>
          <cell r="L562">
            <v>465</v>
          </cell>
        </row>
        <row r="563">
          <cell r="A563">
            <v>3421</v>
          </cell>
          <cell r="B563" t="str">
            <v>흑티 (용접식)</v>
          </cell>
          <cell r="C563" t="str">
            <v>100Ø</v>
          </cell>
          <cell r="D563" t="str">
            <v>개</v>
          </cell>
          <cell r="E563">
            <v>7280</v>
          </cell>
          <cell r="F563">
            <v>0</v>
          </cell>
          <cell r="H563">
            <v>465</v>
          </cell>
          <cell r="I563">
            <v>7280</v>
          </cell>
          <cell r="J563">
            <v>465</v>
          </cell>
          <cell r="L563">
            <v>465</v>
          </cell>
        </row>
        <row r="564">
          <cell r="A564">
            <v>3422</v>
          </cell>
          <cell r="B564" t="str">
            <v>흑티 (용접식)</v>
          </cell>
          <cell r="C564" t="str">
            <v>80Ø</v>
          </cell>
          <cell r="D564" t="str">
            <v>개</v>
          </cell>
          <cell r="E564">
            <v>4620</v>
          </cell>
          <cell r="F564">
            <v>0</v>
          </cell>
          <cell r="H564">
            <v>463</v>
          </cell>
          <cell r="I564">
            <v>4620</v>
          </cell>
          <cell r="J564">
            <v>463</v>
          </cell>
          <cell r="L564">
            <v>463</v>
          </cell>
        </row>
        <row r="565">
          <cell r="A565">
            <v>3423</v>
          </cell>
          <cell r="B565" t="str">
            <v>흑티 (용접식)</v>
          </cell>
          <cell r="C565" t="str">
            <v>65Ø</v>
          </cell>
          <cell r="D565" t="str">
            <v>개</v>
          </cell>
          <cell r="E565">
            <v>3360</v>
          </cell>
          <cell r="F565">
            <v>0</v>
          </cell>
          <cell r="H565">
            <v>463</v>
          </cell>
          <cell r="I565">
            <v>3360</v>
          </cell>
          <cell r="J565">
            <v>463</v>
          </cell>
          <cell r="L565">
            <v>463</v>
          </cell>
        </row>
        <row r="566">
          <cell r="A566">
            <v>3424</v>
          </cell>
          <cell r="B566" t="str">
            <v>흑티 (나사식)</v>
          </cell>
          <cell r="C566" t="str">
            <v>50Ø</v>
          </cell>
          <cell r="D566" t="str">
            <v>개</v>
          </cell>
          <cell r="E566">
            <v>1778</v>
          </cell>
          <cell r="F566">
            <v>0</v>
          </cell>
          <cell r="H566">
            <v>463</v>
          </cell>
          <cell r="I566">
            <v>1778</v>
          </cell>
          <cell r="J566">
            <v>463</v>
          </cell>
          <cell r="L566">
            <v>463</v>
          </cell>
        </row>
        <row r="567">
          <cell r="A567">
            <v>3437</v>
          </cell>
          <cell r="B567" t="str">
            <v>흑티 (나사식)</v>
          </cell>
          <cell r="C567" t="str">
            <v>40Ø</v>
          </cell>
          <cell r="D567" t="str">
            <v>개</v>
          </cell>
          <cell r="E567">
            <v>1218</v>
          </cell>
          <cell r="F567">
            <v>0</v>
          </cell>
          <cell r="H567">
            <v>463</v>
          </cell>
          <cell r="I567">
            <v>1218</v>
          </cell>
          <cell r="J567">
            <v>463</v>
          </cell>
          <cell r="L567">
            <v>463</v>
          </cell>
        </row>
        <row r="568">
          <cell r="A568">
            <v>3426</v>
          </cell>
          <cell r="B568" t="str">
            <v>흑티 (나사식)</v>
          </cell>
          <cell r="C568" t="str">
            <v>32Ø</v>
          </cell>
          <cell r="D568" t="str">
            <v>개</v>
          </cell>
          <cell r="E568">
            <v>911</v>
          </cell>
          <cell r="F568">
            <v>0</v>
          </cell>
          <cell r="H568">
            <v>463</v>
          </cell>
          <cell r="I568">
            <v>911</v>
          </cell>
          <cell r="J568">
            <v>463</v>
          </cell>
          <cell r="L568">
            <v>463</v>
          </cell>
        </row>
        <row r="569">
          <cell r="A569">
            <v>3427</v>
          </cell>
          <cell r="B569" t="str">
            <v>흑티 (나사식)</v>
          </cell>
          <cell r="C569" t="str">
            <v>25Ø</v>
          </cell>
          <cell r="D569" t="str">
            <v>개</v>
          </cell>
          <cell r="E569">
            <v>661</v>
          </cell>
          <cell r="F569">
            <v>0</v>
          </cell>
          <cell r="H569">
            <v>463</v>
          </cell>
          <cell r="I569">
            <v>661</v>
          </cell>
          <cell r="J569">
            <v>463</v>
          </cell>
          <cell r="L569">
            <v>463</v>
          </cell>
        </row>
        <row r="570">
          <cell r="A570">
            <v>3428</v>
          </cell>
          <cell r="B570" t="str">
            <v>흑티 (나사식)</v>
          </cell>
          <cell r="C570" t="str">
            <v>20Ø</v>
          </cell>
          <cell r="D570" t="str">
            <v>개</v>
          </cell>
          <cell r="E570">
            <v>440</v>
          </cell>
          <cell r="F570">
            <v>0</v>
          </cell>
          <cell r="H570">
            <v>463</v>
          </cell>
          <cell r="I570">
            <v>440</v>
          </cell>
          <cell r="J570">
            <v>463</v>
          </cell>
          <cell r="L570">
            <v>463</v>
          </cell>
        </row>
        <row r="571">
          <cell r="A571">
            <v>3429</v>
          </cell>
          <cell r="B571" t="str">
            <v>흑티 (나사식)</v>
          </cell>
          <cell r="C571" t="str">
            <v>15Ø</v>
          </cell>
          <cell r="D571" t="str">
            <v>개</v>
          </cell>
          <cell r="E571">
            <v>302</v>
          </cell>
          <cell r="F571">
            <v>0</v>
          </cell>
          <cell r="H571">
            <v>463</v>
          </cell>
          <cell r="I571">
            <v>302</v>
          </cell>
          <cell r="J571">
            <v>463</v>
          </cell>
          <cell r="L571">
            <v>463</v>
          </cell>
        </row>
        <row r="572">
          <cell r="A572">
            <v>3430</v>
          </cell>
          <cell r="B572" t="str">
            <v>흑레듀샤 (용접식)</v>
          </cell>
          <cell r="C572" t="str">
            <v>150Ø</v>
          </cell>
          <cell r="D572" t="str">
            <v>개</v>
          </cell>
          <cell r="E572">
            <v>16100</v>
          </cell>
          <cell r="F572">
            <v>0</v>
          </cell>
          <cell r="H572">
            <v>465</v>
          </cell>
          <cell r="I572">
            <v>16100</v>
          </cell>
          <cell r="J572">
            <v>465</v>
          </cell>
          <cell r="L572">
            <v>465</v>
          </cell>
        </row>
        <row r="573">
          <cell r="A573">
            <v>3431</v>
          </cell>
          <cell r="B573" t="str">
            <v>흑레듀샤 (용접식)</v>
          </cell>
          <cell r="C573" t="str">
            <v>100Ø</v>
          </cell>
          <cell r="D573" t="str">
            <v>개</v>
          </cell>
          <cell r="E573">
            <v>6440</v>
          </cell>
          <cell r="F573">
            <v>0</v>
          </cell>
          <cell r="H573">
            <v>465</v>
          </cell>
          <cell r="I573">
            <v>6440</v>
          </cell>
          <cell r="J573">
            <v>465</v>
          </cell>
          <cell r="L573">
            <v>465</v>
          </cell>
        </row>
        <row r="574">
          <cell r="A574">
            <v>3432</v>
          </cell>
          <cell r="B574" t="str">
            <v>흑레듀샤 (용접식)</v>
          </cell>
          <cell r="C574" t="str">
            <v>80Ø</v>
          </cell>
          <cell r="D574" t="str">
            <v>개</v>
          </cell>
          <cell r="E574">
            <v>4200</v>
          </cell>
          <cell r="F574">
            <v>0</v>
          </cell>
          <cell r="H574">
            <v>463</v>
          </cell>
          <cell r="I574">
            <v>4200</v>
          </cell>
          <cell r="J574">
            <v>463</v>
          </cell>
          <cell r="L574">
            <v>463</v>
          </cell>
        </row>
        <row r="575">
          <cell r="A575">
            <v>3433</v>
          </cell>
          <cell r="B575" t="str">
            <v>흑레듀샤 (용접식)</v>
          </cell>
          <cell r="C575" t="str">
            <v>65Ø</v>
          </cell>
          <cell r="D575" t="str">
            <v>개</v>
          </cell>
          <cell r="E575">
            <v>3520</v>
          </cell>
          <cell r="F575">
            <v>0</v>
          </cell>
          <cell r="H575">
            <v>463</v>
          </cell>
          <cell r="I575">
            <v>3520</v>
          </cell>
          <cell r="J575">
            <v>463</v>
          </cell>
          <cell r="L575">
            <v>463</v>
          </cell>
        </row>
        <row r="576">
          <cell r="A576">
            <v>3434</v>
          </cell>
          <cell r="B576" t="str">
            <v>흑레듀샤 (나사식)</v>
          </cell>
          <cell r="C576" t="str">
            <v>50Ø</v>
          </cell>
          <cell r="D576" t="str">
            <v>개</v>
          </cell>
          <cell r="E576">
            <v>884</v>
          </cell>
          <cell r="F576">
            <v>0</v>
          </cell>
          <cell r="H576">
            <v>463</v>
          </cell>
          <cell r="I576">
            <v>884</v>
          </cell>
          <cell r="J576">
            <v>463</v>
          </cell>
          <cell r="L576">
            <v>463</v>
          </cell>
        </row>
        <row r="577">
          <cell r="A577">
            <v>3435</v>
          </cell>
          <cell r="B577" t="str">
            <v>흑레듀샤 (나사식)</v>
          </cell>
          <cell r="C577" t="str">
            <v>40Ø</v>
          </cell>
          <cell r="D577" t="str">
            <v>개</v>
          </cell>
          <cell r="E577">
            <v>685</v>
          </cell>
          <cell r="F577">
            <v>0</v>
          </cell>
          <cell r="H577">
            <v>463</v>
          </cell>
          <cell r="I577">
            <v>685</v>
          </cell>
          <cell r="J577">
            <v>463</v>
          </cell>
          <cell r="L577">
            <v>463</v>
          </cell>
        </row>
        <row r="578">
          <cell r="A578">
            <v>3436</v>
          </cell>
          <cell r="B578" t="str">
            <v>흑레듀샤 (나사식)</v>
          </cell>
          <cell r="C578" t="str">
            <v>32Ø</v>
          </cell>
          <cell r="D578" t="str">
            <v>개</v>
          </cell>
          <cell r="E578">
            <v>530</v>
          </cell>
          <cell r="F578">
            <v>0</v>
          </cell>
          <cell r="H578">
            <v>463</v>
          </cell>
          <cell r="I578">
            <v>530</v>
          </cell>
          <cell r="J578">
            <v>463</v>
          </cell>
          <cell r="L578">
            <v>463</v>
          </cell>
        </row>
        <row r="579">
          <cell r="A579">
            <v>3437</v>
          </cell>
          <cell r="B579" t="str">
            <v>흑레듀샤 (나사식)</v>
          </cell>
          <cell r="C579" t="str">
            <v>25Ø</v>
          </cell>
          <cell r="D579" t="str">
            <v>개</v>
          </cell>
          <cell r="E579">
            <v>400</v>
          </cell>
          <cell r="F579">
            <v>0</v>
          </cell>
          <cell r="H579">
            <v>463</v>
          </cell>
          <cell r="I579">
            <v>400</v>
          </cell>
          <cell r="J579">
            <v>463</v>
          </cell>
          <cell r="L579">
            <v>463</v>
          </cell>
        </row>
        <row r="580">
          <cell r="A580">
            <v>3438</v>
          </cell>
          <cell r="B580" t="str">
            <v>흑레듀샤 (나사식)</v>
          </cell>
          <cell r="C580" t="str">
            <v>20Ø</v>
          </cell>
          <cell r="D580" t="str">
            <v>개</v>
          </cell>
          <cell r="E580">
            <v>277</v>
          </cell>
          <cell r="F580">
            <v>0</v>
          </cell>
          <cell r="H580">
            <v>463</v>
          </cell>
          <cell r="I580">
            <v>277</v>
          </cell>
          <cell r="J580">
            <v>463</v>
          </cell>
          <cell r="L580">
            <v>463</v>
          </cell>
        </row>
        <row r="581">
          <cell r="A581">
            <v>3441</v>
          </cell>
          <cell r="B581" t="str">
            <v>흑소켓 (나사식)</v>
          </cell>
          <cell r="C581" t="str">
            <v>80Ø</v>
          </cell>
          <cell r="D581" t="str">
            <v>개</v>
          </cell>
          <cell r="E581">
            <v>2026</v>
          </cell>
          <cell r="F581">
            <v>0</v>
          </cell>
          <cell r="H581">
            <v>463</v>
          </cell>
          <cell r="I581">
            <v>2026</v>
          </cell>
          <cell r="J581">
            <v>463</v>
          </cell>
          <cell r="L581">
            <v>463</v>
          </cell>
        </row>
        <row r="582">
          <cell r="A582">
            <v>3442</v>
          </cell>
          <cell r="B582" t="str">
            <v>흑소켓 (나사식)</v>
          </cell>
          <cell r="C582" t="str">
            <v>65Ø</v>
          </cell>
          <cell r="D582" t="str">
            <v>개</v>
          </cell>
          <cell r="E582">
            <v>1617</v>
          </cell>
          <cell r="F582">
            <v>0</v>
          </cell>
          <cell r="H582">
            <v>463</v>
          </cell>
          <cell r="I582">
            <v>1617</v>
          </cell>
          <cell r="J582">
            <v>463</v>
          </cell>
          <cell r="L582">
            <v>463</v>
          </cell>
        </row>
        <row r="583">
          <cell r="A583">
            <v>3443</v>
          </cell>
          <cell r="B583" t="str">
            <v>흑소켓 (나사식)</v>
          </cell>
          <cell r="C583" t="str">
            <v>50Ø</v>
          </cell>
          <cell r="D583" t="str">
            <v>개</v>
          </cell>
          <cell r="E583">
            <v>917</v>
          </cell>
          <cell r="F583">
            <v>0</v>
          </cell>
          <cell r="H583">
            <v>463</v>
          </cell>
          <cell r="I583">
            <v>917</v>
          </cell>
          <cell r="J583">
            <v>463</v>
          </cell>
          <cell r="L583">
            <v>463</v>
          </cell>
        </row>
        <row r="584">
          <cell r="A584">
            <v>3444</v>
          </cell>
          <cell r="B584" t="str">
            <v>흑소켓 (나사식)</v>
          </cell>
          <cell r="C584" t="str">
            <v>40Ø</v>
          </cell>
          <cell r="D584" t="str">
            <v>개</v>
          </cell>
          <cell r="E584">
            <v>576</v>
          </cell>
          <cell r="F584">
            <v>0</v>
          </cell>
          <cell r="H584">
            <v>463</v>
          </cell>
          <cell r="I584">
            <v>576</v>
          </cell>
          <cell r="J584">
            <v>463</v>
          </cell>
          <cell r="L584">
            <v>463</v>
          </cell>
        </row>
        <row r="585">
          <cell r="A585">
            <v>3445</v>
          </cell>
          <cell r="B585" t="str">
            <v>흑소켓 (나사식)</v>
          </cell>
          <cell r="C585" t="str">
            <v>32Ø</v>
          </cell>
          <cell r="D585" t="str">
            <v>개</v>
          </cell>
          <cell r="E585">
            <v>483</v>
          </cell>
          <cell r="F585">
            <v>0</v>
          </cell>
          <cell r="H585">
            <v>463</v>
          </cell>
          <cell r="I585">
            <v>483</v>
          </cell>
          <cell r="J585">
            <v>463</v>
          </cell>
          <cell r="L585">
            <v>463</v>
          </cell>
        </row>
        <row r="586">
          <cell r="A586">
            <v>3446</v>
          </cell>
          <cell r="B586" t="str">
            <v>흑소켓 (나사식)</v>
          </cell>
          <cell r="C586" t="str">
            <v>25Ø</v>
          </cell>
          <cell r="D586" t="str">
            <v>개</v>
          </cell>
          <cell r="E586">
            <v>377</v>
          </cell>
          <cell r="F586">
            <v>0</v>
          </cell>
          <cell r="H586">
            <v>463</v>
          </cell>
          <cell r="I586">
            <v>377</v>
          </cell>
          <cell r="J586">
            <v>463</v>
          </cell>
          <cell r="L586">
            <v>463</v>
          </cell>
        </row>
        <row r="587">
          <cell r="A587">
            <v>3447</v>
          </cell>
          <cell r="B587" t="str">
            <v>흑소켓 (나사식)</v>
          </cell>
          <cell r="C587" t="str">
            <v>20Ø</v>
          </cell>
          <cell r="D587" t="str">
            <v>개</v>
          </cell>
          <cell r="E587">
            <v>232</v>
          </cell>
          <cell r="F587">
            <v>0</v>
          </cell>
          <cell r="H587">
            <v>463</v>
          </cell>
          <cell r="I587">
            <v>232</v>
          </cell>
          <cell r="J587">
            <v>463</v>
          </cell>
          <cell r="L587">
            <v>463</v>
          </cell>
        </row>
        <row r="588">
          <cell r="A588">
            <v>3448</v>
          </cell>
          <cell r="B588" t="str">
            <v>흑소켓 (나사식)</v>
          </cell>
          <cell r="C588" t="str">
            <v>15Ø</v>
          </cell>
          <cell r="D588" t="str">
            <v>개</v>
          </cell>
          <cell r="E588">
            <v>193</v>
          </cell>
          <cell r="F588">
            <v>0</v>
          </cell>
          <cell r="H588">
            <v>463</v>
          </cell>
          <cell r="I588">
            <v>193</v>
          </cell>
          <cell r="J588">
            <v>463</v>
          </cell>
          <cell r="L588">
            <v>463</v>
          </cell>
        </row>
        <row r="589">
          <cell r="A589">
            <v>3450</v>
          </cell>
          <cell r="B589" t="str">
            <v>흑캡 (용접식)</v>
          </cell>
          <cell r="C589" t="str">
            <v>150Ø</v>
          </cell>
          <cell r="D589" t="str">
            <v>개</v>
          </cell>
          <cell r="E589">
            <v>7000</v>
          </cell>
          <cell r="F589">
            <v>0</v>
          </cell>
          <cell r="H589">
            <v>465</v>
          </cell>
          <cell r="I589">
            <v>7000</v>
          </cell>
          <cell r="J589">
            <v>465</v>
          </cell>
          <cell r="L589">
            <v>465</v>
          </cell>
        </row>
        <row r="590">
          <cell r="A590">
            <v>3451</v>
          </cell>
          <cell r="B590" t="str">
            <v>흑캡 (용접식)</v>
          </cell>
          <cell r="C590" t="str">
            <v>100Ø</v>
          </cell>
          <cell r="D590" t="str">
            <v>개</v>
          </cell>
          <cell r="E590">
            <v>2940</v>
          </cell>
          <cell r="F590">
            <v>0</v>
          </cell>
          <cell r="H590">
            <v>465</v>
          </cell>
          <cell r="I590">
            <v>2940</v>
          </cell>
          <cell r="J590">
            <v>465</v>
          </cell>
          <cell r="L590">
            <v>465</v>
          </cell>
        </row>
        <row r="591">
          <cell r="A591">
            <v>3452</v>
          </cell>
          <cell r="B591" t="str">
            <v>흑캡 (용접식)</v>
          </cell>
          <cell r="C591" t="str">
            <v>80Ø</v>
          </cell>
          <cell r="D591" t="str">
            <v>개</v>
          </cell>
          <cell r="E591">
            <v>2070</v>
          </cell>
          <cell r="F591">
            <v>0</v>
          </cell>
          <cell r="H591">
            <v>463</v>
          </cell>
          <cell r="I591">
            <v>2070</v>
          </cell>
          <cell r="J591">
            <v>463</v>
          </cell>
          <cell r="L591">
            <v>463</v>
          </cell>
        </row>
        <row r="592">
          <cell r="A592">
            <v>3453</v>
          </cell>
          <cell r="B592" t="str">
            <v>흑캡 (용접식)</v>
          </cell>
          <cell r="C592" t="str">
            <v>65Ø</v>
          </cell>
          <cell r="D592" t="str">
            <v>개</v>
          </cell>
          <cell r="E592">
            <v>1490</v>
          </cell>
          <cell r="F592">
            <v>0</v>
          </cell>
          <cell r="H592">
            <v>463</v>
          </cell>
          <cell r="I592">
            <v>1490</v>
          </cell>
          <cell r="J592">
            <v>463</v>
          </cell>
          <cell r="L592">
            <v>463</v>
          </cell>
        </row>
        <row r="593">
          <cell r="A593">
            <v>3454</v>
          </cell>
          <cell r="B593" t="str">
            <v>흑캡 (나사식)</v>
          </cell>
          <cell r="C593" t="str">
            <v>50Ø</v>
          </cell>
          <cell r="D593" t="str">
            <v>개</v>
          </cell>
          <cell r="E593">
            <v>872</v>
          </cell>
          <cell r="F593">
            <v>0</v>
          </cell>
          <cell r="H593">
            <v>463</v>
          </cell>
          <cell r="I593">
            <v>872</v>
          </cell>
          <cell r="J593">
            <v>463</v>
          </cell>
          <cell r="L593">
            <v>463</v>
          </cell>
        </row>
        <row r="594">
          <cell r="A594">
            <v>3455</v>
          </cell>
          <cell r="B594" t="str">
            <v>흑캡 (나사식)</v>
          </cell>
          <cell r="C594" t="str">
            <v>40Ø</v>
          </cell>
          <cell r="D594" t="str">
            <v>개</v>
          </cell>
          <cell r="E594">
            <v>583</v>
          </cell>
          <cell r="F594">
            <v>0</v>
          </cell>
          <cell r="H594">
            <v>463</v>
          </cell>
          <cell r="I594">
            <v>583</v>
          </cell>
          <cell r="J594">
            <v>463</v>
          </cell>
          <cell r="L594">
            <v>463</v>
          </cell>
        </row>
        <row r="595">
          <cell r="A595">
            <v>3456</v>
          </cell>
          <cell r="B595" t="str">
            <v>흑캡 (나사식)</v>
          </cell>
          <cell r="C595" t="str">
            <v>32Ø</v>
          </cell>
          <cell r="D595" t="str">
            <v>개</v>
          </cell>
          <cell r="E595">
            <v>440</v>
          </cell>
          <cell r="F595">
            <v>0</v>
          </cell>
          <cell r="H595">
            <v>463</v>
          </cell>
          <cell r="I595">
            <v>440</v>
          </cell>
          <cell r="J595">
            <v>463</v>
          </cell>
          <cell r="L595">
            <v>463</v>
          </cell>
        </row>
        <row r="596">
          <cell r="A596">
            <v>3457</v>
          </cell>
          <cell r="B596" t="str">
            <v>흑캡 (나사식)</v>
          </cell>
          <cell r="C596" t="str">
            <v>25Ø</v>
          </cell>
          <cell r="D596" t="str">
            <v>개</v>
          </cell>
          <cell r="E596">
            <v>278</v>
          </cell>
          <cell r="F596">
            <v>0</v>
          </cell>
          <cell r="H596">
            <v>463</v>
          </cell>
          <cell r="I596">
            <v>278</v>
          </cell>
          <cell r="J596">
            <v>463</v>
          </cell>
          <cell r="L596">
            <v>463</v>
          </cell>
        </row>
        <row r="597">
          <cell r="A597">
            <v>3458</v>
          </cell>
          <cell r="B597" t="str">
            <v>흑캡 (나사식)</v>
          </cell>
          <cell r="C597" t="str">
            <v>20Ø</v>
          </cell>
          <cell r="D597" t="str">
            <v>개</v>
          </cell>
          <cell r="E597">
            <v>234</v>
          </cell>
          <cell r="F597">
            <v>0</v>
          </cell>
          <cell r="H597">
            <v>463</v>
          </cell>
          <cell r="I597">
            <v>234</v>
          </cell>
          <cell r="J597">
            <v>463</v>
          </cell>
          <cell r="L597">
            <v>463</v>
          </cell>
        </row>
        <row r="598">
          <cell r="A598">
            <v>3459</v>
          </cell>
          <cell r="B598" t="str">
            <v>흑캡 (나사식)</v>
          </cell>
          <cell r="C598" t="str">
            <v>15Ø</v>
          </cell>
          <cell r="D598" t="str">
            <v>개</v>
          </cell>
          <cell r="E598">
            <v>151</v>
          </cell>
          <cell r="F598">
            <v>0</v>
          </cell>
          <cell r="H598">
            <v>463</v>
          </cell>
          <cell r="I598">
            <v>151</v>
          </cell>
          <cell r="J598">
            <v>463</v>
          </cell>
          <cell r="L598">
            <v>463</v>
          </cell>
        </row>
        <row r="599">
          <cell r="A599">
            <v>3461</v>
          </cell>
          <cell r="B599" t="str">
            <v>흑유니온 (나사식)</v>
          </cell>
          <cell r="C599" t="str">
            <v>80Ø</v>
          </cell>
          <cell r="D599" t="str">
            <v>개</v>
          </cell>
          <cell r="E599">
            <v>6843</v>
          </cell>
          <cell r="F599">
            <v>0</v>
          </cell>
          <cell r="H599">
            <v>463</v>
          </cell>
          <cell r="I599">
            <v>6843</v>
          </cell>
          <cell r="J599">
            <v>463</v>
          </cell>
          <cell r="L599">
            <v>463</v>
          </cell>
        </row>
        <row r="600">
          <cell r="A600">
            <v>3462</v>
          </cell>
          <cell r="B600" t="str">
            <v>흑유니온 (나사식)</v>
          </cell>
          <cell r="C600" t="str">
            <v>65Ø</v>
          </cell>
          <cell r="D600" t="str">
            <v>개</v>
          </cell>
          <cell r="E600">
            <v>5353</v>
          </cell>
          <cell r="F600">
            <v>0</v>
          </cell>
          <cell r="H600">
            <v>463</v>
          </cell>
          <cell r="I600">
            <v>5353</v>
          </cell>
          <cell r="J600">
            <v>463</v>
          </cell>
          <cell r="L600">
            <v>463</v>
          </cell>
        </row>
        <row r="601">
          <cell r="A601">
            <v>3463</v>
          </cell>
          <cell r="B601" t="str">
            <v>흑유니온 (나사식)</v>
          </cell>
          <cell r="C601" t="str">
            <v>50Ø</v>
          </cell>
          <cell r="D601" t="str">
            <v>개</v>
          </cell>
          <cell r="E601">
            <v>2848</v>
          </cell>
          <cell r="F601">
            <v>0</v>
          </cell>
          <cell r="H601">
            <v>463</v>
          </cell>
          <cell r="I601">
            <v>2848</v>
          </cell>
          <cell r="J601">
            <v>463</v>
          </cell>
          <cell r="L601">
            <v>463</v>
          </cell>
        </row>
        <row r="602">
          <cell r="A602">
            <v>3464</v>
          </cell>
          <cell r="B602" t="str">
            <v>흑유니온 (나사식)</v>
          </cell>
          <cell r="C602" t="str">
            <v>40Ø</v>
          </cell>
          <cell r="D602" t="str">
            <v>개</v>
          </cell>
          <cell r="E602">
            <v>2213</v>
          </cell>
          <cell r="F602">
            <v>0</v>
          </cell>
          <cell r="H602">
            <v>463</v>
          </cell>
          <cell r="I602">
            <v>2213</v>
          </cell>
          <cell r="J602">
            <v>463</v>
          </cell>
          <cell r="L602">
            <v>463</v>
          </cell>
        </row>
        <row r="603">
          <cell r="A603">
            <v>3465</v>
          </cell>
          <cell r="B603" t="str">
            <v>흑유니온 (나사식)</v>
          </cell>
          <cell r="C603" t="str">
            <v>32Ø</v>
          </cell>
          <cell r="D603" t="str">
            <v>개</v>
          </cell>
          <cell r="E603">
            <v>1712</v>
          </cell>
          <cell r="F603">
            <v>0</v>
          </cell>
          <cell r="H603">
            <v>463</v>
          </cell>
          <cell r="I603">
            <v>1712</v>
          </cell>
          <cell r="J603">
            <v>463</v>
          </cell>
          <cell r="L603">
            <v>463</v>
          </cell>
        </row>
        <row r="604">
          <cell r="A604">
            <v>3466</v>
          </cell>
          <cell r="B604" t="str">
            <v>흑유니온 (나사식)</v>
          </cell>
          <cell r="C604" t="str">
            <v>25Ø</v>
          </cell>
          <cell r="D604" t="str">
            <v>개</v>
          </cell>
          <cell r="E604">
            <v>1351</v>
          </cell>
          <cell r="F604">
            <v>0</v>
          </cell>
          <cell r="H604">
            <v>463</v>
          </cell>
          <cell r="I604">
            <v>1351</v>
          </cell>
          <cell r="J604">
            <v>463</v>
          </cell>
          <cell r="L604">
            <v>463</v>
          </cell>
        </row>
        <row r="605">
          <cell r="A605">
            <v>3467</v>
          </cell>
          <cell r="B605" t="str">
            <v>흑유니온 (나사식)</v>
          </cell>
          <cell r="C605" t="str">
            <v>20Ø</v>
          </cell>
          <cell r="D605" t="str">
            <v>개</v>
          </cell>
          <cell r="E605">
            <v>963</v>
          </cell>
          <cell r="F605">
            <v>0</v>
          </cell>
          <cell r="H605">
            <v>463</v>
          </cell>
          <cell r="I605">
            <v>963</v>
          </cell>
          <cell r="J605">
            <v>463</v>
          </cell>
          <cell r="L605">
            <v>463</v>
          </cell>
        </row>
        <row r="606">
          <cell r="A606">
            <v>3467</v>
          </cell>
          <cell r="B606" t="str">
            <v>흑유니온 (나사식)</v>
          </cell>
          <cell r="C606" t="str">
            <v>15Ø</v>
          </cell>
          <cell r="D606" t="str">
            <v>개</v>
          </cell>
          <cell r="E606">
            <v>883</v>
          </cell>
          <cell r="F606">
            <v>0</v>
          </cell>
          <cell r="H606">
            <v>463</v>
          </cell>
          <cell r="I606">
            <v>883</v>
          </cell>
          <cell r="J606">
            <v>463</v>
          </cell>
          <cell r="L606">
            <v>463</v>
          </cell>
        </row>
        <row r="607">
          <cell r="A607">
            <v>3471</v>
          </cell>
          <cell r="B607" t="str">
            <v>흑니플 (나사식)</v>
          </cell>
          <cell r="C607" t="str">
            <v>80Ø</v>
          </cell>
          <cell r="D607" t="str">
            <v>개</v>
          </cell>
          <cell r="E607">
            <v>1955</v>
          </cell>
          <cell r="F607">
            <v>0</v>
          </cell>
          <cell r="H607">
            <v>463</v>
          </cell>
          <cell r="I607">
            <v>1955</v>
          </cell>
          <cell r="J607">
            <v>463</v>
          </cell>
          <cell r="L607">
            <v>463</v>
          </cell>
        </row>
        <row r="608">
          <cell r="A608">
            <v>3472</v>
          </cell>
          <cell r="B608" t="str">
            <v>흑니플 (나사식)</v>
          </cell>
          <cell r="C608" t="str">
            <v>65Ø</v>
          </cell>
          <cell r="D608" t="str">
            <v>개</v>
          </cell>
          <cell r="E608">
            <v>1308</v>
          </cell>
          <cell r="F608">
            <v>0</v>
          </cell>
          <cell r="H608">
            <v>463</v>
          </cell>
          <cell r="I608">
            <v>1308</v>
          </cell>
          <cell r="J608">
            <v>463</v>
          </cell>
          <cell r="L608">
            <v>463</v>
          </cell>
        </row>
        <row r="609">
          <cell r="A609">
            <v>3473</v>
          </cell>
          <cell r="B609" t="str">
            <v>흑니플 (나사식)</v>
          </cell>
          <cell r="C609" t="str">
            <v>50Ø</v>
          </cell>
          <cell r="D609" t="str">
            <v>개</v>
          </cell>
          <cell r="E609">
            <v>845</v>
          </cell>
          <cell r="F609">
            <v>0</v>
          </cell>
          <cell r="H609">
            <v>463</v>
          </cell>
          <cell r="I609">
            <v>845</v>
          </cell>
          <cell r="J609">
            <v>463</v>
          </cell>
          <cell r="L609">
            <v>463</v>
          </cell>
        </row>
        <row r="610">
          <cell r="A610">
            <v>3474</v>
          </cell>
          <cell r="B610" t="str">
            <v>흑니플 (나사식)</v>
          </cell>
          <cell r="C610" t="str">
            <v>40Ø</v>
          </cell>
          <cell r="D610" t="str">
            <v>개</v>
          </cell>
          <cell r="E610">
            <v>706</v>
          </cell>
          <cell r="F610">
            <v>0</v>
          </cell>
          <cell r="H610">
            <v>463</v>
          </cell>
          <cell r="I610">
            <v>706</v>
          </cell>
          <cell r="J610">
            <v>463</v>
          </cell>
          <cell r="L610">
            <v>463</v>
          </cell>
        </row>
        <row r="611">
          <cell r="A611">
            <v>3475</v>
          </cell>
          <cell r="B611" t="str">
            <v>흑니플 (나사식)</v>
          </cell>
          <cell r="C611" t="str">
            <v>32Ø</v>
          </cell>
          <cell r="D611" t="str">
            <v>개</v>
          </cell>
          <cell r="E611">
            <v>495</v>
          </cell>
          <cell r="F611">
            <v>0</v>
          </cell>
          <cell r="H611">
            <v>463</v>
          </cell>
          <cell r="I611">
            <v>495</v>
          </cell>
          <cell r="J611">
            <v>463</v>
          </cell>
          <cell r="L611">
            <v>463</v>
          </cell>
        </row>
        <row r="612">
          <cell r="A612">
            <v>3476</v>
          </cell>
          <cell r="B612" t="str">
            <v>흑니플 (나사식)</v>
          </cell>
          <cell r="C612" t="str">
            <v>25Ø</v>
          </cell>
          <cell r="D612" t="str">
            <v>개</v>
          </cell>
          <cell r="E612">
            <v>390</v>
          </cell>
          <cell r="F612">
            <v>0</v>
          </cell>
          <cell r="H612">
            <v>463</v>
          </cell>
          <cell r="I612">
            <v>390</v>
          </cell>
          <cell r="J612">
            <v>463</v>
          </cell>
          <cell r="L612">
            <v>463</v>
          </cell>
        </row>
        <row r="613">
          <cell r="A613">
            <v>3477</v>
          </cell>
          <cell r="B613" t="str">
            <v>흑니플 (나사식)</v>
          </cell>
          <cell r="C613" t="str">
            <v>20Ø</v>
          </cell>
          <cell r="D613" t="str">
            <v>개</v>
          </cell>
          <cell r="E613">
            <v>273</v>
          </cell>
          <cell r="F613">
            <v>0</v>
          </cell>
          <cell r="H613">
            <v>463</v>
          </cell>
          <cell r="I613">
            <v>273</v>
          </cell>
          <cell r="J613">
            <v>463</v>
          </cell>
          <cell r="L613">
            <v>463</v>
          </cell>
        </row>
        <row r="614">
          <cell r="A614">
            <v>3478</v>
          </cell>
          <cell r="B614" t="str">
            <v>흑니플 (나사식)</v>
          </cell>
          <cell r="C614" t="str">
            <v>15Ø</v>
          </cell>
          <cell r="D614" t="str">
            <v>개</v>
          </cell>
          <cell r="E614">
            <v>234</v>
          </cell>
          <cell r="F614">
            <v>0</v>
          </cell>
          <cell r="H614">
            <v>463</v>
          </cell>
          <cell r="I614">
            <v>234</v>
          </cell>
          <cell r="J614">
            <v>463</v>
          </cell>
          <cell r="L614">
            <v>463</v>
          </cell>
        </row>
        <row r="615">
          <cell r="E615">
            <v>0</v>
          </cell>
        </row>
        <row r="616">
          <cell r="E616">
            <v>0</v>
          </cell>
        </row>
        <row r="617">
          <cell r="E617">
            <v>0</v>
          </cell>
        </row>
        <row r="640">
          <cell r="A640">
            <v>3501</v>
          </cell>
          <cell r="B640" t="str">
            <v>PFP관 (D형)</v>
          </cell>
          <cell r="C640" t="str">
            <v>100Ø</v>
          </cell>
          <cell r="D640" t="str">
            <v>M</v>
          </cell>
          <cell r="E640">
            <v>16237</v>
          </cell>
          <cell r="F640">
            <v>0</v>
          </cell>
          <cell r="H640">
            <v>520</v>
          </cell>
          <cell r="I640">
            <v>16237</v>
          </cell>
          <cell r="J640">
            <v>466</v>
          </cell>
          <cell r="L640">
            <v>366</v>
          </cell>
        </row>
        <row r="641">
          <cell r="A641">
            <v>3502</v>
          </cell>
          <cell r="B641" t="str">
            <v>PFP관 (D형)</v>
          </cell>
          <cell r="C641" t="str">
            <v>80Ø</v>
          </cell>
          <cell r="D641" t="str">
            <v>M</v>
          </cell>
          <cell r="E641">
            <v>11953</v>
          </cell>
          <cell r="F641">
            <v>0</v>
          </cell>
          <cell r="H641">
            <v>520</v>
          </cell>
          <cell r="I641">
            <v>11953</v>
          </cell>
          <cell r="J641">
            <v>466</v>
          </cell>
          <cell r="L641">
            <v>366</v>
          </cell>
        </row>
        <row r="642">
          <cell r="A642">
            <v>3503</v>
          </cell>
          <cell r="B642" t="str">
            <v>PFP관 (D형)</v>
          </cell>
          <cell r="C642" t="str">
            <v>65Ø</v>
          </cell>
          <cell r="D642" t="str">
            <v>M</v>
          </cell>
          <cell r="E642">
            <v>9179</v>
          </cell>
          <cell r="F642">
            <v>0</v>
          </cell>
          <cell r="H642">
            <v>520</v>
          </cell>
          <cell r="I642">
            <v>9179</v>
          </cell>
          <cell r="J642">
            <v>466</v>
          </cell>
          <cell r="L642">
            <v>366</v>
          </cell>
        </row>
        <row r="643">
          <cell r="A643">
            <v>3504</v>
          </cell>
          <cell r="B643" t="str">
            <v>PFP관 (D형)</v>
          </cell>
          <cell r="C643" t="str">
            <v>50Ø</v>
          </cell>
          <cell r="D643" t="str">
            <v>M</v>
          </cell>
          <cell r="E643">
            <v>7096</v>
          </cell>
          <cell r="F643">
            <v>0</v>
          </cell>
          <cell r="H643">
            <v>520</v>
          </cell>
          <cell r="I643">
            <v>7096</v>
          </cell>
          <cell r="J643">
            <v>466</v>
          </cell>
          <cell r="L643">
            <v>366</v>
          </cell>
        </row>
        <row r="644">
          <cell r="A644">
            <v>3505</v>
          </cell>
          <cell r="B644" t="str">
            <v>PFP관 (D형)</v>
          </cell>
          <cell r="C644" t="str">
            <v>40Ø</v>
          </cell>
          <cell r="D644" t="str">
            <v>M</v>
          </cell>
          <cell r="E644">
            <v>5201</v>
          </cell>
          <cell r="F644">
            <v>0</v>
          </cell>
          <cell r="H644">
            <v>520</v>
          </cell>
          <cell r="I644">
            <v>5201</v>
          </cell>
          <cell r="J644">
            <v>466</v>
          </cell>
          <cell r="L644">
            <v>366</v>
          </cell>
        </row>
        <row r="645">
          <cell r="A645">
            <v>3506</v>
          </cell>
          <cell r="B645" t="str">
            <v>PFP관 (D형)</v>
          </cell>
          <cell r="C645" t="str">
            <v>32Ø</v>
          </cell>
          <cell r="D645" t="str">
            <v>M</v>
          </cell>
          <cell r="E645">
            <v>4763</v>
          </cell>
          <cell r="F645">
            <v>0</v>
          </cell>
          <cell r="H645">
            <v>520</v>
          </cell>
          <cell r="I645">
            <v>4763</v>
          </cell>
          <cell r="J645">
            <v>466</v>
          </cell>
          <cell r="L645">
            <v>366</v>
          </cell>
        </row>
        <row r="646">
          <cell r="A646">
            <v>3507</v>
          </cell>
          <cell r="B646" t="str">
            <v>PFP관 (D형)</v>
          </cell>
          <cell r="C646" t="str">
            <v>25Ø</v>
          </cell>
          <cell r="D646" t="str">
            <v>M</v>
          </cell>
          <cell r="E646">
            <v>3640</v>
          </cell>
          <cell r="F646">
            <v>0</v>
          </cell>
          <cell r="H646">
            <v>520</v>
          </cell>
          <cell r="I646">
            <v>3640</v>
          </cell>
          <cell r="J646">
            <v>466</v>
          </cell>
          <cell r="L646">
            <v>366</v>
          </cell>
        </row>
        <row r="647">
          <cell r="A647">
            <v>3508</v>
          </cell>
          <cell r="B647" t="str">
            <v>PFP관 (D형)</v>
          </cell>
          <cell r="C647" t="str">
            <v>20Ø</v>
          </cell>
          <cell r="D647" t="str">
            <v>M</v>
          </cell>
          <cell r="E647">
            <v>2625</v>
          </cell>
          <cell r="F647">
            <v>0</v>
          </cell>
          <cell r="H647">
            <v>520</v>
          </cell>
          <cell r="I647">
            <v>2625</v>
          </cell>
          <cell r="J647">
            <v>466</v>
          </cell>
          <cell r="L647">
            <v>366</v>
          </cell>
        </row>
        <row r="648">
          <cell r="A648">
            <v>3509</v>
          </cell>
          <cell r="B648" t="str">
            <v>PFP관 (D형)</v>
          </cell>
          <cell r="C648" t="str">
            <v>15Ø</v>
          </cell>
          <cell r="D648" t="str">
            <v>M</v>
          </cell>
          <cell r="E648">
            <v>2177</v>
          </cell>
          <cell r="F648">
            <v>0</v>
          </cell>
          <cell r="H648">
            <v>520</v>
          </cell>
          <cell r="I648">
            <v>2177</v>
          </cell>
          <cell r="J648">
            <v>466</v>
          </cell>
          <cell r="L648">
            <v>366</v>
          </cell>
        </row>
        <row r="649">
          <cell r="A649">
            <v>3511</v>
          </cell>
          <cell r="B649" t="str">
            <v>PM엘보 (무나사)</v>
          </cell>
          <cell r="C649" t="str">
            <v>100Ø</v>
          </cell>
          <cell r="D649" t="str">
            <v>개</v>
          </cell>
          <cell r="E649">
            <v>25589</v>
          </cell>
          <cell r="F649">
            <v>0</v>
          </cell>
          <cell r="H649">
            <v>520</v>
          </cell>
          <cell r="I649">
            <v>25589</v>
          </cell>
          <cell r="J649">
            <v>466</v>
          </cell>
          <cell r="L649">
            <v>366</v>
          </cell>
        </row>
        <row r="650">
          <cell r="A650">
            <v>3512</v>
          </cell>
          <cell r="B650" t="str">
            <v>PM엘보 (무나사)</v>
          </cell>
          <cell r="C650" t="str">
            <v>80Ø</v>
          </cell>
          <cell r="D650" t="str">
            <v>개</v>
          </cell>
          <cell r="E650">
            <v>17868</v>
          </cell>
          <cell r="F650">
            <v>0</v>
          </cell>
          <cell r="H650">
            <v>520</v>
          </cell>
          <cell r="I650">
            <v>17868</v>
          </cell>
          <cell r="J650">
            <v>466</v>
          </cell>
          <cell r="L650">
            <v>366</v>
          </cell>
        </row>
        <row r="651">
          <cell r="A651">
            <v>3513</v>
          </cell>
          <cell r="B651" t="str">
            <v>PM엘보 (무나사)</v>
          </cell>
          <cell r="C651" t="str">
            <v>65Ø</v>
          </cell>
          <cell r="D651" t="str">
            <v>개</v>
          </cell>
          <cell r="E651">
            <v>12223</v>
          </cell>
          <cell r="F651">
            <v>0</v>
          </cell>
          <cell r="H651">
            <v>520</v>
          </cell>
          <cell r="I651">
            <v>12223</v>
          </cell>
          <cell r="J651">
            <v>466</v>
          </cell>
          <cell r="L651">
            <v>366</v>
          </cell>
        </row>
        <row r="652">
          <cell r="A652">
            <v>3514</v>
          </cell>
          <cell r="B652" t="str">
            <v>PM엘보 (무나사)</v>
          </cell>
          <cell r="C652" t="str">
            <v>50Ø</v>
          </cell>
          <cell r="D652" t="str">
            <v>개</v>
          </cell>
          <cell r="E652">
            <v>7606</v>
          </cell>
          <cell r="F652">
            <v>0</v>
          </cell>
          <cell r="H652">
            <v>520</v>
          </cell>
          <cell r="I652">
            <v>7606</v>
          </cell>
          <cell r="J652">
            <v>466</v>
          </cell>
          <cell r="L652">
            <v>366</v>
          </cell>
        </row>
        <row r="653">
          <cell r="A653">
            <v>3515</v>
          </cell>
          <cell r="B653" t="str">
            <v>PM엘보 (무나사)</v>
          </cell>
          <cell r="C653" t="str">
            <v>40Ø</v>
          </cell>
          <cell r="D653" t="str">
            <v>개</v>
          </cell>
          <cell r="E653">
            <v>5767</v>
          </cell>
          <cell r="F653">
            <v>0</v>
          </cell>
          <cell r="H653">
            <v>520</v>
          </cell>
          <cell r="I653">
            <v>5767</v>
          </cell>
          <cell r="J653">
            <v>466</v>
          </cell>
          <cell r="L653">
            <v>366</v>
          </cell>
        </row>
        <row r="654">
          <cell r="A654">
            <v>3516</v>
          </cell>
          <cell r="B654" t="str">
            <v>PM엘보 (무나사)</v>
          </cell>
          <cell r="C654" t="str">
            <v>32Ø</v>
          </cell>
          <cell r="D654" t="str">
            <v>개</v>
          </cell>
          <cell r="E654">
            <v>4676</v>
          </cell>
          <cell r="F654">
            <v>0</v>
          </cell>
          <cell r="H654">
            <v>520</v>
          </cell>
          <cell r="I654">
            <v>4676</v>
          </cell>
          <cell r="J654">
            <v>466</v>
          </cell>
          <cell r="L654">
            <v>366</v>
          </cell>
        </row>
        <row r="655">
          <cell r="A655">
            <v>3517</v>
          </cell>
          <cell r="B655" t="str">
            <v>PM엘보 (무나사)</v>
          </cell>
          <cell r="C655" t="str">
            <v>25Ø</v>
          </cell>
          <cell r="D655" t="str">
            <v>개</v>
          </cell>
          <cell r="E655">
            <v>3593</v>
          </cell>
          <cell r="F655">
            <v>0</v>
          </cell>
          <cell r="H655">
            <v>520</v>
          </cell>
          <cell r="I655">
            <v>3593</v>
          </cell>
          <cell r="J655">
            <v>466</v>
          </cell>
          <cell r="L655">
            <v>366</v>
          </cell>
        </row>
        <row r="656">
          <cell r="A656">
            <v>3518</v>
          </cell>
          <cell r="B656" t="str">
            <v>PM엘보 (무나사)</v>
          </cell>
          <cell r="C656" t="str">
            <v>20Ø</v>
          </cell>
          <cell r="D656" t="str">
            <v>개</v>
          </cell>
          <cell r="E656">
            <v>2639</v>
          </cell>
          <cell r="F656">
            <v>0</v>
          </cell>
          <cell r="H656">
            <v>520</v>
          </cell>
          <cell r="I656">
            <v>2639</v>
          </cell>
          <cell r="J656">
            <v>466</v>
          </cell>
          <cell r="L656">
            <v>366</v>
          </cell>
        </row>
        <row r="657">
          <cell r="A657">
            <v>3519</v>
          </cell>
          <cell r="B657" t="str">
            <v>PM엘보 (무나사)</v>
          </cell>
          <cell r="C657" t="str">
            <v>15Ø</v>
          </cell>
          <cell r="D657" t="str">
            <v>개</v>
          </cell>
          <cell r="E657">
            <v>2397</v>
          </cell>
          <cell r="F657">
            <v>0</v>
          </cell>
          <cell r="H657">
            <v>520</v>
          </cell>
          <cell r="I657">
            <v>2397</v>
          </cell>
          <cell r="J657">
            <v>466</v>
          </cell>
          <cell r="L657">
            <v>366</v>
          </cell>
        </row>
        <row r="658">
          <cell r="A658">
            <v>3521</v>
          </cell>
          <cell r="B658" t="str">
            <v>PM티 (무나사)</v>
          </cell>
          <cell r="C658" t="str">
            <v>100Ø</v>
          </cell>
          <cell r="D658" t="str">
            <v>개</v>
          </cell>
          <cell r="E658">
            <v>35353</v>
          </cell>
          <cell r="F658">
            <v>0</v>
          </cell>
          <cell r="H658">
            <v>520</v>
          </cell>
          <cell r="I658">
            <v>35353</v>
          </cell>
          <cell r="J658">
            <v>466</v>
          </cell>
          <cell r="L658">
            <v>366</v>
          </cell>
        </row>
        <row r="659">
          <cell r="A659">
            <v>3522</v>
          </cell>
          <cell r="B659" t="str">
            <v>PM티 (무나사)</v>
          </cell>
          <cell r="C659" t="str">
            <v>80Ø</v>
          </cell>
          <cell r="D659" t="str">
            <v>개</v>
          </cell>
          <cell r="E659">
            <v>25893</v>
          </cell>
          <cell r="F659">
            <v>0</v>
          </cell>
          <cell r="H659">
            <v>520</v>
          </cell>
          <cell r="I659">
            <v>25893</v>
          </cell>
          <cell r="J659">
            <v>466</v>
          </cell>
          <cell r="L659">
            <v>366</v>
          </cell>
        </row>
        <row r="660">
          <cell r="A660">
            <v>3523</v>
          </cell>
          <cell r="B660" t="str">
            <v>PM티 (무나사)</v>
          </cell>
          <cell r="C660" t="str">
            <v>65Ø</v>
          </cell>
          <cell r="D660" t="str">
            <v>개</v>
          </cell>
          <cell r="E660">
            <v>16967</v>
          </cell>
          <cell r="F660">
            <v>0</v>
          </cell>
          <cell r="H660">
            <v>520</v>
          </cell>
          <cell r="I660">
            <v>16967</v>
          </cell>
          <cell r="J660">
            <v>466</v>
          </cell>
          <cell r="L660">
            <v>366</v>
          </cell>
        </row>
        <row r="661">
          <cell r="A661">
            <v>3524</v>
          </cell>
          <cell r="B661" t="str">
            <v>PM티 (무나사)</v>
          </cell>
          <cell r="C661" t="str">
            <v>50Ø</v>
          </cell>
          <cell r="D661" t="str">
            <v>개</v>
          </cell>
          <cell r="E661">
            <v>8620</v>
          </cell>
          <cell r="F661">
            <v>0</v>
          </cell>
          <cell r="H661">
            <v>520</v>
          </cell>
          <cell r="I661">
            <v>8620</v>
          </cell>
          <cell r="J661">
            <v>466</v>
          </cell>
          <cell r="L661">
            <v>366</v>
          </cell>
        </row>
        <row r="662">
          <cell r="A662">
            <v>3525</v>
          </cell>
          <cell r="B662" t="str">
            <v>PM티 (무나사)</v>
          </cell>
          <cell r="C662" t="str">
            <v>40Ø</v>
          </cell>
          <cell r="D662" t="str">
            <v>개</v>
          </cell>
          <cell r="E662">
            <v>6707</v>
          </cell>
          <cell r="F662">
            <v>0</v>
          </cell>
          <cell r="H662">
            <v>520</v>
          </cell>
          <cell r="I662">
            <v>6707</v>
          </cell>
          <cell r="J662">
            <v>466</v>
          </cell>
          <cell r="L662">
            <v>366</v>
          </cell>
        </row>
        <row r="663">
          <cell r="A663">
            <v>3526</v>
          </cell>
          <cell r="B663" t="str">
            <v>PM티 (무나사)</v>
          </cell>
          <cell r="C663" t="str">
            <v>32Ø</v>
          </cell>
          <cell r="D663" t="str">
            <v>개</v>
          </cell>
          <cell r="E663">
            <v>5572</v>
          </cell>
          <cell r="F663">
            <v>0</v>
          </cell>
          <cell r="H663">
            <v>520</v>
          </cell>
          <cell r="I663">
            <v>5572</v>
          </cell>
          <cell r="J663">
            <v>466</v>
          </cell>
          <cell r="L663">
            <v>366</v>
          </cell>
        </row>
        <row r="664">
          <cell r="A664">
            <v>3527</v>
          </cell>
          <cell r="B664" t="str">
            <v>PM티 (무나사)</v>
          </cell>
          <cell r="C664" t="str">
            <v>25Ø</v>
          </cell>
          <cell r="D664" t="str">
            <v>개</v>
          </cell>
          <cell r="E664">
            <v>4180</v>
          </cell>
          <cell r="F664">
            <v>0</v>
          </cell>
          <cell r="H664">
            <v>520</v>
          </cell>
          <cell r="I664">
            <v>4180</v>
          </cell>
          <cell r="J664">
            <v>466</v>
          </cell>
          <cell r="L664">
            <v>366</v>
          </cell>
        </row>
        <row r="665">
          <cell r="A665">
            <v>3528</v>
          </cell>
          <cell r="B665" t="str">
            <v>PM티 (무나사)</v>
          </cell>
          <cell r="C665" t="str">
            <v>20Ø</v>
          </cell>
          <cell r="D665" t="str">
            <v>개</v>
          </cell>
          <cell r="E665">
            <v>3227</v>
          </cell>
          <cell r="F665">
            <v>0</v>
          </cell>
          <cell r="H665">
            <v>520</v>
          </cell>
          <cell r="I665">
            <v>3227</v>
          </cell>
          <cell r="J665">
            <v>466</v>
          </cell>
          <cell r="L665">
            <v>366</v>
          </cell>
        </row>
        <row r="666">
          <cell r="A666">
            <v>3529</v>
          </cell>
          <cell r="B666" t="str">
            <v>PM티 (무나사)</v>
          </cell>
          <cell r="C666" t="str">
            <v>15Ø</v>
          </cell>
          <cell r="D666" t="str">
            <v>개</v>
          </cell>
          <cell r="E666">
            <v>2930</v>
          </cell>
          <cell r="F666">
            <v>0</v>
          </cell>
          <cell r="H666">
            <v>520</v>
          </cell>
          <cell r="I666">
            <v>2930</v>
          </cell>
          <cell r="J666">
            <v>466</v>
          </cell>
          <cell r="L666">
            <v>366</v>
          </cell>
        </row>
        <row r="667">
          <cell r="A667">
            <v>3531</v>
          </cell>
          <cell r="B667" t="str">
            <v>PM소켓 (무나사)</v>
          </cell>
          <cell r="C667" t="str">
            <v>100Ø</v>
          </cell>
          <cell r="D667" t="str">
            <v>개</v>
          </cell>
          <cell r="E667">
            <v>23875</v>
          </cell>
          <cell r="F667">
            <v>0</v>
          </cell>
          <cell r="H667">
            <v>520</v>
          </cell>
          <cell r="I667">
            <v>23875</v>
          </cell>
          <cell r="J667">
            <v>466</v>
          </cell>
          <cell r="L667">
            <v>366</v>
          </cell>
        </row>
        <row r="668">
          <cell r="A668">
            <v>3532</v>
          </cell>
          <cell r="B668" t="str">
            <v>PM소켓 (무나사)</v>
          </cell>
          <cell r="C668" t="str">
            <v>80Ø</v>
          </cell>
          <cell r="D668" t="str">
            <v>개</v>
          </cell>
          <cell r="E668">
            <v>17504</v>
          </cell>
          <cell r="F668">
            <v>0</v>
          </cell>
          <cell r="H668">
            <v>520</v>
          </cell>
          <cell r="I668">
            <v>17504</v>
          </cell>
          <cell r="J668">
            <v>466</v>
          </cell>
          <cell r="L668">
            <v>366</v>
          </cell>
        </row>
        <row r="669">
          <cell r="A669">
            <v>3533</v>
          </cell>
          <cell r="B669" t="str">
            <v>PM소켓 (무나사)</v>
          </cell>
          <cell r="C669" t="str">
            <v>65Ø</v>
          </cell>
          <cell r="D669" t="str">
            <v>개</v>
          </cell>
          <cell r="E669">
            <v>12900</v>
          </cell>
          <cell r="F669">
            <v>0</v>
          </cell>
          <cell r="H669">
            <v>520</v>
          </cell>
          <cell r="I669">
            <v>12900</v>
          </cell>
          <cell r="J669">
            <v>466</v>
          </cell>
          <cell r="L669">
            <v>366</v>
          </cell>
        </row>
        <row r="670">
          <cell r="A670">
            <v>3534</v>
          </cell>
          <cell r="B670" t="str">
            <v>PM소켓 (무나사)</v>
          </cell>
          <cell r="C670" t="str">
            <v>50Ø</v>
          </cell>
          <cell r="D670" t="str">
            <v>개</v>
          </cell>
          <cell r="E670">
            <v>5819</v>
          </cell>
          <cell r="F670">
            <v>0</v>
          </cell>
          <cell r="H670">
            <v>520</v>
          </cell>
          <cell r="I670">
            <v>5819</v>
          </cell>
          <cell r="J670">
            <v>466</v>
          </cell>
          <cell r="L670">
            <v>366</v>
          </cell>
        </row>
        <row r="671">
          <cell r="A671">
            <v>3535</v>
          </cell>
          <cell r="B671" t="str">
            <v>PM소켓 (무나사)</v>
          </cell>
          <cell r="C671" t="str">
            <v>40Ø</v>
          </cell>
          <cell r="D671" t="str">
            <v>개</v>
          </cell>
          <cell r="E671">
            <v>4526</v>
          </cell>
          <cell r="F671">
            <v>0</v>
          </cell>
          <cell r="H671">
            <v>520</v>
          </cell>
          <cell r="I671">
            <v>4526</v>
          </cell>
          <cell r="J671">
            <v>466</v>
          </cell>
          <cell r="L671">
            <v>366</v>
          </cell>
        </row>
        <row r="672">
          <cell r="A672">
            <v>3536</v>
          </cell>
          <cell r="B672" t="str">
            <v>PM소켓 (무나사)</v>
          </cell>
          <cell r="C672" t="str">
            <v>32Ø</v>
          </cell>
          <cell r="D672" t="str">
            <v>개</v>
          </cell>
          <cell r="E672">
            <v>3761</v>
          </cell>
          <cell r="F672">
            <v>0</v>
          </cell>
          <cell r="H672">
            <v>520</v>
          </cell>
          <cell r="I672">
            <v>3761</v>
          </cell>
          <cell r="J672">
            <v>466</v>
          </cell>
          <cell r="L672">
            <v>366</v>
          </cell>
        </row>
        <row r="673">
          <cell r="A673">
            <v>3537</v>
          </cell>
          <cell r="B673" t="str">
            <v>PM소켓 (무나사)</v>
          </cell>
          <cell r="C673" t="str">
            <v>25Ø</v>
          </cell>
          <cell r="D673" t="str">
            <v>개</v>
          </cell>
          <cell r="E673">
            <v>3013</v>
          </cell>
          <cell r="F673">
            <v>0</v>
          </cell>
          <cell r="H673">
            <v>520</v>
          </cell>
          <cell r="I673">
            <v>3013</v>
          </cell>
          <cell r="J673">
            <v>466</v>
          </cell>
          <cell r="L673">
            <v>366</v>
          </cell>
        </row>
        <row r="674">
          <cell r="A674">
            <v>3538</v>
          </cell>
          <cell r="B674" t="str">
            <v>PM소켓 (무나사)</v>
          </cell>
          <cell r="C674" t="str">
            <v>20Ø</v>
          </cell>
          <cell r="D674" t="str">
            <v>개</v>
          </cell>
          <cell r="E674">
            <v>2320</v>
          </cell>
          <cell r="F674">
            <v>0</v>
          </cell>
          <cell r="H674">
            <v>520</v>
          </cell>
          <cell r="I674">
            <v>2320</v>
          </cell>
          <cell r="J674">
            <v>466</v>
          </cell>
          <cell r="L674">
            <v>366</v>
          </cell>
        </row>
        <row r="675">
          <cell r="A675">
            <v>3539</v>
          </cell>
          <cell r="B675" t="str">
            <v>PM소켓 (무나사)</v>
          </cell>
          <cell r="C675" t="str">
            <v>15Ø</v>
          </cell>
          <cell r="D675" t="str">
            <v>개</v>
          </cell>
          <cell r="E675">
            <v>1999</v>
          </cell>
          <cell r="F675">
            <v>0</v>
          </cell>
          <cell r="H675">
            <v>520</v>
          </cell>
          <cell r="I675">
            <v>1999</v>
          </cell>
          <cell r="J675">
            <v>466</v>
          </cell>
          <cell r="L675">
            <v>366</v>
          </cell>
        </row>
        <row r="676">
          <cell r="A676">
            <v>3541</v>
          </cell>
          <cell r="B676" t="str">
            <v>PM계 (플렌지)</v>
          </cell>
          <cell r="C676" t="str">
            <v>100Ø</v>
          </cell>
          <cell r="D676" t="str">
            <v>개</v>
          </cell>
          <cell r="E676">
            <v>14435</v>
          </cell>
          <cell r="F676">
            <v>0</v>
          </cell>
          <cell r="H676">
            <v>520</v>
          </cell>
          <cell r="I676">
            <v>14435</v>
          </cell>
          <cell r="J676">
            <v>466</v>
          </cell>
          <cell r="L676">
            <v>366</v>
          </cell>
        </row>
        <row r="677">
          <cell r="A677">
            <v>3542</v>
          </cell>
          <cell r="B677" t="str">
            <v>PM계 (플렌지)</v>
          </cell>
          <cell r="C677" t="str">
            <v>80Ø</v>
          </cell>
          <cell r="D677" t="str">
            <v>개</v>
          </cell>
          <cell r="E677">
            <v>12326</v>
          </cell>
          <cell r="F677">
            <v>0</v>
          </cell>
          <cell r="H677">
            <v>520</v>
          </cell>
          <cell r="I677">
            <v>12326</v>
          </cell>
          <cell r="J677">
            <v>466</v>
          </cell>
          <cell r="L677">
            <v>366</v>
          </cell>
        </row>
        <row r="678">
          <cell r="A678">
            <v>3543</v>
          </cell>
          <cell r="B678" t="str">
            <v>PM계 (플렌지)</v>
          </cell>
          <cell r="C678" t="str">
            <v>65Ø</v>
          </cell>
          <cell r="D678" t="str">
            <v>개</v>
          </cell>
          <cell r="E678">
            <v>10534</v>
          </cell>
          <cell r="F678">
            <v>0</v>
          </cell>
          <cell r="H678">
            <v>520</v>
          </cell>
          <cell r="I678">
            <v>10534</v>
          </cell>
          <cell r="J678">
            <v>466</v>
          </cell>
          <cell r="L678">
            <v>366</v>
          </cell>
        </row>
        <row r="679">
          <cell r="A679">
            <v>3544</v>
          </cell>
          <cell r="B679" t="str">
            <v>PM계 (니플)</v>
          </cell>
          <cell r="C679" t="str">
            <v>50Ø</v>
          </cell>
          <cell r="D679" t="str">
            <v>개</v>
          </cell>
          <cell r="E679">
            <v>2807</v>
          </cell>
          <cell r="F679">
            <v>0</v>
          </cell>
          <cell r="H679">
            <v>520</v>
          </cell>
          <cell r="I679">
            <v>2807</v>
          </cell>
          <cell r="J679">
            <v>466</v>
          </cell>
          <cell r="L679">
            <v>366</v>
          </cell>
        </row>
        <row r="680">
          <cell r="A680">
            <v>3545</v>
          </cell>
          <cell r="B680" t="str">
            <v>PM계 (니플)</v>
          </cell>
          <cell r="C680" t="str">
            <v>40Ø</v>
          </cell>
          <cell r="D680" t="str">
            <v>개</v>
          </cell>
          <cell r="E680">
            <v>2121</v>
          </cell>
          <cell r="F680">
            <v>0</v>
          </cell>
          <cell r="H680">
            <v>520</v>
          </cell>
          <cell r="I680">
            <v>2121</v>
          </cell>
          <cell r="J680">
            <v>466</v>
          </cell>
          <cell r="L680">
            <v>366</v>
          </cell>
        </row>
        <row r="681">
          <cell r="A681">
            <v>3546</v>
          </cell>
          <cell r="B681" t="str">
            <v>PM계 (니플)</v>
          </cell>
          <cell r="C681" t="str">
            <v>32Ø</v>
          </cell>
          <cell r="D681" t="str">
            <v>개</v>
          </cell>
          <cell r="E681">
            <v>1755</v>
          </cell>
          <cell r="F681">
            <v>0</v>
          </cell>
          <cell r="H681">
            <v>520</v>
          </cell>
          <cell r="I681">
            <v>1755</v>
          </cell>
          <cell r="J681">
            <v>466</v>
          </cell>
          <cell r="L681">
            <v>366</v>
          </cell>
        </row>
        <row r="682">
          <cell r="A682">
            <v>3547</v>
          </cell>
          <cell r="B682" t="str">
            <v>PM계 (니플)</v>
          </cell>
          <cell r="C682" t="str">
            <v>25Ø</v>
          </cell>
          <cell r="D682" t="str">
            <v>개</v>
          </cell>
          <cell r="E682">
            <v>1434</v>
          </cell>
          <cell r="F682">
            <v>0</v>
          </cell>
          <cell r="H682">
            <v>520</v>
          </cell>
          <cell r="I682">
            <v>1434</v>
          </cell>
          <cell r="J682">
            <v>466</v>
          </cell>
          <cell r="L682">
            <v>366</v>
          </cell>
        </row>
        <row r="683">
          <cell r="A683">
            <v>3548</v>
          </cell>
          <cell r="B683" t="str">
            <v>PM계 (니플)</v>
          </cell>
          <cell r="C683" t="str">
            <v>20Ø</v>
          </cell>
          <cell r="D683" t="str">
            <v>개</v>
          </cell>
          <cell r="E683">
            <v>1022</v>
          </cell>
          <cell r="F683">
            <v>0</v>
          </cell>
          <cell r="H683">
            <v>520</v>
          </cell>
          <cell r="I683">
            <v>1022</v>
          </cell>
          <cell r="J683">
            <v>466</v>
          </cell>
          <cell r="L683">
            <v>366</v>
          </cell>
        </row>
        <row r="684">
          <cell r="A684">
            <v>3549</v>
          </cell>
          <cell r="B684" t="str">
            <v>PM계 (니플)</v>
          </cell>
          <cell r="C684" t="str">
            <v>15Ø</v>
          </cell>
          <cell r="D684" t="str">
            <v>개</v>
          </cell>
          <cell r="E684">
            <v>808</v>
          </cell>
          <cell r="F684">
            <v>0</v>
          </cell>
          <cell r="H684">
            <v>520</v>
          </cell>
          <cell r="I684">
            <v>808</v>
          </cell>
          <cell r="J684">
            <v>466</v>
          </cell>
          <cell r="L684">
            <v>366</v>
          </cell>
        </row>
        <row r="685">
          <cell r="E685">
            <v>0</v>
          </cell>
        </row>
        <row r="689">
          <cell r="A689">
            <v>3600</v>
          </cell>
          <cell r="B689" t="str">
            <v>PVC관 (VG1)</v>
          </cell>
          <cell r="C689" t="str">
            <v>200Ø</v>
          </cell>
          <cell r="D689" t="str">
            <v>M</v>
          </cell>
          <cell r="E689">
            <v>14685</v>
          </cell>
          <cell r="F689">
            <v>0</v>
          </cell>
          <cell r="G689">
            <v>14685</v>
          </cell>
          <cell r="H689">
            <v>542</v>
          </cell>
          <cell r="I689">
            <v>18433</v>
          </cell>
          <cell r="J689">
            <v>485</v>
          </cell>
          <cell r="L689">
            <v>485</v>
          </cell>
        </row>
        <row r="690">
          <cell r="A690">
            <v>3601</v>
          </cell>
          <cell r="B690" t="str">
            <v>PVC관 (VG1)</v>
          </cell>
          <cell r="C690" t="str">
            <v>150Ø</v>
          </cell>
          <cell r="D690" t="str">
            <v>M</v>
          </cell>
          <cell r="E690">
            <v>9715</v>
          </cell>
          <cell r="F690">
            <v>0</v>
          </cell>
          <cell r="G690">
            <v>9715</v>
          </cell>
          <cell r="H690">
            <v>542</v>
          </cell>
          <cell r="I690">
            <v>12195</v>
          </cell>
          <cell r="J690">
            <v>485</v>
          </cell>
          <cell r="L690">
            <v>385</v>
          </cell>
        </row>
        <row r="691">
          <cell r="A691">
            <v>3602</v>
          </cell>
          <cell r="B691" t="str">
            <v>PVC관 (VG1)</v>
          </cell>
          <cell r="C691" t="str">
            <v>125Ø</v>
          </cell>
          <cell r="D691" t="str">
            <v>M</v>
          </cell>
          <cell r="E691">
            <v>6472</v>
          </cell>
          <cell r="F691">
            <v>0</v>
          </cell>
          <cell r="G691">
            <v>6472</v>
          </cell>
          <cell r="H691">
            <v>542</v>
          </cell>
          <cell r="I691">
            <v>8123</v>
          </cell>
          <cell r="J691">
            <v>485</v>
          </cell>
          <cell r="L691">
            <v>385</v>
          </cell>
        </row>
        <row r="692">
          <cell r="A692">
            <v>3603</v>
          </cell>
          <cell r="B692" t="str">
            <v>PVC관 (VG1)</v>
          </cell>
          <cell r="C692" t="str">
            <v>100Ø</v>
          </cell>
          <cell r="D692" t="str">
            <v>M</v>
          </cell>
          <cell r="E692">
            <v>4942</v>
          </cell>
          <cell r="F692">
            <v>0</v>
          </cell>
          <cell r="G692">
            <v>4942</v>
          </cell>
          <cell r="H692">
            <v>542</v>
          </cell>
          <cell r="I692">
            <v>6203</v>
          </cell>
          <cell r="J692">
            <v>485</v>
          </cell>
          <cell r="L692">
            <v>385</v>
          </cell>
        </row>
        <row r="693">
          <cell r="A693">
            <v>3604</v>
          </cell>
          <cell r="B693" t="str">
            <v>PVC관 (VG1)</v>
          </cell>
          <cell r="C693" t="str">
            <v>75Ø</v>
          </cell>
          <cell r="D693" t="str">
            <v>M</v>
          </cell>
          <cell r="E693">
            <v>3192</v>
          </cell>
          <cell r="F693">
            <v>0</v>
          </cell>
          <cell r="G693">
            <v>3192</v>
          </cell>
          <cell r="H693">
            <v>542</v>
          </cell>
          <cell r="I693">
            <v>4008</v>
          </cell>
          <cell r="J693">
            <v>485</v>
          </cell>
          <cell r="L693">
            <v>385</v>
          </cell>
        </row>
        <row r="694">
          <cell r="A694">
            <v>3605</v>
          </cell>
          <cell r="B694" t="str">
            <v>PVC관 (VG1)</v>
          </cell>
          <cell r="C694" t="str">
            <v>50Ø</v>
          </cell>
          <cell r="D694" t="str">
            <v>M</v>
          </cell>
          <cell r="E694">
            <v>1625</v>
          </cell>
          <cell r="F694">
            <v>0</v>
          </cell>
          <cell r="G694">
            <v>1625</v>
          </cell>
          <cell r="H694">
            <v>542</v>
          </cell>
          <cell r="I694">
            <v>2040</v>
          </cell>
          <cell r="J694">
            <v>485</v>
          </cell>
          <cell r="L694">
            <v>385</v>
          </cell>
        </row>
        <row r="695">
          <cell r="A695">
            <v>3610</v>
          </cell>
          <cell r="B695" t="str">
            <v>90˚곡관(접착재접합)</v>
          </cell>
          <cell r="C695" t="str">
            <v>150Ø</v>
          </cell>
          <cell r="D695" t="str">
            <v>개</v>
          </cell>
          <cell r="E695">
            <v>4500</v>
          </cell>
          <cell r="F695">
            <v>0</v>
          </cell>
          <cell r="G695">
            <v>4500</v>
          </cell>
          <cell r="H695">
            <v>544</v>
          </cell>
          <cell r="I695">
            <v>4610</v>
          </cell>
          <cell r="J695">
            <v>486</v>
          </cell>
          <cell r="L695">
            <v>0</v>
          </cell>
        </row>
        <row r="696">
          <cell r="A696">
            <v>3611</v>
          </cell>
          <cell r="B696" t="str">
            <v>90˚곡관(접착재접합)</v>
          </cell>
          <cell r="C696" t="str">
            <v>125Ø</v>
          </cell>
          <cell r="D696" t="str">
            <v>개</v>
          </cell>
          <cell r="E696">
            <v>2540</v>
          </cell>
          <cell r="F696">
            <v>0</v>
          </cell>
          <cell r="G696">
            <v>2540</v>
          </cell>
          <cell r="H696">
            <v>544</v>
          </cell>
          <cell r="I696">
            <v>2610</v>
          </cell>
          <cell r="J696">
            <v>486</v>
          </cell>
          <cell r="L696">
            <v>0</v>
          </cell>
        </row>
        <row r="697">
          <cell r="A697">
            <v>3612</v>
          </cell>
          <cell r="B697" t="str">
            <v>90˚곡관(접착재접합)</v>
          </cell>
          <cell r="C697" t="str">
            <v>100Ø</v>
          </cell>
          <cell r="D697" t="str">
            <v>개</v>
          </cell>
          <cell r="E697">
            <v>1550</v>
          </cell>
          <cell r="F697">
            <v>0</v>
          </cell>
          <cell r="G697">
            <v>1550</v>
          </cell>
          <cell r="H697">
            <v>544</v>
          </cell>
          <cell r="I697">
            <v>1600</v>
          </cell>
          <cell r="J697">
            <v>486</v>
          </cell>
          <cell r="L697">
            <v>0</v>
          </cell>
        </row>
        <row r="698">
          <cell r="A698">
            <v>3613</v>
          </cell>
          <cell r="B698" t="str">
            <v>90˚곡관(접착재접합)</v>
          </cell>
          <cell r="C698" t="str">
            <v>75Ø</v>
          </cell>
          <cell r="D698" t="str">
            <v>개</v>
          </cell>
          <cell r="E698">
            <v>780</v>
          </cell>
          <cell r="F698">
            <v>0</v>
          </cell>
          <cell r="G698">
            <v>780</v>
          </cell>
          <cell r="H698">
            <v>544</v>
          </cell>
          <cell r="I698">
            <v>810</v>
          </cell>
          <cell r="J698">
            <v>486</v>
          </cell>
          <cell r="L698">
            <v>0</v>
          </cell>
        </row>
        <row r="699">
          <cell r="A699">
            <v>3614</v>
          </cell>
          <cell r="B699" t="str">
            <v>90˚곡관(접착재접합)</v>
          </cell>
          <cell r="C699" t="str">
            <v>50Ø</v>
          </cell>
          <cell r="D699" t="str">
            <v>개</v>
          </cell>
          <cell r="E699">
            <v>310</v>
          </cell>
          <cell r="F699">
            <v>0</v>
          </cell>
          <cell r="G699">
            <v>310</v>
          </cell>
          <cell r="H699">
            <v>544</v>
          </cell>
          <cell r="I699">
            <v>350</v>
          </cell>
          <cell r="J699">
            <v>486</v>
          </cell>
          <cell r="L699">
            <v>0</v>
          </cell>
        </row>
        <row r="700">
          <cell r="A700">
            <v>3615</v>
          </cell>
          <cell r="B700" t="str">
            <v>45˚곡관(접착재접합)</v>
          </cell>
          <cell r="C700" t="str">
            <v>150Ø</v>
          </cell>
          <cell r="D700" t="str">
            <v>개</v>
          </cell>
          <cell r="E700">
            <v>4500</v>
          </cell>
          <cell r="F700">
            <v>0</v>
          </cell>
          <cell r="G700">
            <v>4500</v>
          </cell>
          <cell r="H700">
            <v>544</v>
          </cell>
          <cell r="I700">
            <v>4610</v>
          </cell>
          <cell r="J700">
            <v>486</v>
          </cell>
          <cell r="L700">
            <v>0</v>
          </cell>
        </row>
        <row r="701">
          <cell r="A701">
            <v>3616</v>
          </cell>
          <cell r="B701" t="str">
            <v>45˚곡관(접착재접합)</v>
          </cell>
          <cell r="C701" t="str">
            <v>125Ø</v>
          </cell>
          <cell r="D701" t="str">
            <v>개</v>
          </cell>
          <cell r="E701">
            <v>2540</v>
          </cell>
          <cell r="F701">
            <v>0</v>
          </cell>
          <cell r="G701">
            <v>2540</v>
          </cell>
          <cell r="H701">
            <v>544</v>
          </cell>
          <cell r="I701">
            <v>2610</v>
          </cell>
          <cell r="J701">
            <v>486</v>
          </cell>
          <cell r="L701">
            <v>0</v>
          </cell>
        </row>
        <row r="702">
          <cell r="A702">
            <v>3617</v>
          </cell>
          <cell r="B702" t="str">
            <v>45˚곡관(접착재접합)</v>
          </cell>
          <cell r="C702" t="str">
            <v>100Ø</v>
          </cell>
          <cell r="D702" t="str">
            <v>개</v>
          </cell>
          <cell r="E702">
            <v>1560</v>
          </cell>
          <cell r="F702">
            <v>0</v>
          </cell>
          <cell r="G702">
            <v>1560</v>
          </cell>
          <cell r="H702">
            <v>544</v>
          </cell>
          <cell r="I702">
            <v>1600</v>
          </cell>
          <cell r="J702">
            <v>486</v>
          </cell>
          <cell r="L702">
            <v>0</v>
          </cell>
        </row>
        <row r="703">
          <cell r="A703">
            <v>3618</v>
          </cell>
          <cell r="B703" t="str">
            <v>45˚곡관(접착재접합)</v>
          </cell>
          <cell r="C703" t="str">
            <v>75Ø</v>
          </cell>
          <cell r="D703" t="str">
            <v>개</v>
          </cell>
          <cell r="E703">
            <v>850</v>
          </cell>
          <cell r="F703">
            <v>0</v>
          </cell>
          <cell r="G703">
            <v>850</v>
          </cell>
          <cell r="H703">
            <v>544</v>
          </cell>
          <cell r="I703">
            <v>870</v>
          </cell>
          <cell r="J703">
            <v>486</v>
          </cell>
          <cell r="L703">
            <v>0</v>
          </cell>
        </row>
        <row r="704">
          <cell r="A704">
            <v>3619</v>
          </cell>
          <cell r="B704" t="str">
            <v>45˚곡관(접착재접합)</v>
          </cell>
          <cell r="C704" t="str">
            <v>50Ø</v>
          </cell>
          <cell r="D704" t="str">
            <v>개</v>
          </cell>
          <cell r="E704">
            <v>360</v>
          </cell>
          <cell r="F704">
            <v>0</v>
          </cell>
          <cell r="G704">
            <v>360</v>
          </cell>
          <cell r="H704">
            <v>544</v>
          </cell>
          <cell r="I704">
            <v>400</v>
          </cell>
          <cell r="J704">
            <v>486</v>
          </cell>
          <cell r="L704">
            <v>0</v>
          </cell>
        </row>
        <row r="705">
          <cell r="A705">
            <v>3620</v>
          </cell>
          <cell r="B705" t="str">
            <v>LT관(접착재접합)</v>
          </cell>
          <cell r="C705" t="str">
            <v>150Øx150Ø</v>
          </cell>
          <cell r="D705" t="str">
            <v>개</v>
          </cell>
          <cell r="E705">
            <v>11560</v>
          </cell>
          <cell r="F705">
            <v>0</v>
          </cell>
          <cell r="G705">
            <v>11560</v>
          </cell>
          <cell r="H705">
            <v>544</v>
          </cell>
          <cell r="I705">
            <v>11870</v>
          </cell>
          <cell r="J705">
            <v>486</v>
          </cell>
          <cell r="L705">
            <v>0</v>
          </cell>
        </row>
        <row r="706">
          <cell r="A706">
            <v>3621</v>
          </cell>
          <cell r="B706" t="str">
            <v>LT관(접착재접합)</v>
          </cell>
          <cell r="C706" t="str">
            <v>150Øx125Ø</v>
          </cell>
          <cell r="D706" t="str">
            <v>개</v>
          </cell>
          <cell r="E706">
            <v>7180</v>
          </cell>
          <cell r="F706">
            <v>0</v>
          </cell>
          <cell r="G706">
            <v>7180</v>
          </cell>
          <cell r="H706">
            <v>544</v>
          </cell>
          <cell r="I706">
            <v>7980</v>
          </cell>
          <cell r="J706">
            <v>486</v>
          </cell>
          <cell r="L706">
            <v>0</v>
          </cell>
        </row>
        <row r="707">
          <cell r="A707">
            <v>3622</v>
          </cell>
          <cell r="B707" t="str">
            <v>LT관(접착재접합)</v>
          </cell>
          <cell r="C707" t="str">
            <v>150Øx100Ø</v>
          </cell>
          <cell r="D707" t="str">
            <v>개</v>
          </cell>
          <cell r="E707">
            <v>6300</v>
          </cell>
          <cell r="F707">
            <v>0</v>
          </cell>
          <cell r="G707">
            <v>6300</v>
          </cell>
          <cell r="H707">
            <v>544</v>
          </cell>
          <cell r="I707">
            <v>7010</v>
          </cell>
          <cell r="J707">
            <v>486</v>
          </cell>
          <cell r="L707">
            <v>0</v>
          </cell>
        </row>
        <row r="708">
          <cell r="A708">
            <v>3623</v>
          </cell>
          <cell r="B708" t="str">
            <v>LT관(접착재접합)</v>
          </cell>
          <cell r="C708" t="str">
            <v>150Øx 75Ø</v>
          </cell>
          <cell r="D708" t="str">
            <v>개</v>
          </cell>
          <cell r="E708">
            <v>5090</v>
          </cell>
          <cell r="F708">
            <v>0</v>
          </cell>
          <cell r="G708">
            <v>5090</v>
          </cell>
          <cell r="H708">
            <v>544</v>
          </cell>
          <cell r="I708">
            <v>5660</v>
          </cell>
          <cell r="J708">
            <v>486</v>
          </cell>
          <cell r="L708">
            <v>0</v>
          </cell>
        </row>
        <row r="709">
          <cell r="A709">
            <v>3624</v>
          </cell>
          <cell r="B709" t="str">
            <v>LT관(접착재접합)</v>
          </cell>
          <cell r="C709" t="str">
            <v>125Øx125Ø</v>
          </cell>
          <cell r="D709" t="str">
            <v>개</v>
          </cell>
          <cell r="E709">
            <v>5100</v>
          </cell>
          <cell r="F709">
            <v>0</v>
          </cell>
          <cell r="G709">
            <v>5100</v>
          </cell>
          <cell r="H709">
            <v>544</v>
          </cell>
          <cell r="I709">
            <v>5240</v>
          </cell>
          <cell r="J709">
            <v>486</v>
          </cell>
          <cell r="L709">
            <v>0</v>
          </cell>
        </row>
        <row r="710">
          <cell r="A710">
            <v>3625</v>
          </cell>
          <cell r="B710" t="str">
            <v>LT관(접착재접합)</v>
          </cell>
          <cell r="C710" t="str">
            <v>125Øx100Ø</v>
          </cell>
          <cell r="D710" t="str">
            <v>개</v>
          </cell>
          <cell r="E710">
            <v>4340</v>
          </cell>
          <cell r="F710">
            <v>0</v>
          </cell>
          <cell r="G710">
            <v>4340</v>
          </cell>
          <cell r="H710">
            <v>544</v>
          </cell>
          <cell r="I710">
            <v>4820</v>
          </cell>
          <cell r="J710">
            <v>486</v>
          </cell>
          <cell r="L710">
            <v>0</v>
          </cell>
        </row>
        <row r="711">
          <cell r="A711">
            <v>3626</v>
          </cell>
          <cell r="B711" t="str">
            <v>LT관(접착재접합)</v>
          </cell>
          <cell r="C711" t="str">
            <v>125Øx 75Ø</v>
          </cell>
          <cell r="D711" t="str">
            <v>개</v>
          </cell>
          <cell r="E711">
            <v>4000</v>
          </cell>
          <cell r="F711">
            <v>0</v>
          </cell>
          <cell r="G711">
            <v>4000</v>
          </cell>
          <cell r="H711">
            <v>544</v>
          </cell>
          <cell r="I711">
            <v>4440</v>
          </cell>
          <cell r="J711">
            <v>486</v>
          </cell>
          <cell r="L711">
            <v>0</v>
          </cell>
        </row>
        <row r="712">
          <cell r="A712">
            <v>3627</v>
          </cell>
          <cell r="B712" t="str">
            <v>Y관(접착재접합)</v>
          </cell>
          <cell r="C712" t="str">
            <v>100Øx100Ø</v>
          </cell>
          <cell r="D712" t="str">
            <v>개</v>
          </cell>
          <cell r="E712">
            <v>2910</v>
          </cell>
          <cell r="F712">
            <v>0</v>
          </cell>
          <cell r="G712">
            <v>2910</v>
          </cell>
          <cell r="H712">
            <v>544</v>
          </cell>
          <cell r="I712">
            <v>3240</v>
          </cell>
          <cell r="J712">
            <v>486</v>
          </cell>
          <cell r="L712">
            <v>0</v>
          </cell>
        </row>
        <row r="713">
          <cell r="A713">
            <v>3628</v>
          </cell>
          <cell r="B713" t="str">
            <v>Y관(접착재접합)</v>
          </cell>
          <cell r="C713" t="str">
            <v>100Øx 75Ø</v>
          </cell>
          <cell r="D713" t="str">
            <v>개</v>
          </cell>
          <cell r="E713">
            <v>3700</v>
          </cell>
          <cell r="F713">
            <v>0</v>
          </cell>
          <cell r="G713">
            <v>3700</v>
          </cell>
          <cell r="H713">
            <v>544</v>
          </cell>
          <cell r="I713">
            <v>4110</v>
          </cell>
          <cell r="J713">
            <v>486</v>
          </cell>
          <cell r="L713">
            <v>0</v>
          </cell>
        </row>
        <row r="714">
          <cell r="A714">
            <v>3629</v>
          </cell>
          <cell r="B714" t="str">
            <v>Y관(접착재접합)</v>
          </cell>
          <cell r="C714" t="str">
            <v>100Øx 50Ø</v>
          </cell>
          <cell r="D714" t="str">
            <v>개</v>
          </cell>
          <cell r="E714">
            <v>3010</v>
          </cell>
          <cell r="F714">
            <v>0</v>
          </cell>
          <cell r="G714">
            <v>3010</v>
          </cell>
          <cell r="H714">
            <v>544</v>
          </cell>
          <cell r="I714">
            <v>3350</v>
          </cell>
          <cell r="J714">
            <v>486</v>
          </cell>
          <cell r="L714">
            <v>0</v>
          </cell>
        </row>
        <row r="715">
          <cell r="A715">
            <v>3630</v>
          </cell>
          <cell r="B715" t="str">
            <v>Y관(접착재접합)</v>
          </cell>
          <cell r="C715" t="str">
            <v xml:space="preserve"> 75Øx 75Ø</v>
          </cell>
          <cell r="D715" t="str">
            <v>개</v>
          </cell>
          <cell r="E715">
            <v>1480</v>
          </cell>
          <cell r="F715">
            <v>0</v>
          </cell>
          <cell r="G715">
            <v>1480</v>
          </cell>
          <cell r="H715">
            <v>544</v>
          </cell>
          <cell r="I715">
            <v>1650</v>
          </cell>
          <cell r="J715">
            <v>486</v>
          </cell>
          <cell r="L715">
            <v>0</v>
          </cell>
        </row>
        <row r="716">
          <cell r="A716">
            <v>3631</v>
          </cell>
          <cell r="B716" t="str">
            <v>Y관(접착재접합)</v>
          </cell>
          <cell r="C716" t="str">
            <v xml:space="preserve"> 75Øx 50Ø</v>
          </cell>
          <cell r="D716" t="str">
            <v>개</v>
          </cell>
          <cell r="E716">
            <v>1370</v>
          </cell>
          <cell r="F716">
            <v>0</v>
          </cell>
          <cell r="G716">
            <v>1370</v>
          </cell>
          <cell r="H716">
            <v>544</v>
          </cell>
          <cell r="I716">
            <v>1520</v>
          </cell>
          <cell r="J716">
            <v>486</v>
          </cell>
          <cell r="L716">
            <v>0</v>
          </cell>
        </row>
        <row r="717">
          <cell r="A717">
            <v>3632</v>
          </cell>
          <cell r="B717" t="str">
            <v>Y관(접착재접합)</v>
          </cell>
          <cell r="C717" t="str">
            <v xml:space="preserve"> 50Øx 50Ø</v>
          </cell>
          <cell r="D717" t="str">
            <v>개</v>
          </cell>
          <cell r="E717">
            <v>640</v>
          </cell>
          <cell r="F717">
            <v>0</v>
          </cell>
          <cell r="G717">
            <v>640</v>
          </cell>
          <cell r="H717">
            <v>544</v>
          </cell>
          <cell r="I717">
            <v>710</v>
          </cell>
          <cell r="J717">
            <v>486</v>
          </cell>
          <cell r="L717">
            <v>0</v>
          </cell>
        </row>
        <row r="718">
          <cell r="A718">
            <v>3633</v>
          </cell>
          <cell r="B718" t="str">
            <v>인크리져(접착재접합)</v>
          </cell>
          <cell r="C718" t="str">
            <v>100Øx 75Ø</v>
          </cell>
          <cell r="D718" t="str">
            <v>개</v>
          </cell>
          <cell r="E718">
            <v>870</v>
          </cell>
          <cell r="F718">
            <v>0</v>
          </cell>
          <cell r="G718">
            <v>870</v>
          </cell>
          <cell r="H718">
            <v>544</v>
          </cell>
          <cell r="I718">
            <v>900</v>
          </cell>
          <cell r="J718">
            <v>486</v>
          </cell>
          <cell r="L718">
            <v>0</v>
          </cell>
        </row>
        <row r="719">
          <cell r="A719">
            <v>3634</v>
          </cell>
          <cell r="B719" t="str">
            <v>인크리져(접착재접합)</v>
          </cell>
          <cell r="C719" t="str">
            <v>100Øx 50Ø</v>
          </cell>
          <cell r="D719" t="str">
            <v>개</v>
          </cell>
          <cell r="E719">
            <v>730</v>
          </cell>
          <cell r="F719">
            <v>0</v>
          </cell>
          <cell r="G719">
            <v>730</v>
          </cell>
          <cell r="H719">
            <v>544</v>
          </cell>
          <cell r="I719">
            <v>750</v>
          </cell>
          <cell r="J719">
            <v>486</v>
          </cell>
          <cell r="L719">
            <v>0</v>
          </cell>
        </row>
        <row r="720">
          <cell r="A720">
            <v>3635</v>
          </cell>
          <cell r="B720" t="str">
            <v>소켓</v>
          </cell>
          <cell r="C720" t="str">
            <v>150Ø</v>
          </cell>
          <cell r="D720" t="str">
            <v>개</v>
          </cell>
          <cell r="E720">
            <v>2470</v>
          </cell>
          <cell r="F720">
            <v>0</v>
          </cell>
          <cell r="G720">
            <v>2470</v>
          </cell>
          <cell r="H720">
            <v>544</v>
          </cell>
          <cell r="I720">
            <v>2540</v>
          </cell>
          <cell r="J720">
            <v>486</v>
          </cell>
          <cell r="L720">
            <v>0</v>
          </cell>
        </row>
        <row r="721">
          <cell r="A721">
            <v>3636</v>
          </cell>
          <cell r="B721" t="str">
            <v>소켓</v>
          </cell>
          <cell r="C721" t="str">
            <v>125Ø</v>
          </cell>
          <cell r="D721" t="str">
            <v>개</v>
          </cell>
          <cell r="E721">
            <v>1500</v>
          </cell>
          <cell r="F721">
            <v>0</v>
          </cell>
          <cell r="G721">
            <v>1500</v>
          </cell>
          <cell r="H721">
            <v>544</v>
          </cell>
          <cell r="I721">
            <v>1540</v>
          </cell>
          <cell r="J721">
            <v>486</v>
          </cell>
          <cell r="L721">
            <v>0</v>
          </cell>
        </row>
        <row r="722">
          <cell r="A722">
            <v>3637</v>
          </cell>
          <cell r="B722" t="str">
            <v>소켓</v>
          </cell>
          <cell r="C722" t="str">
            <v>100Ø</v>
          </cell>
          <cell r="D722" t="str">
            <v>개</v>
          </cell>
          <cell r="E722">
            <v>850</v>
          </cell>
          <cell r="F722">
            <v>0</v>
          </cell>
          <cell r="G722">
            <v>850</v>
          </cell>
          <cell r="H722">
            <v>544</v>
          </cell>
          <cell r="I722">
            <v>880</v>
          </cell>
          <cell r="J722">
            <v>486</v>
          </cell>
          <cell r="L722">
            <v>0</v>
          </cell>
        </row>
        <row r="723">
          <cell r="A723">
            <v>3638</v>
          </cell>
          <cell r="B723" t="str">
            <v>소켓</v>
          </cell>
          <cell r="C723" t="str">
            <v>75Ø</v>
          </cell>
          <cell r="D723" t="str">
            <v>개</v>
          </cell>
          <cell r="E723">
            <v>470</v>
          </cell>
          <cell r="F723">
            <v>0</v>
          </cell>
          <cell r="G723">
            <v>470</v>
          </cell>
          <cell r="H723">
            <v>544</v>
          </cell>
          <cell r="I723">
            <v>480</v>
          </cell>
          <cell r="J723">
            <v>486</v>
          </cell>
          <cell r="L723">
            <v>0</v>
          </cell>
        </row>
        <row r="724">
          <cell r="A724">
            <v>3639</v>
          </cell>
          <cell r="B724" t="str">
            <v>소켓</v>
          </cell>
          <cell r="C724" t="str">
            <v>50Ø</v>
          </cell>
          <cell r="D724" t="str">
            <v>개</v>
          </cell>
          <cell r="E724">
            <v>180</v>
          </cell>
          <cell r="F724">
            <v>0</v>
          </cell>
          <cell r="G724">
            <v>180</v>
          </cell>
          <cell r="H724">
            <v>544</v>
          </cell>
          <cell r="I724">
            <v>200</v>
          </cell>
          <cell r="J724">
            <v>486</v>
          </cell>
          <cell r="L724">
            <v>0</v>
          </cell>
        </row>
        <row r="725">
          <cell r="A725">
            <v>3641</v>
          </cell>
          <cell r="B725" t="str">
            <v>90˚곡관(고무링접합)</v>
          </cell>
          <cell r="C725" t="str">
            <v>125Ø</v>
          </cell>
          <cell r="D725" t="str">
            <v>개</v>
          </cell>
          <cell r="E725">
            <v>7471</v>
          </cell>
          <cell r="F725">
            <v>0</v>
          </cell>
          <cell r="G725">
            <v>8121</v>
          </cell>
          <cell r="H725">
            <v>546</v>
          </cell>
          <cell r="I725">
            <v>7471</v>
          </cell>
          <cell r="J725">
            <v>487</v>
          </cell>
          <cell r="L725">
            <v>487</v>
          </cell>
        </row>
        <row r="726">
          <cell r="A726">
            <v>3642</v>
          </cell>
          <cell r="B726" t="str">
            <v>90˚곡관(고무링접합)</v>
          </cell>
          <cell r="C726" t="str">
            <v>100Ø</v>
          </cell>
          <cell r="D726" t="str">
            <v>개</v>
          </cell>
          <cell r="E726">
            <v>4016</v>
          </cell>
          <cell r="F726">
            <v>0</v>
          </cell>
          <cell r="G726">
            <v>4366</v>
          </cell>
          <cell r="H726">
            <v>546</v>
          </cell>
          <cell r="I726">
            <v>4016</v>
          </cell>
          <cell r="J726">
            <v>487</v>
          </cell>
          <cell r="L726">
            <v>487</v>
          </cell>
        </row>
        <row r="727">
          <cell r="A727">
            <v>3643</v>
          </cell>
          <cell r="B727" t="str">
            <v>90˚곡관(고무링접합)</v>
          </cell>
          <cell r="C727" t="str">
            <v>75Ø</v>
          </cell>
          <cell r="D727" t="str">
            <v>개</v>
          </cell>
          <cell r="E727">
            <v>2222</v>
          </cell>
          <cell r="F727">
            <v>0</v>
          </cell>
          <cell r="G727">
            <v>2416</v>
          </cell>
          <cell r="H727">
            <v>546</v>
          </cell>
          <cell r="I727">
            <v>2222</v>
          </cell>
          <cell r="J727">
            <v>487</v>
          </cell>
          <cell r="L727">
            <v>487</v>
          </cell>
        </row>
        <row r="728">
          <cell r="A728">
            <v>3644</v>
          </cell>
          <cell r="B728" t="str">
            <v>90˚곡관(고무링접합)</v>
          </cell>
          <cell r="C728" t="str">
            <v>50Ø</v>
          </cell>
          <cell r="D728" t="str">
            <v>개</v>
          </cell>
          <cell r="E728">
            <v>1114</v>
          </cell>
          <cell r="F728">
            <v>0</v>
          </cell>
          <cell r="G728">
            <v>1211</v>
          </cell>
          <cell r="H728">
            <v>546</v>
          </cell>
          <cell r="I728">
            <v>1114</v>
          </cell>
          <cell r="J728">
            <v>487</v>
          </cell>
          <cell r="L728">
            <v>487</v>
          </cell>
        </row>
        <row r="729">
          <cell r="A729">
            <v>3646</v>
          </cell>
          <cell r="B729" t="str">
            <v>45˚곡관(고무링접합)</v>
          </cell>
          <cell r="C729" t="str">
            <v>125Ø</v>
          </cell>
          <cell r="D729" t="str">
            <v>개</v>
          </cell>
          <cell r="E729">
            <v>5323</v>
          </cell>
          <cell r="F729">
            <v>0</v>
          </cell>
          <cell r="G729">
            <v>5786</v>
          </cell>
          <cell r="H729">
            <v>546</v>
          </cell>
          <cell r="I729">
            <v>5323</v>
          </cell>
          <cell r="J729">
            <v>487</v>
          </cell>
          <cell r="L729">
            <v>487</v>
          </cell>
        </row>
        <row r="730">
          <cell r="A730">
            <v>3647</v>
          </cell>
          <cell r="B730" t="str">
            <v>45˚곡관(고무링접합)</v>
          </cell>
          <cell r="C730" t="str">
            <v>100Ø</v>
          </cell>
          <cell r="D730" t="str">
            <v>개</v>
          </cell>
          <cell r="E730">
            <v>2940</v>
          </cell>
          <cell r="F730">
            <v>0</v>
          </cell>
          <cell r="G730">
            <v>3196</v>
          </cell>
          <cell r="H730">
            <v>546</v>
          </cell>
          <cell r="I730">
            <v>2940</v>
          </cell>
          <cell r="J730">
            <v>487</v>
          </cell>
          <cell r="L730">
            <v>487</v>
          </cell>
        </row>
        <row r="731">
          <cell r="A731">
            <v>3648</v>
          </cell>
          <cell r="B731" t="str">
            <v>45˚곡관(고무링접합)</v>
          </cell>
          <cell r="C731" t="str">
            <v>75Ø</v>
          </cell>
          <cell r="D731" t="str">
            <v>개</v>
          </cell>
          <cell r="E731">
            <v>1796</v>
          </cell>
          <cell r="F731">
            <v>0</v>
          </cell>
          <cell r="G731">
            <v>1953</v>
          </cell>
          <cell r="H731">
            <v>546</v>
          </cell>
          <cell r="I731">
            <v>1796</v>
          </cell>
          <cell r="J731">
            <v>487</v>
          </cell>
          <cell r="L731">
            <v>487</v>
          </cell>
        </row>
        <row r="732">
          <cell r="A732">
            <v>3649</v>
          </cell>
          <cell r="B732" t="str">
            <v>45˚곡관(고무링접합)</v>
          </cell>
          <cell r="C732" t="str">
            <v>50Ø</v>
          </cell>
          <cell r="D732" t="str">
            <v>개</v>
          </cell>
          <cell r="E732">
            <v>984</v>
          </cell>
          <cell r="F732">
            <v>0</v>
          </cell>
          <cell r="G732">
            <v>1070</v>
          </cell>
          <cell r="H732">
            <v>546</v>
          </cell>
          <cell r="I732">
            <v>984</v>
          </cell>
          <cell r="J732">
            <v>487</v>
          </cell>
          <cell r="L732">
            <v>487</v>
          </cell>
        </row>
        <row r="733">
          <cell r="A733">
            <v>3650</v>
          </cell>
          <cell r="B733" t="str">
            <v>LT관(고무링접합)</v>
          </cell>
          <cell r="C733" t="str">
            <v>125Øx125Ø</v>
          </cell>
          <cell r="D733" t="str">
            <v>개</v>
          </cell>
          <cell r="E733">
            <v>10384</v>
          </cell>
          <cell r="F733">
            <v>0</v>
          </cell>
          <cell r="G733">
            <v>11287</v>
          </cell>
          <cell r="H733">
            <v>546</v>
          </cell>
          <cell r="I733">
            <v>10384</v>
          </cell>
          <cell r="J733">
            <v>487</v>
          </cell>
          <cell r="L733">
            <v>487</v>
          </cell>
        </row>
        <row r="734">
          <cell r="A734">
            <v>3651</v>
          </cell>
          <cell r="B734" t="str">
            <v>LT관(고무링접합)</v>
          </cell>
          <cell r="C734" t="str">
            <v>125Øx100Ø</v>
          </cell>
          <cell r="D734" t="str">
            <v>개</v>
          </cell>
          <cell r="E734">
            <v>8271</v>
          </cell>
          <cell r="F734">
            <v>0</v>
          </cell>
          <cell r="G734">
            <v>8991</v>
          </cell>
          <cell r="H734">
            <v>546</v>
          </cell>
          <cell r="I734">
            <v>8271</v>
          </cell>
          <cell r="J734">
            <v>487</v>
          </cell>
          <cell r="L734">
            <v>487</v>
          </cell>
        </row>
        <row r="735">
          <cell r="A735">
            <v>3652</v>
          </cell>
          <cell r="B735" t="str">
            <v>Y관(고무링접합)</v>
          </cell>
          <cell r="C735" t="str">
            <v>100Øx100Ø</v>
          </cell>
          <cell r="D735" t="str">
            <v>개</v>
          </cell>
          <cell r="E735">
            <v>5062</v>
          </cell>
          <cell r="F735">
            <v>0</v>
          </cell>
          <cell r="G735">
            <v>5544</v>
          </cell>
          <cell r="H735">
            <v>546</v>
          </cell>
          <cell r="I735">
            <v>5062</v>
          </cell>
          <cell r="J735">
            <v>487</v>
          </cell>
          <cell r="L735">
            <v>487</v>
          </cell>
        </row>
        <row r="736">
          <cell r="A736">
            <v>3653</v>
          </cell>
          <cell r="B736" t="str">
            <v>Y관(고무링접합)</v>
          </cell>
          <cell r="C736" t="str">
            <v>100Øx 75Ø</v>
          </cell>
          <cell r="D736" t="str">
            <v>개</v>
          </cell>
          <cell r="E736">
            <v>4292</v>
          </cell>
          <cell r="F736">
            <v>0</v>
          </cell>
          <cell r="G736">
            <v>4638</v>
          </cell>
          <cell r="H736">
            <v>546</v>
          </cell>
          <cell r="I736">
            <v>4292</v>
          </cell>
          <cell r="J736">
            <v>487</v>
          </cell>
          <cell r="L736">
            <v>487</v>
          </cell>
        </row>
        <row r="737">
          <cell r="A737">
            <v>3654</v>
          </cell>
          <cell r="B737" t="str">
            <v>Y관(고무링접합)</v>
          </cell>
          <cell r="C737" t="str">
            <v>100Øx 50Ø</v>
          </cell>
          <cell r="D737" t="str">
            <v>개</v>
          </cell>
          <cell r="E737">
            <v>3796</v>
          </cell>
          <cell r="F737">
            <v>0</v>
          </cell>
          <cell r="G737">
            <v>3796</v>
          </cell>
          <cell r="H737">
            <v>546</v>
          </cell>
          <cell r="I737">
            <v>3800</v>
          </cell>
          <cell r="J737">
            <v>487</v>
          </cell>
          <cell r="L737">
            <v>487</v>
          </cell>
        </row>
        <row r="738">
          <cell r="A738">
            <v>3655</v>
          </cell>
          <cell r="B738" t="str">
            <v>Y관(고무링접합)</v>
          </cell>
          <cell r="C738" t="str">
            <v xml:space="preserve"> 75Øx 75Ø</v>
          </cell>
          <cell r="D738" t="str">
            <v>개</v>
          </cell>
          <cell r="E738">
            <v>2985</v>
          </cell>
          <cell r="F738">
            <v>0</v>
          </cell>
          <cell r="G738">
            <v>4414</v>
          </cell>
          <cell r="H738">
            <v>546</v>
          </cell>
          <cell r="I738">
            <v>2985</v>
          </cell>
          <cell r="J738">
            <v>487</v>
          </cell>
          <cell r="L738">
            <v>487</v>
          </cell>
        </row>
        <row r="739">
          <cell r="A739">
            <v>3656</v>
          </cell>
          <cell r="B739" t="str">
            <v>Y관(고무링접합)</v>
          </cell>
          <cell r="C739" t="str">
            <v xml:space="preserve"> 75Øx 50Ø</v>
          </cell>
          <cell r="D739" t="str">
            <v>개</v>
          </cell>
          <cell r="E739">
            <v>3216</v>
          </cell>
          <cell r="F739">
            <v>0</v>
          </cell>
          <cell r="G739">
            <v>3496</v>
          </cell>
          <cell r="H739">
            <v>546</v>
          </cell>
          <cell r="I739">
            <v>3216</v>
          </cell>
          <cell r="J739">
            <v>487</v>
          </cell>
          <cell r="L739">
            <v>487</v>
          </cell>
        </row>
        <row r="740">
          <cell r="A740">
            <v>3657</v>
          </cell>
          <cell r="B740" t="str">
            <v>Y관(고무링접합)</v>
          </cell>
          <cell r="C740" t="str">
            <v xml:space="preserve"> 50Øx 50Ø</v>
          </cell>
          <cell r="D740" t="str">
            <v>개</v>
          </cell>
          <cell r="E740">
            <v>1774</v>
          </cell>
          <cell r="F740">
            <v>0</v>
          </cell>
          <cell r="G740">
            <v>2129</v>
          </cell>
          <cell r="H740">
            <v>546</v>
          </cell>
          <cell r="I740">
            <v>1774</v>
          </cell>
          <cell r="J740">
            <v>487</v>
          </cell>
          <cell r="L740">
            <v>487</v>
          </cell>
        </row>
        <row r="741">
          <cell r="A741">
            <v>3658</v>
          </cell>
          <cell r="B741" t="str">
            <v>인크리져(고무링접합)</v>
          </cell>
          <cell r="C741" t="str">
            <v>100Øx 75Ø</v>
          </cell>
          <cell r="D741" t="str">
            <v>개</v>
          </cell>
          <cell r="E741">
            <v>2290</v>
          </cell>
          <cell r="F741">
            <v>0</v>
          </cell>
          <cell r="G741">
            <v>2490</v>
          </cell>
          <cell r="H741">
            <v>546</v>
          </cell>
          <cell r="I741">
            <v>2290</v>
          </cell>
          <cell r="J741">
            <v>487</v>
          </cell>
          <cell r="L741">
            <v>487</v>
          </cell>
        </row>
        <row r="742">
          <cell r="A742">
            <v>3659</v>
          </cell>
          <cell r="B742" t="str">
            <v>인크리져(고무링접합)</v>
          </cell>
          <cell r="C742" t="str">
            <v>100Øx 50Ø</v>
          </cell>
          <cell r="D742" t="str">
            <v>개</v>
          </cell>
          <cell r="E742">
            <v>2239</v>
          </cell>
          <cell r="F742">
            <v>0</v>
          </cell>
          <cell r="G742">
            <v>2434</v>
          </cell>
          <cell r="H742">
            <v>546</v>
          </cell>
          <cell r="I742">
            <v>2239</v>
          </cell>
          <cell r="J742">
            <v>487</v>
          </cell>
          <cell r="L742">
            <v>487</v>
          </cell>
        </row>
        <row r="743">
          <cell r="A743">
            <v>3661</v>
          </cell>
          <cell r="B743" t="str">
            <v>소제구</v>
          </cell>
          <cell r="C743" t="str">
            <v>150Ø</v>
          </cell>
          <cell r="D743" t="str">
            <v>개</v>
          </cell>
          <cell r="E743">
            <v>4330</v>
          </cell>
          <cell r="F743">
            <v>0</v>
          </cell>
          <cell r="G743">
            <v>4330</v>
          </cell>
          <cell r="H743">
            <v>544</v>
          </cell>
          <cell r="I743">
            <v>4450</v>
          </cell>
          <cell r="J743">
            <v>486</v>
          </cell>
          <cell r="L743">
            <v>0</v>
          </cell>
        </row>
        <row r="744">
          <cell r="A744">
            <v>3662</v>
          </cell>
          <cell r="B744" t="str">
            <v>소제구</v>
          </cell>
          <cell r="C744" t="str">
            <v>125Ø</v>
          </cell>
          <cell r="D744" t="str">
            <v>개</v>
          </cell>
          <cell r="E744">
            <v>2500</v>
          </cell>
          <cell r="F744">
            <v>0</v>
          </cell>
          <cell r="G744">
            <v>2500</v>
          </cell>
          <cell r="H744">
            <v>544</v>
          </cell>
          <cell r="I744">
            <v>2570</v>
          </cell>
          <cell r="J744">
            <v>486</v>
          </cell>
          <cell r="L744">
            <v>0</v>
          </cell>
        </row>
        <row r="745">
          <cell r="A745">
            <v>3663</v>
          </cell>
          <cell r="B745" t="str">
            <v>소제구</v>
          </cell>
          <cell r="C745" t="str">
            <v>100Ø</v>
          </cell>
          <cell r="D745" t="str">
            <v>개</v>
          </cell>
          <cell r="E745">
            <v>1450</v>
          </cell>
          <cell r="F745">
            <v>0</v>
          </cell>
          <cell r="G745">
            <v>1450</v>
          </cell>
          <cell r="H745">
            <v>544</v>
          </cell>
          <cell r="I745">
            <v>1490</v>
          </cell>
          <cell r="J745">
            <v>486</v>
          </cell>
          <cell r="L745">
            <v>0</v>
          </cell>
        </row>
        <row r="746">
          <cell r="A746">
            <v>3664</v>
          </cell>
          <cell r="B746" t="str">
            <v>소제구</v>
          </cell>
          <cell r="C746" t="str">
            <v>75Ø</v>
          </cell>
          <cell r="D746" t="str">
            <v>개</v>
          </cell>
          <cell r="E746">
            <v>1040</v>
          </cell>
          <cell r="F746">
            <v>0</v>
          </cell>
          <cell r="G746">
            <v>1040</v>
          </cell>
          <cell r="H746">
            <v>544</v>
          </cell>
          <cell r="I746">
            <v>1070</v>
          </cell>
          <cell r="J746">
            <v>486</v>
          </cell>
          <cell r="L746">
            <v>0</v>
          </cell>
        </row>
        <row r="747">
          <cell r="A747">
            <v>3665</v>
          </cell>
          <cell r="B747" t="str">
            <v>소제구</v>
          </cell>
          <cell r="C747" t="str">
            <v>50Ø</v>
          </cell>
          <cell r="D747" t="str">
            <v>개</v>
          </cell>
          <cell r="E747">
            <v>470</v>
          </cell>
          <cell r="F747">
            <v>0</v>
          </cell>
          <cell r="G747">
            <v>470</v>
          </cell>
          <cell r="H747">
            <v>544</v>
          </cell>
          <cell r="I747">
            <v>520</v>
          </cell>
          <cell r="J747">
            <v>486</v>
          </cell>
          <cell r="L747">
            <v>0</v>
          </cell>
        </row>
        <row r="748">
          <cell r="A748">
            <v>3666</v>
          </cell>
          <cell r="B748" t="str">
            <v>바닥소제구</v>
          </cell>
          <cell r="C748" t="str">
            <v>150Ø</v>
          </cell>
          <cell r="D748" t="str">
            <v>개</v>
          </cell>
          <cell r="E748">
            <v>24500</v>
          </cell>
          <cell r="F748">
            <v>0</v>
          </cell>
          <cell r="H748">
            <v>0</v>
          </cell>
          <cell r="I748">
            <v>24500</v>
          </cell>
          <cell r="J748">
            <v>0</v>
          </cell>
          <cell r="L748">
            <v>0</v>
          </cell>
        </row>
        <row r="749">
          <cell r="A749">
            <v>3667</v>
          </cell>
          <cell r="B749" t="str">
            <v>바닥소제구</v>
          </cell>
          <cell r="C749" t="str">
            <v>125Ø</v>
          </cell>
          <cell r="D749" t="str">
            <v>개</v>
          </cell>
          <cell r="E749">
            <v>19800</v>
          </cell>
          <cell r="F749">
            <v>0</v>
          </cell>
          <cell r="H749">
            <v>0</v>
          </cell>
          <cell r="I749">
            <v>19800</v>
          </cell>
          <cell r="J749">
            <v>0</v>
          </cell>
          <cell r="L749">
            <v>0</v>
          </cell>
        </row>
        <row r="750">
          <cell r="A750">
            <v>3668</v>
          </cell>
          <cell r="B750" t="str">
            <v>바닥소제구</v>
          </cell>
          <cell r="C750" t="str">
            <v>100Ø</v>
          </cell>
          <cell r="D750" t="str">
            <v>개</v>
          </cell>
          <cell r="E750">
            <v>7000</v>
          </cell>
          <cell r="F750">
            <v>0</v>
          </cell>
          <cell r="H750">
            <v>0</v>
          </cell>
          <cell r="I750">
            <v>7000</v>
          </cell>
          <cell r="J750">
            <v>0</v>
          </cell>
          <cell r="L750">
            <v>0</v>
          </cell>
        </row>
        <row r="751">
          <cell r="A751">
            <v>3671</v>
          </cell>
          <cell r="B751" t="str">
            <v>바닥배수구</v>
          </cell>
          <cell r="C751" t="str">
            <v>100Ø</v>
          </cell>
          <cell r="D751" t="str">
            <v>개</v>
          </cell>
          <cell r="E751">
            <v>13120</v>
          </cell>
          <cell r="F751">
            <v>0</v>
          </cell>
          <cell r="H751">
            <v>0</v>
          </cell>
          <cell r="I751">
            <v>13120</v>
          </cell>
          <cell r="J751">
            <v>534</v>
          </cell>
          <cell r="L751">
            <v>0</v>
          </cell>
        </row>
        <row r="752">
          <cell r="A752">
            <v>3672</v>
          </cell>
          <cell r="B752" t="str">
            <v>바닥배수구</v>
          </cell>
          <cell r="C752" t="str">
            <v>75Ø</v>
          </cell>
          <cell r="D752" t="str">
            <v>개</v>
          </cell>
          <cell r="E752">
            <v>10500</v>
          </cell>
          <cell r="F752">
            <v>0</v>
          </cell>
          <cell r="H752">
            <v>0</v>
          </cell>
          <cell r="I752">
            <v>10500</v>
          </cell>
          <cell r="J752">
            <v>534</v>
          </cell>
          <cell r="L752">
            <v>0</v>
          </cell>
        </row>
        <row r="753">
          <cell r="A753">
            <v>3673</v>
          </cell>
          <cell r="B753" t="str">
            <v>바닥배수구</v>
          </cell>
          <cell r="C753" t="str">
            <v>50Ø</v>
          </cell>
          <cell r="D753" t="str">
            <v>개</v>
          </cell>
          <cell r="E753">
            <v>4950</v>
          </cell>
          <cell r="F753">
            <v>0</v>
          </cell>
          <cell r="H753">
            <v>0</v>
          </cell>
          <cell r="I753">
            <v>4950</v>
          </cell>
          <cell r="J753">
            <v>534</v>
          </cell>
          <cell r="L753">
            <v>0</v>
          </cell>
        </row>
        <row r="754">
          <cell r="A754">
            <v>3674</v>
          </cell>
          <cell r="B754" t="str">
            <v>세탁기용바닥배수구</v>
          </cell>
          <cell r="C754" t="str">
            <v>50Ø</v>
          </cell>
          <cell r="D754" t="str">
            <v>개</v>
          </cell>
          <cell r="E754">
            <v>6480</v>
          </cell>
          <cell r="F754">
            <v>0</v>
          </cell>
          <cell r="H754">
            <v>0</v>
          </cell>
          <cell r="I754">
            <v>6480</v>
          </cell>
          <cell r="J754">
            <v>534</v>
          </cell>
          <cell r="L754">
            <v>0</v>
          </cell>
        </row>
        <row r="755">
          <cell r="A755">
            <v>3681</v>
          </cell>
          <cell r="B755" t="str">
            <v>P-TRAP</v>
          </cell>
          <cell r="C755" t="str">
            <v>100Ø</v>
          </cell>
          <cell r="D755" t="str">
            <v>개</v>
          </cell>
          <cell r="E755">
            <v>6900</v>
          </cell>
          <cell r="F755">
            <v>0</v>
          </cell>
          <cell r="G755">
            <v>6900</v>
          </cell>
          <cell r="H755">
            <v>544</v>
          </cell>
          <cell r="I755">
            <v>7670</v>
          </cell>
          <cell r="J755">
            <v>486</v>
          </cell>
          <cell r="L755">
            <v>0</v>
          </cell>
        </row>
        <row r="756">
          <cell r="A756">
            <v>3682</v>
          </cell>
          <cell r="B756" t="str">
            <v>P-TRAP</v>
          </cell>
          <cell r="C756" t="str">
            <v>75Ø</v>
          </cell>
          <cell r="D756" t="str">
            <v>개</v>
          </cell>
          <cell r="E756">
            <v>3450</v>
          </cell>
          <cell r="F756">
            <v>0</v>
          </cell>
          <cell r="G756">
            <v>3450</v>
          </cell>
          <cell r="H756">
            <v>544</v>
          </cell>
          <cell r="I756">
            <v>3840</v>
          </cell>
          <cell r="J756">
            <v>486</v>
          </cell>
          <cell r="L756">
            <v>0</v>
          </cell>
        </row>
        <row r="757">
          <cell r="A757">
            <v>3683</v>
          </cell>
          <cell r="B757" t="str">
            <v>P-TRAP</v>
          </cell>
          <cell r="C757" t="str">
            <v>50Ø</v>
          </cell>
          <cell r="D757" t="str">
            <v>개</v>
          </cell>
          <cell r="E757">
            <v>1650</v>
          </cell>
          <cell r="F757">
            <v>0</v>
          </cell>
          <cell r="G757">
            <v>1650</v>
          </cell>
          <cell r="H757">
            <v>544</v>
          </cell>
          <cell r="I757">
            <v>1830</v>
          </cell>
          <cell r="J757">
            <v>486</v>
          </cell>
          <cell r="L757">
            <v>0</v>
          </cell>
        </row>
        <row r="758">
          <cell r="A758">
            <v>3691</v>
          </cell>
          <cell r="B758" t="str">
            <v>PVC 스리브</v>
          </cell>
          <cell r="C758" t="str">
            <v>150Ø</v>
          </cell>
          <cell r="D758" t="str">
            <v>개</v>
          </cell>
          <cell r="E758">
            <v>1500</v>
          </cell>
          <cell r="F758">
            <v>0</v>
          </cell>
          <cell r="H758">
            <v>0</v>
          </cell>
          <cell r="I758">
            <v>1500</v>
          </cell>
          <cell r="J758">
            <v>534</v>
          </cell>
          <cell r="L758">
            <v>0</v>
          </cell>
        </row>
        <row r="759">
          <cell r="A759">
            <v>3692</v>
          </cell>
          <cell r="B759" t="str">
            <v>PVC 스리브</v>
          </cell>
          <cell r="C759" t="str">
            <v>125Ø</v>
          </cell>
          <cell r="D759" t="str">
            <v>개</v>
          </cell>
          <cell r="E759">
            <v>1400</v>
          </cell>
          <cell r="F759">
            <v>0</v>
          </cell>
          <cell r="H759">
            <v>0</v>
          </cell>
          <cell r="I759">
            <v>1400</v>
          </cell>
          <cell r="J759">
            <v>534</v>
          </cell>
          <cell r="L759">
            <v>0</v>
          </cell>
        </row>
        <row r="760">
          <cell r="A760">
            <v>3693</v>
          </cell>
          <cell r="B760" t="str">
            <v>PVC 스리브</v>
          </cell>
          <cell r="C760" t="str">
            <v>100Ø</v>
          </cell>
          <cell r="D760" t="str">
            <v>개</v>
          </cell>
          <cell r="E760">
            <v>1300</v>
          </cell>
          <cell r="F760">
            <v>0</v>
          </cell>
          <cell r="H760">
            <v>0</v>
          </cell>
          <cell r="I760">
            <v>1300</v>
          </cell>
          <cell r="J760">
            <v>534</v>
          </cell>
          <cell r="L760">
            <v>0</v>
          </cell>
        </row>
        <row r="761">
          <cell r="A761">
            <v>3694</v>
          </cell>
          <cell r="B761" t="str">
            <v>PVC 스리브</v>
          </cell>
          <cell r="C761" t="str">
            <v>75Ø</v>
          </cell>
          <cell r="D761" t="str">
            <v>개</v>
          </cell>
          <cell r="E761">
            <v>1100</v>
          </cell>
          <cell r="F761">
            <v>0</v>
          </cell>
          <cell r="H761">
            <v>0</v>
          </cell>
          <cell r="I761">
            <v>1100</v>
          </cell>
          <cell r="J761">
            <v>534</v>
          </cell>
          <cell r="L761">
            <v>0</v>
          </cell>
        </row>
        <row r="762">
          <cell r="A762">
            <v>3695</v>
          </cell>
          <cell r="B762" t="str">
            <v>PVC 스리브</v>
          </cell>
          <cell r="C762" t="str">
            <v>50Ø</v>
          </cell>
          <cell r="D762" t="str">
            <v>개</v>
          </cell>
          <cell r="E762">
            <v>800</v>
          </cell>
          <cell r="F762">
            <v>0</v>
          </cell>
          <cell r="H762">
            <v>0</v>
          </cell>
          <cell r="I762">
            <v>800</v>
          </cell>
          <cell r="J762">
            <v>534</v>
          </cell>
          <cell r="L762">
            <v>0</v>
          </cell>
        </row>
        <row r="787">
          <cell r="A787">
            <v>3710</v>
          </cell>
          <cell r="B787" t="str">
            <v>주철 G/V(10kg/㎠)</v>
          </cell>
          <cell r="C787" t="str">
            <v>150Ø</v>
          </cell>
          <cell r="D787" t="str">
            <v>개</v>
          </cell>
          <cell r="E787">
            <v>148000</v>
          </cell>
          <cell r="F787">
            <v>0</v>
          </cell>
          <cell r="G787">
            <v>148000</v>
          </cell>
          <cell r="H787">
            <v>596</v>
          </cell>
          <cell r="I787">
            <v>160000</v>
          </cell>
          <cell r="J787">
            <v>529</v>
          </cell>
          <cell r="L787">
            <v>529</v>
          </cell>
        </row>
        <row r="788">
          <cell r="A788">
            <v>3711</v>
          </cell>
          <cell r="B788" t="str">
            <v>주철 G/V(10kg/㎠)</v>
          </cell>
          <cell r="C788" t="str">
            <v>100Ø</v>
          </cell>
          <cell r="D788" t="str">
            <v>개</v>
          </cell>
          <cell r="E788">
            <v>77700</v>
          </cell>
          <cell r="F788">
            <v>0</v>
          </cell>
          <cell r="G788">
            <v>77700</v>
          </cell>
          <cell r="H788">
            <v>596</v>
          </cell>
          <cell r="I788">
            <v>84000</v>
          </cell>
          <cell r="J788">
            <v>529</v>
          </cell>
          <cell r="L788">
            <v>529</v>
          </cell>
        </row>
        <row r="789">
          <cell r="A789">
            <v>3712</v>
          </cell>
          <cell r="B789" t="str">
            <v>주철 G/V(10kg/㎠)</v>
          </cell>
          <cell r="C789" t="str">
            <v>80Ø</v>
          </cell>
          <cell r="D789" t="str">
            <v>개</v>
          </cell>
          <cell r="E789">
            <v>55500</v>
          </cell>
          <cell r="F789">
            <v>0</v>
          </cell>
          <cell r="G789">
            <v>55500</v>
          </cell>
          <cell r="H789">
            <v>596</v>
          </cell>
          <cell r="I789">
            <v>60000</v>
          </cell>
          <cell r="J789">
            <v>529</v>
          </cell>
          <cell r="L789">
            <v>529</v>
          </cell>
        </row>
        <row r="790">
          <cell r="A790">
            <v>3713</v>
          </cell>
          <cell r="B790" t="str">
            <v>주철 G/V(10kg/㎠)</v>
          </cell>
          <cell r="C790" t="str">
            <v>65Ø</v>
          </cell>
          <cell r="D790" t="str">
            <v>개</v>
          </cell>
          <cell r="E790">
            <v>45880</v>
          </cell>
          <cell r="F790">
            <v>0</v>
          </cell>
          <cell r="G790">
            <v>45880</v>
          </cell>
          <cell r="H790">
            <v>596</v>
          </cell>
          <cell r="I790">
            <v>49600</v>
          </cell>
          <cell r="J790">
            <v>529</v>
          </cell>
          <cell r="L790">
            <v>529</v>
          </cell>
        </row>
        <row r="791">
          <cell r="A791">
            <v>3714</v>
          </cell>
          <cell r="B791" t="str">
            <v>청동 G/V(10kg/㎠)</v>
          </cell>
          <cell r="C791" t="str">
            <v>50Ø</v>
          </cell>
          <cell r="D791" t="str">
            <v>개</v>
          </cell>
          <cell r="E791">
            <v>29690</v>
          </cell>
          <cell r="F791">
            <v>0</v>
          </cell>
          <cell r="G791">
            <v>29690</v>
          </cell>
          <cell r="H791">
            <v>595</v>
          </cell>
          <cell r="I791">
            <v>30120</v>
          </cell>
          <cell r="J791">
            <v>511</v>
          </cell>
          <cell r="L791">
            <v>414</v>
          </cell>
        </row>
        <row r="792">
          <cell r="A792">
            <v>3715</v>
          </cell>
          <cell r="B792" t="str">
            <v>청동 G/V(10kg/㎠)</v>
          </cell>
          <cell r="C792" t="str">
            <v>40Ø</v>
          </cell>
          <cell r="D792" t="str">
            <v>개</v>
          </cell>
          <cell r="E792">
            <v>19260</v>
          </cell>
          <cell r="F792">
            <v>0</v>
          </cell>
          <cell r="G792">
            <v>19260</v>
          </cell>
          <cell r="H792">
            <v>595</v>
          </cell>
          <cell r="I792">
            <v>19540</v>
          </cell>
          <cell r="J792">
            <v>511</v>
          </cell>
          <cell r="L792">
            <v>414</v>
          </cell>
        </row>
        <row r="793">
          <cell r="A793">
            <v>3716</v>
          </cell>
          <cell r="B793" t="str">
            <v>청동 G/V(10kg/㎠)</v>
          </cell>
          <cell r="C793" t="str">
            <v>32Ø</v>
          </cell>
          <cell r="D793" t="str">
            <v>개</v>
          </cell>
          <cell r="E793">
            <v>14370</v>
          </cell>
          <cell r="F793">
            <v>0</v>
          </cell>
          <cell r="G793">
            <v>14370</v>
          </cell>
          <cell r="H793">
            <v>595</v>
          </cell>
          <cell r="I793">
            <v>14580</v>
          </cell>
          <cell r="J793">
            <v>511</v>
          </cell>
          <cell r="L793">
            <v>414</v>
          </cell>
        </row>
        <row r="794">
          <cell r="A794">
            <v>3717</v>
          </cell>
          <cell r="B794" t="str">
            <v>청동 G/V(10kg/㎠)</v>
          </cell>
          <cell r="C794" t="str">
            <v>25Ø</v>
          </cell>
          <cell r="D794" t="str">
            <v>개</v>
          </cell>
          <cell r="E794">
            <v>10100</v>
          </cell>
          <cell r="F794">
            <v>0</v>
          </cell>
          <cell r="G794">
            <v>10100</v>
          </cell>
          <cell r="H794">
            <v>595</v>
          </cell>
          <cell r="I794">
            <v>10250</v>
          </cell>
          <cell r="J794">
            <v>511</v>
          </cell>
          <cell r="L794">
            <v>414</v>
          </cell>
        </row>
        <row r="795">
          <cell r="A795">
            <v>3718</v>
          </cell>
          <cell r="B795" t="str">
            <v>청동 G/V(10kg/㎠)</v>
          </cell>
          <cell r="C795" t="str">
            <v>20Ø</v>
          </cell>
          <cell r="D795" t="str">
            <v>개</v>
          </cell>
          <cell r="E795">
            <v>6620</v>
          </cell>
          <cell r="F795">
            <v>0</v>
          </cell>
          <cell r="G795">
            <v>6620</v>
          </cell>
          <cell r="H795">
            <v>595</v>
          </cell>
          <cell r="I795">
            <v>6710</v>
          </cell>
          <cell r="J795">
            <v>511</v>
          </cell>
          <cell r="L795">
            <v>414</v>
          </cell>
        </row>
        <row r="796">
          <cell r="A796">
            <v>3719</v>
          </cell>
          <cell r="B796" t="str">
            <v>청동 G/V(10kg/㎠)</v>
          </cell>
          <cell r="C796" t="str">
            <v>15Ø</v>
          </cell>
          <cell r="D796" t="str">
            <v>개</v>
          </cell>
          <cell r="E796">
            <v>4610</v>
          </cell>
          <cell r="F796">
            <v>0</v>
          </cell>
          <cell r="G796">
            <v>4610</v>
          </cell>
          <cell r="H796">
            <v>595</v>
          </cell>
          <cell r="I796">
            <v>4680</v>
          </cell>
          <cell r="J796">
            <v>511</v>
          </cell>
          <cell r="L796">
            <v>414</v>
          </cell>
        </row>
        <row r="797">
          <cell r="A797">
            <v>3720</v>
          </cell>
          <cell r="B797" t="str">
            <v>주철볼밸브(10kg/㎠)</v>
          </cell>
          <cell r="C797" t="str">
            <v>150Ø</v>
          </cell>
          <cell r="D797" t="str">
            <v>개</v>
          </cell>
          <cell r="E797">
            <v>197100</v>
          </cell>
          <cell r="F797">
            <v>0</v>
          </cell>
          <cell r="G797">
            <v>197100</v>
          </cell>
          <cell r="H797">
            <v>597</v>
          </cell>
          <cell r="I797">
            <v>580000</v>
          </cell>
          <cell r="J797">
            <v>529</v>
          </cell>
          <cell r="L797">
            <v>529</v>
          </cell>
        </row>
        <row r="798">
          <cell r="A798">
            <v>3721</v>
          </cell>
          <cell r="B798" t="str">
            <v>주철볼밸브(10kg/㎠)</v>
          </cell>
          <cell r="C798" t="str">
            <v>100Ø</v>
          </cell>
          <cell r="D798" t="str">
            <v>개</v>
          </cell>
          <cell r="E798">
            <v>97820</v>
          </cell>
          <cell r="F798">
            <v>0</v>
          </cell>
          <cell r="G798">
            <v>97820</v>
          </cell>
          <cell r="H798">
            <v>597</v>
          </cell>
          <cell r="I798">
            <v>200000</v>
          </cell>
          <cell r="J798">
            <v>529</v>
          </cell>
          <cell r="L798">
            <v>529</v>
          </cell>
        </row>
        <row r="799">
          <cell r="A799">
            <v>3722</v>
          </cell>
          <cell r="B799" t="str">
            <v>주철볼밸브(10kg/㎠)</v>
          </cell>
          <cell r="C799" t="str">
            <v>80Ø</v>
          </cell>
          <cell r="D799" t="str">
            <v>개</v>
          </cell>
          <cell r="E799">
            <v>65700</v>
          </cell>
          <cell r="F799">
            <v>0</v>
          </cell>
          <cell r="G799">
            <v>65700</v>
          </cell>
          <cell r="H799">
            <v>597</v>
          </cell>
          <cell r="I799">
            <v>140800</v>
          </cell>
          <cell r="J799">
            <v>529</v>
          </cell>
          <cell r="L799">
            <v>529</v>
          </cell>
        </row>
        <row r="800">
          <cell r="A800">
            <v>3723</v>
          </cell>
          <cell r="B800" t="str">
            <v>주철볼밸브(10kg/㎠)</v>
          </cell>
          <cell r="C800" t="str">
            <v>65Ø</v>
          </cell>
          <cell r="D800" t="str">
            <v>개</v>
          </cell>
          <cell r="E800">
            <v>52560</v>
          </cell>
          <cell r="F800">
            <v>0</v>
          </cell>
          <cell r="G800">
            <v>52560</v>
          </cell>
          <cell r="H800">
            <v>597</v>
          </cell>
          <cell r="I800">
            <v>107200</v>
          </cell>
          <cell r="J800">
            <v>529</v>
          </cell>
          <cell r="L800">
            <v>529</v>
          </cell>
        </row>
        <row r="801">
          <cell r="A801">
            <v>3724</v>
          </cell>
          <cell r="B801" t="str">
            <v>황동볼밸브(10kg/㎠)</v>
          </cell>
          <cell r="C801" t="str">
            <v>50Ø</v>
          </cell>
          <cell r="D801" t="str">
            <v>개</v>
          </cell>
          <cell r="E801">
            <v>13300</v>
          </cell>
          <cell r="F801">
            <v>0</v>
          </cell>
          <cell r="G801">
            <v>15390</v>
          </cell>
          <cell r="H801">
            <v>597</v>
          </cell>
          <cell r="I801">
            <v>13300</v>
          </cell>
          <cell r="J801">
            <v>529</v>
          </cell>
          <cell r="L801">
            <v>529</v>
          </cell>
        </row>
        <row r="802">
          <cell r="A802">
            <v>3725</v>
          </cell>
          <cell r="B802" t="str">
            <v>황동볼밸브(10kg/㎠)</v>
          </cell>
          <cell r="C802" t="str">
            <v>40Ø</v>
          </cell>
          <cell r="D802" t="str">
            <v>개</v>
          </cell>
          <cell r="E802">
            <v>8750</v>
          </cell>
          <cell r="F802">
            <v>0</v>
          </cell>
          <cell r="G802">
            <v>10120</v>
          </cell>
          <cell r="H802">
            <v>597</v>
          </cell>
          <cell r="I802">
            <v>8750</v>
          </cell>
          <cell r="J802">
            <v>529</v>
          </cell>
          <cell r="L802">
            <v>529</v>
          </cell>
        </row>
        <row r="803">
          <cell r="A803">
            <v>3726</v>
          </cell>
          <cell r="B803" t="str">
            <v>황동볼밸브(10kg/㎠)</v>
          </cell>
          <cell r="C803" t="str">
            <v>32Ø</v>
          </cell>
          <cell r="D803" t="str">
            <v>개</v>
          </cell>
          <cell r="E803">
            <v>6300</v>
          </cell>
          <cell r="F803">
            <v>0</v>
          </cell>
          <cell r="G803">
            <v>7290</v>
          </cell>
          <cell r="H803">
            <v>597</v>
          </cell>
          <cell r="I803">
            <v>6300</v>
          </cell>
          <cell r="J803">
            <v>529</v>
          </cell>
          <cell r="L803">
            <v>529</v>
          </cell>
        </row>
        <row r="804">
          <cell r="A804">
            <v>3727</v>
          </cell>
          <cell r="B804" t="str">
            <v>황동볼밸브(10kg/㎠)</v>
          </cell>
          <cell r="C804" t="str">
            <v>25Ø</v>
          </cell>
          <cell r="D804" t="str">
            <v>개</v>
          </cell>
          <cell r="E804">
            <v>4340</v>
          </cell>
          <cell r="F804">
            <v>0</v>
          </cell>
          <cell r="G804">
            <v>5020</v>
          </cell>
          <cell r="H804">
            <v>597</v>
          </cell>
          <cell r="I804">
            <v>4340</v>
          </cell>
          <cell r="J804">
            <v>529</v>
          </cell>
          <cell r="L804">
            <v>529</v>
          </cell>
        </row>
        <row r="805">
          <cell r="A805">
            <v>3728</v>
          </cell>
          <cell r="B805" t="str">
            <v>황동볼밸브(10kg/㎠)</v>
          </cell>
          <cell r="C805" t="str">
            <v>20Ø</v>
          </cell>
          <cell r="D805" t="str">
            <v>개</v>
          </cell>
          <cell r="E805">
            <v>2450</v>
          </cell>
          <cell r="F805">
            <v>0</v>
          </cell>
          <cell r="G805">
            <v>2830</v>
          </cell>
          <cell r="H805">
            <v>597</v>
          </cell>
          <cell r="I805">
            <v>2450</v>
          </cell>
          <cell r="J805">
            <v>529</v>
          </cell>
          <cell r="L805">
            <v>529</v>
          </cell>
        </row>
        <row r="806">
          <cell r="A806">
            <v>3729</v>
          </cell>
          <cell r="B806" t="str">
            <v>황동볼밸브(10kg/㎠)</v>
          </cell>
          <cell r="C806" t="str">
            <v>15Ø</v>
          </cell>
          <cell r="D806" t="str">
            <v>개</v>
          </cell>
          <cell r="E806">
            <v>1890</v>
          </cell>
          <cell r="F806">
            <v>0</v>
          </cell>
          <cell r="G806">
            <v>2180</v>
          </cell>
          <cell r="H806">
            <v>597</v>
          </cell>
          <cell r="I806">
            <v>1890</v>
          </cell>
          <cell r="J806">
            <v>529</v>
          </cell>
          <cell r="L806">
            <v>529</v>
          </cell>
        </row>
        <row r="807">
          <cell r="A807">
            <v>3730</v>
          </cell>
          <cell r="B807" t="str">
            <v>주강첵크밸브(10kg/㎠)</v>
          </cell>
          <cell r="C807" t="str">
            <v>150Ø</v>
          </cell>
          <cell r="D807" t="str">
            <v>개</v>
          </cell>
          <cell r="E807">
            <v>330750</v>
          </cell>
          <cell r="F807">
            <v>0</v>
          </cell>
          <cell r="G807">
            <v>330750</v>
          </cell>
          <cell r="H807">
            <v>596</v>
          </cell>
          <cell r="I807">
            <v>352800</v>
          </cell>
          <cell r="J807">
            <v>670</v>
          </cell>
          <cell r="L807">
            <v>670</v>
          </cell>
        </row>
        <row r="808">
          <cell r="A808">
            <v>3731</v>
          </cell>
          <cell r="B808" t="str">
            <v>주강첵크밸브(10kg/㎠)</v>
          </cell>
          <cell r="C808" t="str">
            <v>125Ø</v>
          </cell>
          <cell r="D808" t="str">
            <v>개</v>
          </cell>
          <cell r="E808">
            <v>266250</v>
          </cell>
          <cell r="F808">
            <v>0</v>
          </cell>
          <cell r="G808">
            <v>266250</v>
          </cell>
          <cell r="H808">
            <v>596</v>
          </cell>
          <cell r="I808">
            <v>284000</v>
          </cell>
          <cell r="J808">
            <v>670</v>
          </cell>
          <cell r="L808">
            <v>670</v>
          </cell>
        </row>
        <row r="809">
          <cell r="A809">
            <v>3732</v>
          </cell>
          <cell r="B809" t="str">
            <v>주강첵크밸브(10kg/㎠)</v>
          </cell>
          <cell r="C809" t="str">
            <v>100Ø</v>
          </cell>
          <cell r="D809" t="str">
            <v>개</v>
          </cell>
          <cell r="E809">
            <v>189750</v>
          </cell>
          <cell r="F809">
            <v>0</v>
          </cell>
          <cell r="G809">
            <v>189750</v>
          </cell>
          <cell r="H809">
            <v>596</v>
          </cell>
          <cell r="I809">
            <v>202400</v>
          </cell>
          <cell r="J809">
            <v>670</v>
          </cell>
          <cell r="L809">
            <v>670</v>
          </cell>
        </row>
        <row r="810">
          <cell r="A810">
            <v>3733</v>
          </cell>
          <cell r="B810" t="str">
            <v>주강첵크밸브(10kg/㎠)</v>
          </cell>
          <cell r="C810" t="str">
            <v>80Ø</v>
          </cell>
          <cell r="D810" t="str">
            <v>개</v>
          </cell>
          <cell r="E810">
            <v>132600</v>
          </cell>
          <cell r="F810">
            <v>0</v>
          </cell>
          <cell r="G810">
            <v>132600</v>
          </cell>
          <cell r="H810">
            <v>596</v>
          </cell>
          <cell r="I810">
            <v>141400</v>
          </cell>
          <cell r="J810">
            <v>670</v>
          </cell>
          <cell r="L810">
            <v>670</v>
          </cell>
        </row>
        <row r="811">
          <cell r="A811">
            <v>3734</v>
          </cell>
          <cell r="B811" t="str">
            <v>주강첵크밸브(10kg/㎠)</v>
          </cell>
          <cell r="C811" t="str">
            <v>65Ø</v>
          </cell>
          <cell r="D811" t="str">
            <v>개</v>
          </cell>
          <cell r="E811">
            <v>115650</v>
          </cell>
          <cell r="F811">
            <v>0</v>
          </cell>
          <cell r="G811">
            <v>115650</v>
          </cell>
          <cell r="H811">
            <v>596</v>
          </cell>
          <cell r="I811">
            <v>123300</v>
          </cell>
          <cell r="J811">
            <v>670</v>
          </cell>
          <cell r="L811">
            <v>670</v>
          </cell>
        </row>
        <row r="812">
          <cell r="A812">
            <v>3735</v>
          </cell>
          <cell r="B812" t="str">
            <v>청동첵크밸브(10kg/㎠)</v>
          </cell>
          <cell r="C812" t="str">
            <v>50Ø</v>
          </cell>
          <cell r="D812" t="str">
            <v>개</v>
          </cell>
          <cell r="E812">
            <v>19440</v>
          </cell>
          <cell r="F812">
            <v>0</v>
          </cell>
          <cell r="G812">
            <v>19440</v>
          </cell>
          <cell r="H812">
            <v>596</v>
          </cell>
          <cell r="I812">
            <v>19450</v>
          </cell>
          <cell r="J812">
            <v>513</v>
          </cell>
          <cell r="L812">
            <v>416</v>
          </cell>
        </row>
        <row r="813">
          <cell r="A813">
            <v>3736</v>
          </cell>
          <cell r="B813" t="str">
            <v>청동첵크밸브(10kg/㎠)</v>
          </cell>
          <cell r="C813" t="str">
            <v>40Ø</v>
          </cell>
          <cell r="D813" t="str">
            <v>개</v>
          </cell>
          <cell r="E813">
            <v>12850</v>
          </cell>
          <cell r="F813">
            <v>0</v>
          </cell>
          <cell r="G813">
            <v>12850</v>
          </cell>
          <cell r="H813">
            <v>596</v>
          </cell>
          <cell r="I813">
            <v>12850</v>
          </cell>
          <cell r="J813">
            <v>670</v>
          </cell>
          <cell r="L813">
            <v>670</v>
          </cell>
        </row>
        <row r="814">
          <cell r="A814">
            <v>3737</v>
          </cell>
          <cell r="B814" t="str">
            <v>청동첵크밸브(10kg/㎠)</v>
          </cell>
          <cell r="C814" t="str">
            <v>32Ø</v>
          </cell>
          <cell r="D814" t="str">
            <v>개</v>
          </cell>
          <cell r="E814">
            <v>10330</v>
          </cell>
          <cell r="F814">
            <v>0</v>
          </cell>
          <cell r="G814">
            <v>10330</v>
          </cell>
          <cell r="H814">
            <v>596</v>
          </cell>
          <cell r="I814">
            <v>10340</v>
          </cell>
          <cell r="J814">
            <v>531</v>
          </cell>
          <cell r="L814">
            <v>531</v>
          </cell>
        </row>
        <row r="815">
          <cell r="A815">
            <v>3738</v>
          </cell>
          <cell r="B815" t="str">
            <v>청동첵크밸브(10kg/㎠)</v>
          </cell>
          <cell r="C815" t="str">
            <v>25Ø</v>
          </cell>
          <cell r="D815" t="str">
            <v>개</v>
          </cell>
          <cell r="E815">
            <v>6920</v>
          </cell>
          <cell r="F815">
            <v>0</v>
          </cell>
          <cell r="G815">
            <v>6920</v>
          </cell>
          <cell r="H815">
            <v>596</v>
          </cell>
          <cell r="I815">
            <v>6930</v>
          </cell>
          <cell r="J815">
            <v>531</v>
          </cell>
          <cell r="L815">
            <v>531</v>
          </cell>
        </row>
        <row r="816">
          <cell r="A816">
            <v>3739</v>
          </cell>
          <cell r="B816" t="str">
            <v>청동첵크밸브(10kg/㎠)</v>
          </cell>
          <cell r="C816" t="str">
            <v>20Ø</v>
          </cell>
          <cell r="D816" t="str">
            <v>개</v>
          </cell>
          <cell r="E816">
            <v>4600</v>
          </cell>
          <cell r="F816">
            <v>0</v>
          </cell>
          <cell r="G816">
            <v>4600</v>
          </cell>
          <cell r="H816">
            <v>596</v>
          </cell>
          <cell r="I816">
            <v>4600</v>
          </cell>
          <cell r="J816">
            <v>531</v>
          </cell>
          <cell r="L816">
            <v>531</v>
          </cell>
        </row>
        <row r="817">
          <cell r="A817">
            <v>3740</v>
          </cell>
          <cell r="B817" t="str">
            <v>청동앵글밸브(10kg/㎠)</v>
          </cell>
          <cell r="C817" t="str">
            <v>25Ø</v>
          </cell>
          <cell r="D817" t="str">
            <v>개</v>
          </cell>
          <cell r="E817">
            <v>8120</v>
          </cell>
          <cell r="F817">
            <v>0</v>
          </cell>
          <cell r="G817">
            <v>8810</v>
          </cell>
          <cell r="H817">
            <v>600</v>
          </cell>
          <cell r="I817">
            <v>8120</v>
          </cell>
          <cell r="J817">
            <v>532</v>
          </cell>
          <cell r="L817">
            <v>532</v>
          </cell>
        </row>
        <row r="818">
          <cell r="A818">
            <v>3741</v>
          </cell>
          <cell r="B818" t="str">
            <v>청동앵글밸브(10kg/㎠)</v>
          </cell>
          <cell r="C818" t="str">
            <v>20Ø</v>
          </cell>
          <cell r="D818" t="str">
            <v>개</v>
          </cell>
          <cell r="E818">
            <v>5390</v>
          </cell>
          <cell r="F818">
            <v>0</v>
          </cell>
          <cell r="G818">
            <v>5850</v>
          </cell>
          <cell r="H818">
            <v>600</v>
          </cell>
          <cell r="I818">
            <v>5390</v>
          </cell>
          <cell r="J818">
            <v>532</v>
          </cell>
          <cell r="L818">
            <v>532</v>
          </cell>
        </row>
        <row r="819">
          <cell r="A819">
            <v>3742</v>
          </cell>
          <cell r="B819" t="str">
            <v>청동앵글밸브(10kg/㎠)</v>
          </cell>
          <cell r="C819" t="str">
            <v>15Ø</v>
          </cell>
          <cell r="D819" t="str">
            <v>개</v>
          </cell>
          <cell r="E819">
            <v>3590</v>
          </cell>
          <cell r="F819">
            <v>0</v>
          </cell>
          <cell r="G819">
            <v>3900</v>
          </cell>
          <cell r="H819">
            <v>600</v>
          </cell>
          <cell r="I819">
            <v>3590</v>
          </cell>
          <cell r="J819">
            <v>532</v>
          </cell>
          <cell r="L819">
            <v>532</v>
          </cell>
        </row>
        <row r="820">
          <cell r="A820">
            <v>3743</v>
          </cell>
          <cell r="B820" t="str">
            <v>안전밸브</v>
          </cell>
          <cell r="C820" t="str">
            <v>80Ø</v>
          </cell>
          <cell r="D820" t="str">
            <v>개</v>
          </cell>
          <cell r="E820">
            <v>712000</v>
          </cell>
          <cell r="F820">
            <v>0</v>
          </cell>
          <cell r="H820">
            <v>537</v>
          </cell>
          <cell r="I820">
            <v>712000</v>
          </cell>
          <cell r="J820">
            <v>537</v>
          </cell>
          <cell r="L820">
            <v>537</v>
          </cell>
        </row>
        <row r="821">
          <cell r="A821">
            <v>3744</v>
          </cell>
          <cell r="B821" t="str">
            <v>안전밸브</v>
          </cell>
          <cell r="C821" t="str">
            <v>65Ø</v>
          </cell>
          <cell r="D821" t="str">
            <v>개</v>
          </cell>
          <cell r="E821">
            <v>540000</v>
          </cell>
          <cell r="F821">
            <v>0</v>
          </cell>
          <cell r="H821">
            <v>537</v>
          </cell>
          <cell r="I821">
            <v>540000</v>
          </cell>
          <cell r="J821">
            <v>537</v>
          </cell>
          <cell r="L821">
            <v>537</v>
          </cell>
        </row>
        <row r="822">
          <cell r="A822">
            <v>3745</v>
          </cell>
          <cell r="B822" t="str">
            <v>안전밸브</v>
          </cell>
          <cell r="C822" t="str">
            <v>40Ø</v>
          </cell>
          <cell r="D822" t="str">
            <v>개</v>
          </cell>
          <cell r="E822">
            <v>398000</v>
          </cell>
          <cell r="F822">
            <v>0</v>
          </cell>
          <cell r="H822">
            <v>537</v>
          </cell>
          <cell r="I822">
            <v>398000</v>
          </cell>
          <cell r="J822">
            <v>537</v>
          </cell>
          <cell r="L822">
            <v>537</v>
          </cell>
        </row>
        <row r="823">
          <cell r="A823">
            <v>3746</v>
          </cell>
          <cell r="B823" t="str">
            <v>안전밸브</v>
          </cell>
          <cell r="C823" t="str">
            <v>32Ø</v>
          </cell>
          <cell r="D823" t="str">
            <v>개</v>
          </cell>
          <cell r="E823">
            <v>0</v>
          </cell>
          <cell r="F823">
            <v>0</v>
          </cell>
          <cell r="H823">
            <v>537</v>
          </cell>
          <cell r="J823">
            <v>537</v>
          </cell>
          <cell r="L823">
            <v>537</v>
          </cell>
        </row>
        <row r="824">
          <cell r="A824">
            <v>3747</v>
          </cell>
          <cell r="B824" t="str">
            <v>안전밸브(저양정)</v>
          </cell>
          <cell r="C824" t="str">
            <v>25Ø</v>
          </cell>
          <cell r="D824" t="str">
            <v>개</v>
          </cell>
          <cell r="E824">
            <v>44100</v>
          </cell>
          <cell r="F824">
            <v>0</v>
          </cell>
          <cell r="H824">
            <v>537</v>
          </cell>
          <cell r="I824">
            <v>44100</v>
          </cell>
          <cell r="J824">
            <v>537</v>
          </cell>
          <cell r="L824">
            <v>537</v>
          </cell>
        </row>
        <row r="825">
          <cell r="A825">
            <v>3748</v>
          </cell>
          <cell r="B825" t="str">
            <v>안전밸브(저양정)</v>
          </cell>
          <cell r="C825" t="str">
            <v>20Ø</v>
          </cell>
          <cell r="D825" t="str">
            <v>개</v>
          </cell>
          <cell r="E825">
            <v>39600</v>
          </cell>
          <cell r="F825">
            <v>0</v>
          </cell>
          <cell r="H825">
            <v>537</v>
          </cell>
          <cell r="I825">
            <v>39600</v>
          </cell>
          <cell r="J825">
            <v>537</v>
          </cell>
          <cell r="L825">
            <v>537</v>
          </cell>
        </row>
        <row r="826">
          <cell r="A826">
            <v>3749</v>
          </cell>
          <cell r="B826" t="str">
            <v>릴리프밸브</v>
          </cell>
          <cell r="C826" t="str">
            <v>25Ø</v>
          </cell>
          <cell r="D826" t="str">
            <v>개</v>
          </cell>
          <cell r="E826">
            <v>216000</v>
          </cell>
          <cell r="F826">
            <v>0</v>
          </cell>
          <cell r="H826">
            <v>670</v>
          </cell>
          <cell r="I826">
            <v>216000</v>
          </cell>
          <cell r="J826">
            <v>670</v>
          </cell>
          <cell r="L826">
            <v>670</v>
          </cell>
        </row>
        <row r="827">
          <cell r="A827">
            <v>3750</v>
          </cell>
          <cell r="B827" t="str">
            <v>판넬밸브</v>
          </cell>
          <cell r="C827" t="str">
            <v>15Ø</v>
          </cell>
          <cell r="D827" t="str">
            <v>개</v>
          </cell>
          <cell r="E827">
            <v>6800</v>
          </cell>
          <cell r="F827">
            <v>0</v>
          </cell>
          <cell r="H827">
            <v>531</v>
          </cell>
          <cell r="I827">
            <v>6800</v>
          </cell>
          <cell r="J827">
            <v>531</v>
          </cell>
          <cell r="L827">
            <v>531</v>
          </cell>
        </row>
        <row r="828">
          <cell r="A828">
            <v>3751</v>
          </cell>
          <cell r="B828" t="str">
            <v>부력식 정수위밸브</v>
          </cell>
          <cell r="C828" t="str">
            <v>80Ø</v>
          </cell>
          <cell r="D828" t="str">
            <v>개</v>
          </cell>
          <cell r="E828">
            <v>317500</v>
          </cell>
          <cell r="F828">
            <v>0</v>
          </cell>
          <cell r="H828">
            <v>551</v>
          </cell>
          <cell r="I828">
            <v>317500</v>
          </cell>
          <cell r="J828">
            <v>551</v>
          </cell>
          <cell r="L828">
            <v>551</v>
          </cell>
        </row>
        <row r="829">
          <cell r="A829">
            <v>3752</v>
          </cell>
          <cell r="B829" t="str">
            <v>부력식 정수위밸브</v>
          </cell>
          <cell r="C829" t="str">
            <v>65Ø</v>
          </cell>
          <cell r="D829" t="str">
            <v>개</v>
          </cell>
          <cell r="E829">
            <v>325000</v>
          </cell>
          <cell r="F829">
            <v>0</v>
          </cell>
          <cell r="G829">
            <v>325000</v>
          </cell>
          <cell r="H829">
            <v>618</v>
          </cell>
          <cell r="J829">
            <v>551</v>
          </cell>
          <cell r="L829">
            <v>551</v>
          </cell>
        </row>
        <row r="830">
          <cell r="A830">
            <v>3753</v>
          </cell>
          <cell r="B830" t="str">
            <v>부력식 정수위밸브</v>
          </cell>
          <cell r="C830" t="str">
            <v>50Ø</v>
          </cell>
          <cell r="D830" t="str">
            <v>개</v>
          </cell>
          <cell r="E830">
            <v>253000</v>
          </cell>
          <cell r="F830">
            <v>0</v>
          </cell>
          <cell r="G830">
            <v>253000</v>
          </cell>
          <cell r="H830">
            <v>618</v>
          </cell>
          <cell r="J830">
            <v>551</v>
          </cell>
          <cell r="L830">
            <v>551</v>
          </cell>
        </row>
        <row r="831">
          <cell r="A831">
            <v>3754</v>
          </cell>
          <cell r="B831" t="str">
            <v>부력식 정수위밸브</v>
          </cell>
          <cell r="C831" t="str">
            <v>40Ø</v>
          </cell>
          <cell r="D831" t="str">
            <v>개</v>
          </cell>
          <cell r="E831">
            <v>168700</v>
          </cell>
          <cell r="F831">
            <v>0</v>
          </cell>
          <cell r="G831">
            <v>168700</v>
          </cell>
          <cell r="H831">
            <v>618</v>
          </cell>
          <cell r="J831">
            <v>551</v>
          </cell>
          <cell r="L831">
            <v>551</v>
          </cell>
        </row>
        <row r="832">
          <cell r="A832">
            <v>3755</v>
          </cell>
          <cell r="B832" t="str">
            <v>부력식 정수위밸브</v>
          </cell>
          <cell r="C832" t="str">
            <v>32Ø</v>
          </cell>
          <cell r="D832" t="str">
            <v>개</v>
          </cell>
          <cell r="E832">
            <v>139000</v>
          </cell>
          <cell r="F832">
            <v>0</v>
          </cell>
          <cell r="G832">
            <v>139000</v>
          </cell>
          <cell r="H832">
            <v>618</v>
          </cell>
          <cell r="J832">
            <v>551</v>
          </cell>
          <cell r="L832">
            <v>551</v>
          </cell>
        </row>
        <row r="833">
          <cell r="A833">
            <v>3756</v>
          </cell>
          <cell r="B833" t="str">
            <v>부력식 정수위밸브</v>
          </cell>
          <cell r="C833" t="str">
            <v>25Ø</v>
          </cell>
          <cell r="D833" t="str">
            <v>개</v>
          </cell>
          <cell r="E833">
            <v>114500</v>
          </cell>
          <cell r="F833">
            <v>0</v>
          </cell>
          <cell r="G833">
            <v>114500</v>
          </cell>
          <cell r="H833">
            <v>618</v>
          </cell>
          <cell r="J833">
            <v>551</v>
          </cell>
          <cell r="L833">
            <v>551</v>
          </cell>
        </row>
        <row r="834">
          <cell r="A834">
            <v>3757</v>
          </cell>
          <cell r="B834" t="str">
            <v>부력식 정수위밸브</v>
          </cell>
          <cell r="C834" t="str">
            <v>20Ø</v>
          </cell>
          <cell r="D834" t="str">
            <v>개</v>
          </cell>
          <cell r="E834">
            <v>81500</v>
          </cell>
          <cell r="F834">
            <v>0</v>
          </cell>
          <cell r="G834">
            <v>81500</v>
          </cell>
          <cell r="H834">
            <v>618</v>
          </cell>
          <cell r="J834">
            <v>551</v>
          </cell>
          <cell r="L834">
            <v>551</v>
          </cell>
        </row>
        <row r="835">
          <cell r="A835">
            <v>3758</v>
          </cell>
          <cell r="B835" t="str">
            <v>부력식 정수위밸브</v>
          </cell>
          <cell r="C835" t="str">
            <v>15Ø</v>
          </cell>
          <cell r="D835" t="str">
            <v>개</v>
          </cell>
          <cell r="E835">
            <v>63200</v>
          </cell>
          <cell r="F835">
            <v>0</v>
          </cell>
          <cell r="G835">
            <v>63200</v>
          </cell>
          <cell r="H835">
            <v>618</v>
          </cell>
          <cell r="J835">
            <v>551</v>
          </cell>
          <cell r="L835">
            <v>551</v>
          </cell>
        </row>
        <row r="836">
          <cell r="A836">
            <v>3759</v>
          </cell>
          <cell r="B836" t="str">
            <v>공기빼기밸브</v>
          </cell>
          <cell r="C836" t="str">
            <v>20Ø</v>
          </cell>
          <cell r="D836" t="str">
            <v>개</v>
          </cell>
          <cell r="E836">
            <v>22000</v>
          </cell>
          <cell r="F836">
            <v>0</v>
          </cell>
          <cell r="H836">
            <v>541</v>
          </cell>
          <cell r="I836">
            <v>22000</v>
          </cell>
          <cell r="J836">
            <v>541</v>
          </cell>
          <cell r="L836">
            <v>541</v>
          </cell>
        </row>
        <row r="837">
          <cell r="A837">
            <v>3761</v>
          </cell>
          <cell r="B837" t="str">
            <v>알람밸브</v>
          </cell>
          <cell r="C837" t="str">
            <v>150Ø</v>
          </cell>
          <cell r="D837" t="str">
            <v>개</v>
          </cell>
          <cell r="E837">
            <v>450000</v>
          </cell>
          <cell r="F837">
            <v>0</v>
          </cell>
          <cell r="H837">
            <v>670</v>
          </cell>
          <cell r="I837">
            <v>450000</v>
          </cell>
          <cell r="J837">
            <v>670</v>
          </cell>
          <cell r="L837">
            <v>670</v>
          </cell>
        </row>
        <row r="838">
          <cell r="A838">
            <v>3762</v>
          </cell>
          <cell r="B838" t="str">
            <v>알람밸브</v>
          </cell>
          <cell r="C838" t="str">
            <v>125Ø</v>
          </cell>
          <cell r="D838" t="str">
            <v>개</v>
          </cell>
          <cell r="E838">
            <v>400000</v>
          </cell>
          <cell r="F838">
            <v>0</v>
          </cell>
          <cell r="H838">
            <v>670</v>
          </cell>
          <cell r="I838">
            <v>400000</v>
          </cell>
          <cell r="J838">
            <v>670</v>
          </cell>
          <cell r="L838">
            <v>670</v>
          </cell>
        </row>
        <row r="839">
          <cell r="A839">
            <v>3763</v>
          </cell>
          <cell r="B839" t="str">
            <v>알람밸브</v>
          </cell>
          <cell r="C839" t="str">
            <v>100Ø</v>
          </cell>
          <cell r="D839" t="str">
            <v>개</v>
          </cell>
          <cell r="E839">
            <v>350000</v>
          </cell>
          <cell r="F839">
            <v>0</v>
          </cell>
          <cell r="H839">
            <v>670</v>
          </cell>
          <cell r="I839">
            <v>350000</v>
          </cell>
          <cell r="J839">
            <v>670</v>
          </cell>
          <cell r="L839">
            <v>670</v>
          </cell>
        </row>
        <row r="840">
          <cell r="A840">
            <v>3764</v>
          </cell>
          <cell r="B840" t="str">
            <v>프리엑션밸브</v>
          </cell>
          <cell r="C840" t="str">
            <v>150Ø</v>
          </cell>
          <cell r="D840" t="str">
            <v>개</v>
          </cell>
          <cell r="E840">
            <v>1188000</v>
          </cell>
          <cell r="F840">
            <v>0</v>
          </cell>
          <cell r="H840">
            <v>670</v>
          </cell>
          <cell r="I840">
            <v>1188000</v>
          </cell>
          <cell r="J840">
            <v>670</v>
          </cell>
          <cell r="L840">
            <v>670</v>
          </cell>
        </row>
        <row r="841">
          <cell r="A841">
            <v>3765</v>
          </cell>
          <cell r="B841" t="str">
            <v>프리엑션밸브</v>
          </cell>
          <cell r="C841" t="str">
            <v>125Ø</v>
          </cell>
          <cell r="D841" t="str">
            <v>개</v>
          </cell>
          <cell r="E841">
            <v>1028000</v>
          </cell>
          <cell r="F841">
            <v>0</v>
          </cell>
          <cell r="H841">
            <v>670</v>
          </cell>
          <cell r="I841">
            <v>1028000</v>
          </cell>
          <cell r="J841">
            <v>670</v>
          </cell>
          <cell r="L841">
            <v>670</v>
          </cell>
        </row>
        <row r="842">
          <cell r="A842">
            <v>3766</v>
          </cell>
          <cell r="B842" t="str">
            <v>프리엑션밸브</v>
          </cell>
          <cell r="C842" t="str">
            <v>100Ø</v>
          </cell>
          <cell r="D842" t="str">
            <v>개</v>
          </cell>
          <cell r="E842">
            <v>869000</v>
          </cell>
          <cell r="F842">
            <v>0</v>
          </cell>
          <cell r="H842">
            <v>670</v>
          </cell>
          <cell r="I842">
            <v>869000</v>
          </cell>
          <cell r="J842">
            <v>670</v>
          </cell>
          <cell r="L842">
            <v>670</v>
          </cell>
        </row>
        <row r="843">
          <cell r="A843">
            <v>3767</v>
          </cell>
          <cell r="B843" t="str">
            <v>자동배수밸브장치</v>
          </cell>
          <cell r="C843" t="str">
            <v>20Ø</v>
          </cell>
          <cell r="D843" t="str">
            <v>개</v>
          </cell>
          <cell r="E843">
            <v>13000</v>
          </cell>
          <cell r="F843">
            <v>0</v>
          </cell>
          <cell r="H843">
            <v>668</v>
          </cell>
          <cell r="I843">
            <v>13000</v>
          </cell>
          <cell r="J843">
            <v>668</v>
          </cell>
          <cell r="L843">
            <v>668</v>
          </cell>
        </row>
        <row r="844">
          <cell r="A844">
            <v>3768</v>
          </cell>
          <cell r="B844" t="str">
            <v>자동제한밸브장치</v>
          </cell>
          <cell r="C844" t="str">
            <v>40Ø</v>
          </cell>
          <cell r="D844" t="str">
            <v>개</v>
          </cell>
          <cell r="E844">
            <v>15000</v>
          </cell>
          <cell r="F844">
            <v>0</v>
          </cell>
          <cell r="H844">
            <v>668</v>
          </cell>
          <cell r="I844">
            <v>15000</v>
          </cell>
          <cell r="J844">
            <v>668</v>
          </cell>
          <cell r="L844">
            <v>668</v>
          </cell>
        </row>
        <row r="845">
          <cell r="A845">
            <v>3771</v>
          </cell>
          <cell r="B845" t="str">
            <v>수격방지기(10kg/㎠)</v>
          </cell>
          <cell r="C845" t="str">
            <v>150Ø</v>
          </cell>
          <cell r="D845" t="str">
            <v>개</v>
          </cell>
          <cell r="E845">
            <v>60000</v>
          </cell>
          <cell r="F845">
            <v>0</v>
          </cell>
          <cell r="H845">
            <v>670</v>
          </cell>
          <cell r="I845">
            <v>60000</v>
          </cell>
          <cell r="J845">
            <v>670</v>
          </cell>
          <cell r="L845">
            <v>670</v>
          </cell>
        </row>
        <row r="846">
          <cell r="A846">
            <v>3772</v>
          </cell>
          <cell r="B846" t="str">
            <v>수격방지기(10kg/㎠)</v>
          </cell>
          <cell r="C846" t="str">
            <v>125Ø</v>
          </cell>
          <cell r="D846" t="str">
            <v>개</v>
          </cell>
          <cell r="E846">
            <v>56000</v>
          </cell>
          <cell r="F846">
            <v>0</v>
          </cell>
          <cell r="H846">
            <v>670</v>
          </cell>
          <cell r="I846">
            <v>56000</v>
          </cell>
          <cell r="J846">
            <v>670</v>
          </cell>
          <cell r="L846">
            <v>670</v>
          </cell>
        </row>
        <row r="847">
          <cell r="A847">
            <v>3773</v>
          </cell>
          <cell r="B847" t="str">
            <v>수격방지기(10kg/㎠)</v>
          </cell>
          <cell r="C847" t="str">
            <v>100Ø</v>
          </cell>
          <cell r="D847" t="str">
            <v>개</v>
          </cell>
          <cell r="E847">
            <v>52000</v>
          </cell>
          <cell r="F847">
            <v>0</v>
          </cell>
          <cell r="H847">
            <v>670</v>
          </cell>
          <cell r="I847">
            <v>52000</v>
          </cell>
          <cell r="J847">
            <v>670</v>
          </cell>
          <cell r="L847">
            <v>670</v>
          </cell>
        </row>
        <row r="848">
          <cell r="A848">
            <v>3774</v>
          </cell>
          <cell r="B848" t="str">
            <v>수격방지기(10kg/㎠)</v>
          </cell>
          <cell r="C848" t="str">
            <v>80Ø</v>
          </cell>
          <cell r="D848" t="str">
            <v>개</v>
          </cell>
          <cell r="E848">
            <v>44000</v>
          </cell>
          <cell r="F848">
            <v>0</v>
          </cell>
          <cell r="H848">
            <v>670</v>
          </cell>
          <cell r="I848">
            <v>44000</v>
          </cell>
          <cell r="J848">
            <v>670</v>
          </cell>
          <cell r="L848">
            <v>670</v>
          </cell>
        </row>
        <row r="849">
          <cell r="A849">
            <v>3775</v>
          </cell>
          <cell r="B849" t="str">
            <v>수격방지기(10kg/㎠)</v>
          </cell>
          <cell r="C849" t="str">
            <v>65Ø</v>
          </cell>
          <cell r="D849" t="str">
            <v>개</v>
          </cell>
          <cell r="E849">
            <v>40000</v>
          </cell>
          <cell r="F849">
            <v>0</v>
          </cell>
          <cell r="H849">
            <v>670</v>
          </cell>
          <cell r="I849">
            <v>40000</v>
          </cell>
          <cell r="J849">
            <v>670</v>
          </cell>
          <cell r="L849">
            <v>670</v>
          </cell>
        </row>
        <row r="850">
          <cell r="A850">
            <v>3776</v>
          </cell>
          <cell r="B850" t="str">
            <v>수격방지기(10kg/㎠)</v>
          </cell>
          <cell r="C850" t="str">
            <v>50Ø</v>
          </cell>
          <cell r="D850" t="str">
            <v>개</v>
          </cell>
          <cell r="E850">
            <v>36000</v>
          </cell>
          <cell r="F850">
            <v>0</v>
          </cell>
          <cell r="H850">
            <v>670</v>
          </cell>
          <cell r="I850">
            <v>36000</v>
          </cell>
          <cell r="J850">
            <v>670</v>
          </cell>
          <cell r="L850">
            <v>670</v>
          </cell>
        </row>
        <row r="851">
          <cell r="A851">
            <v>3777</v>
          </cell>
          <cell r="B851" t="str">
            <v>수격방지기(10kg/㎠)</v>
          </cell>
          <cell r="C851" t="str">
            <v>40Ø</v>
          </cell>
          <cell r="D851" t="str">
            <v>개</v>
          </cell>
          <cell r="E851">
            <v>32000</v>
          </cell>
          <cell r="F851">
            <v>0</v>
          </cell>
          <cell r="H851">
            <v>670</v>
          </cell>
          <cell r="I851">
            <v>32000</v>
          </cell>
          <cell r="J851">
            <v>670</v>
          </cell>
          <cell r="L851">
            <v>670</v>
          </cell>
        </row>
        <row r="852">
          <cell r="A852">
            <v>3780</v>
          </cell>
          <cell r="B852" t="str">
            <v>스트레이너(후렌지)</v>
          </cell>
          <cell r="C852" t="str">
            <v>150Ø</v>
          </cell>
          <cell r="D852" t="str">
            <v>개</v>
          </cell>
          <cell r="E852">
            <v>180000</v>
          </cell>
          <cell r="F852">
            <v>0</v>
          </cell>
          <cell r="G852">
            <v>180000</v>
          </cell>
          <cell r="H852">
            <v>598</v>
          </cell>
          <cell r="J852">
            <v>533</v>
          </cell>
          <cell r="L852">
            <v>533</v>
          </cell>
        </row>
        <row r="853">
          <cell r="A853">
            <v>3781</v>
          </cell>
          <cell r="B853" t="str">
            <v>스트레이너(후렌지)</v>
          </cell>
          <cell r="C853" t="str">
            <v>100Ø</v>
          </cell>
          <cell r="D853" t="str">
            <v>개</v>
          </cell>
          <cell r="E853">
            <v>85000</v>
          </cell>
          <cell r="F853">
            <v>0</v>
          </cell>
          <cell r="G853">
            <v>85000</v>
          </cell>
          <cell r="H853">
            <v>598</v>
          </cell>
          <cell r="J853">
            <v>533</v>
          </cell>
          <cell r="L853">
            <v>533</v>
          </cell>
        </row>
        <row r="854">
          <cell r="A854">
            <v>3782</v>
          </cell>
          <cell r="B854" t="str">
            <v>스트레이너(후렌지)</v>
          </cell>
          <cell r="C854" t="str">
            <v>80Ø</v>
          </cell>
          <cell r="D854" t="str">
            <v>개</v>
          </cell>
          <cell r="E854">
            <v>56000</v>
          </cell>
          <cell r="F854">
            <v>0</v>
          </cell>
          <cell r="G854">
            <v>56000</v>
          </cell>
          <cell r="H854">
            <v>598</v>
          </cell>
          <cell r="J854">
            <v>533</v>
          </cell>
          <cell r="L854">
            <v>533</v>
          </cell>
        </row>
        <row r="855">
          <cell r="A855">
            <v>3783</v>
          </cell>
          <cell r="B855" t="str">
            <v>스트레이너(후렌지)</v>
          </cell>
          <cell r="C855" t="str">
            <v>65Ø</v>
          </cell>
          <cell r="D855" t="str">
            <v>개</v>
          </cell>
          <cell r="E855">
            <v>41000</v>
          </cell>
          <cell r="F855">
            <v>0</v>
          </cell>
          <cell r="G855">
            <v>41000</v>
          </cell>
          <cell r="H855">
            <v>598</v>
          </cell>
          <cell r="J855">
            <v>533</v>
          </cell>
          <cell r="L855">
            <v>533</v>
          </cell>
        </row>
        <row r="856">
          <cell r="A856">
            <v>3784</v>
          </cell>
          <cell r="B856" t="str">
            <v>스트레이너(나사식)</v>
          </cell>
          <cell r="C856" t="str">
            <v>50Ø</v>
          </cell>
          <cell r="D856" t="str">
            <v>개</v>
          </cell>
          <cell r="E856">
            <v>25000</v>
          </cell>
          <cell r="F856">
            <v>0</v>
          </cell>
          <cell r="G856">
            <v>25000</v>
          </cell>
          <cell r="H856">
            <v>598</v>
          </cell>
          <cell r="J856">
            <v>533</v>
          </cell>
          <cell r="L856">
            <v>533</v>
          </cell>
        </row>
        <row r="857">
          <cell r="A857">
            <v>3785</v>
          </cell>
          <cell r="B857" t="str">
            <v>스트레이너(나사식)</v>
          </cell>
          <cell r="C857" t="str">
            <v>40Ø</v>
          </cell>
          <cell r="D857" t="str">
            <v>개</v>
          </cell>
          <cell r="E857">
            <v>17000</v>
          </cell>
          <cell r="F857">
            <v>0</v>
          </cell>
          <cell r="G857">
            <v>17000</v>
          </cell>
          <cell r="H857">
            <v>598</v>
          </cell>
          <cell r="J857">
            <v>533</v>
          </cell>
          <cell r="L857">
            <v>533</v>
          </cell>
        </row>
        <row r="858">
          <cell r="A858">
            <v>3786</v>
          </cell>
          <cell r="B858" t="str">
            <v>스트레이너(나사식)</v>
          </cell>
          <cell r="C858" t="str">
            <v>32Ø</v>
          </cell>
          <cell r="D858" t="str">
            <v>개</v>
          </cell>
          <cell r="E858">
            <v>13000</v>
          </cell>
          <cell r="F858">
            <v>0</v>
          </cell>
          <cell r="G858">
            <v>13000</v>
          </cell>
          <cell r="H858">
            <v>598</v>
          </cell>
          <cell r="J858">
            <v>533</v>
          </cell>
          <cell r="L858">
            <v>533</v>
          </cell>
        </row>
        <row r="859">
          <cell r="A859">
            <v>3787</v>
          </cell>
          <cell r="B859" t="str">
            <v>스트레이너(나사식)</v>
          </cell>
          <cell r="C859" t="str">
            <v>25Ø</v>
          </cell>
          <cell r="D859" t="str">
            <v>개</v>
          </cell>
          <cell r="E859">
            <v>7900</v>
          </cell>
          <cell r="F859">
            <v>0</v>
          </cell>
          <cell r="G859">
            <v>7900</v>
          </cell>
          <cell r="H859">
            <v>598</v>
          </cell>
          <cell r="J859">
            <v>533</v>
          </cell>
          <cell r="L859">
            <v>533</v>
          </cell>
        </row>
        <row r="860">
          <cell r="A860">
            <v>3788</v>
          </cell>
          <cell r="B860" t="str">
            <v>스트레이너(나사식)</v>
          </cell>
          <cell r="C860" t="str">
            <v>20Ø</v>
          </cell>
          <cell r="D860" t="str">
            <v>개</v>
          </cell>
          <cell r="E860">
            <v>5600</v>
          </cell>
          <cell r="F860">
            <v>0</v>
          </cell>
          <cell r="G860">
            <v>5600</v>
          </cell>
          <cell r="H860">
            <v>598</v>
          </cell>
          <cell r="J860">
            <v>533</v>
          </cell>
          <cell r="L860">
            <v>533</v>
          </cell>
        </row>
        <row r="861">
          <cell r="A861">
            <v>3789</v>
          </cell>
          <cell r="B861" t="str">
            <v>스트레이너(나사식)</v>
          </cell>
          <cell r="C861" t="str">
            <v>15Ø</v>
          </cell>
          <cell r="D861" t="str">
            <v>개</v>
          </cell>
          <cell r="E861">
            <v>4800</v>
          </cell>
          <cell r="F861">
            <v>0</v>
          </cell>
          <cell r="G861">
            <v>4800</v>
          </cell>
          <cell r="H861">
            <v>598</v>
          </cell>
          <cell r="J861">
            <v>533</v>
          </cell>
          <cell r="L861">
            <v>533</v>
          </cell>
        </row>
        <row r="862">
          <cell r="A862">
            <v>3791</v>
          </cell>
          <cell r="B862" t="str">
            <v>옥외수도메타기</v>
          </cell>
          <cell r="C862" t="str">
            <v>40Øx1,100</v>
          </cell>
          <cell r="D862" t="str">
            <v>개</v>
          </cell>
          <cell r="E862">
            <v>231840</v>
          </cell>
          <cell r="F862">
            <v>0</v>
          </cell>
          <cell r="H862">
            <v>552</v>
          </cell>
          <cell r="I862">
            <v>231840</v>
          </cell>
          <cell r="J862">
            <v>552</v>
          </cell>
          <cell r="L862">
            <v>552</v>
          </cell>
        </row>
        <row r="863">
          <cell r="A863">
            <v>3792</v>
          </cell>
          <cell r="B863" t="str">
            <v>옥외수도메타기</v>
          </cell>
          <cell r="C863" t="str">
            <v>32Øx1,100</v>
          </cell>
          <cell r="D863" t="str">
            <v>개</v>
          </cell>
          <cell r="E863">
            <v>126800</v>
          </cell>
          <cell r="F863">
            <v>0</v>
          </cell>
          <cell r="H863">
            <v>552</v>
          </cell>
          <cell r="I863">
            <v>126800</v>
          </cell>
          <cell r="J863">
            <v>552</v>
          </cell>
          <cell r="L863">
            <v>552</v>
          </cell>
        </row>
        <row r="864">
          <cell r="A864">
            <v>3793</v>
          </cell>
          <cell r="B864" t="str">
            <v>옥외수도메타기</v>
          </cell>
          <cell r="C864" t="str">
            <v>25Øx1,100</v>
          </cell>
          <cell r="D864" t="str">
            <v>개</v>
          </cell>
          <cell r="E864">
            <v>97450</v>
          </cell>
          <cell r="F864">
            <v>0</v>
          </cell>
          <cell r="H864">
            <v>552</v>
          </cell>
          <cell r="I864">
            <v>97450</v>
          </cell>
          <cell r="J864">
            <v>552</v>
          </cell>
          <cell r="L864">
            <v>552</v>
          </cell>
        </row>
        <row r="865">
          <cell r="A865">
            <v>3794</v>
          </cell>
          <cell r="B865" t="str">
            <v>옥외수도메타기</v>
          </cell>
          <cell r="C865" t="str">
            <v>20Øx1,100</v>
          </cell>
          <cell r="D865" t="str">
            <v>개</v>
          </cell>
          <cell r="E865">
            <v>89760</v>
          </cell>
          <cell r="F865">
            <v>0</v>
          </cell>
          <cell r="H865">
            <v>552</v>
          </cell>
          <cell r="I865">
            <v>89760</v>
          </cell>
          <cell r="J865">
            <v>552</v>
          </cell>
          <cell r="L865">
            <v>552</v>
          </cell>
        </row>
        <row r="866">
          <cell r="A866">
            <v>3795</v>
          </cell>
          <cell r="B866" t="str">
            <v>옥외수도메타기</v>
          </cell>
          <cell r="C866" t="str">
            <v>13Øx1,100</v>
          </cell>
          <cell r="D866" t="str">
            <v>개</v>
          </cell>
          <cell r="E866">
            <v>61730</v>
          </cell>
          <cell r="F866">
            <v>0</v>
          </cell>
          <cell r="H866">
            <v>552</v>
          </cell>
          <cell r="I866">
            <v>61730</v>
          </cell>
          <cell r="J866">
            <v>552</v>
          </cell>
          <cell r="L866">
            <v>552</v>
          </cell>
        </row>
        <row r="867">
          <cell r="A867">
            <v>3796</v>
          </cell>
          <cell r="B867" t="str">
            <v>퇴수밸브맨홀</v>
          </cell>
          <cell r="C867" t="str">
            <v>900Øx1,500L</v>
          </cell>
          <cell r="D867" t="str">
            <v>개</v>
          </cell>
          <cell r="E867">
            <v>149500</v>
          </cell>
          <cell r="F867">
            <v>0</v>
          </cell>
          <cell r="H867">
            <v>170</v>
          </cell>
          <cell r="I867">
            <v>149500</v>
          </cell>
          <cell r="J867">
            <v>170</v>
          </cell>
          <cell r="L867">
            <v>170</v>
          </cell>
        </row>
        <row r="868">
          <cell r="A868">
            <v>3797</v>
          </cell>
          <cell r="B868" t="str">
            <v>주철맨홀덮개</v>
          </cell>
          <cell r="C868" t="str">
            <v>648Ø</v>
          </cell>
          <cell r="D868" t="str">
            <v>개</v>
          </cell>
          <cell r="E868">
            <v>95000</v>
          </cell>
          <cell r="F868">
            <v>0</v>
          </cell>
          <cell r="H868">
            <v>171</v>
          </cell>
          <cell r="I868">
            <v>95000</v>
          </cell>
          <cell r="J868">
            <v>171</v>
          </cell>
          <cell r="L868">
            <v>171</v>
          </cell>
        </row>
        <row r="869">
          <cell r="A869">
            <v>3798</v>
          </cell>
          <cell r="B869" t="str">
            <v>강판맨홀덮개</v>
          </cell>
          <cell r="C869" t="str">
            <v>1.0t</v>
          </cell>
          <cell r="D869" t="str">
            <v>개</v>
          </cell>
          <cell r="E869">
            <v>95000</v>
          </cell>
          <cell r="F869">
            <v>0</v>
          </cell>
          <cell r="H869">
            <v>0</v>
          </cell>
          <cell r="I869">
            <v>95000</v>
          </cell>
          <cell r="J869">
            <v>0</v>
          </cell>
          <cell r="L869">
            <v>0</v>
          </cell>
        </row>
        <row r="870">
          <cell r="A870">
            <v>3799</v>
          </cell>
          <cell r="B870" t="str">
            <v>퇴수맨홀설치(THP)</v>
          </cell>
          <cell r="C870" t="str">
            <v>400Ø</v>
          </cell>
          <cell r="D870" t="str">
            <v>조</v>
          </cell>
          <cell r="E870">
            <v>17011</v>
          </cell>
          <cell r="F870">
            <v>72355</v>
          </cell>
          <cell r="H870">
            <v>0</v>
          </cell>
          <cell r="I870">
            <v>17011</v>
          </cell>
          <cell r="J870">
            <v>0</v>
          </cell>
          <cell r="L870">
            <v>0</v>
          </cell>
        </row>
        <row r="871">
          <cell r="A871">
            <v>3810</v>
          </cell>
          <cell r="B871" t="str">
            <v>후렉시블죠인트</v>
          </cell>
          <cell r="C871" t="str">
            <v>150Ø</v>
          </cell>
          <cell r="D871" t="str">
            <v>개</v>
          </cell>
          <cell r="E871">
            <v>144000</v>
          </cell>
          <cell r="F871">
            <v>0</v>
          </cell>
          <cell r="H871">
            <v>525</v>
          </cell>
          <cell r="I871">
            <v>144000</v>
          </cell>
          <cell r="J871">
            <v>525</v>
          </cell>
          <cell r="L871">
            <v>525</v>
          </cell>
        </row>
        <row r="872">
          <cell r="A872">
            <v>3811</v>
          </cell>
          <cell r="B872" t="str">
            <v>후렉시블죠인트</v>
          </cell>
          <cell r="C872" t="str">
            <v>125Ø</v>
          </cell>
          <cell r="D872" t="str">
            <v>개</v>
          </cell>
          <cell r="E872">
            <v>116400</v>
          </cell>
          <cell r="F872">
            <v>0</v>
          </cell>
          <cell r="H872">
            <v>525</v>
          </cell>
          <cell r="I872">
            <v>116400</v>
          </cell>
          <cell r="J872">
            <v>525</v>
          </cell>
          <cell r="L872">
            <v>525</v>
          </cell>
        </row>
        <row r="873">
          <cell r="A873">
            <v>3812</v>
          </cell>
          <cell r="B873" t="str">
            <v>후렉시블죠인트</v>
          </cell>
          <cell r="C873" t="str">
            <v>100Ø</v>
          </cell>
          <cell r="D873" t="str">
            <v>개</v>
          </cell>
          <cell r="E873">
            <v>70800</v>
          </cell>
          <cell r="F873">
            <v>0</v>
          </cell>
          <cell r="H873">
            <v>525</v>
          </cell>
          <cell r="I873">
            <v>70800</v>
          </cell>
          <cell r="J873">
            <v>525</v>
          </cell>
          <cell r="L873">
            <v>525</v>
          </cell>
        </row>
        <row r="874">
          <cell r="A874">
            <v>3813</v>
          </cell>
          <cell r="B874" t="str">
            <v>후렉시블죠인트</v>
          </cell>
          <cell r="C874" t="str">
            <v>80Ø</v>
          </cell>
          <cell r="D874" t="str">
            <v>개</v>
          </cell>
          <cell r="E874">
            <v>52800</v>
          </cell>
          <cell r="F874">
            <v>0</v>
          </cell>
          <cell r="H874">
            <v>525</v>
          </cell>
          <cell r="I874">
            <v>52800</v>
          </cell>
          <cell r="J874">
            <v>525</v>
          </cell>
          <cell r="L874">
            <v>525</v>
          </cell>
        </row>
        <row r="875">
          <cell r="A875">
            <v>3814</v>
          </cell>
          <cell r="B875" t="str">
            <v>후렉시블죠인트</v>
          </cell>
          <cell r="C875" t="str">
            <v>65Ø</v>
          </cell>
          <cell r="D875" t="str">
            <v>개</v>
          </cell>
          <cell r="E875">
            <v>42000</v>
          </cell>
          <cell r="F875">
            <v>0</v>
          </cell>
          <cell r="H875">
            <v>525</v>
          </cell>
          <cell r="I875">
            <v>42000</v>
          </cell>
          <cell r="J875">
            <v>525</v>
          </cell>
          <cell r="L875">
            <v>525</v>
          </cell>
        </row>
        <row r="876">
          <cell r="A876">
            <v>3815</v>
          </cell>
          <cell r="B876" t="str">
            <v>후렉시블죠인트</v>
          </cell>
          <cell r="C876" t="str">
            <v>50Ø</v>
          </cell>
          <cell r="D876" t="str">
            <v>개</v>
          </cell>
          <cell r="E876">
            <v>33600</v>
          </cell>
          <cell r="F876">
            <v>0</v>
          </cell>
          <cell r="H876">
            <v>525</v>
          </cell>
          <cell r="I876">
            <v>33600</v>
          </cell>
          <cell r="J876">
            <v>525</v>
          </cell>
          <cell r="L876">
            <v>525</v>
          </cell>
        </row>
        <row r="877">
          <cell r="A877">
            <v>3816</v>
          </cell>
          <cell r="B877" t="str">
            <v>후렉시블죠인트</v>
          </cell>
          <cell r="C877" t="str">
            <v>40Ø</v>
          </cell>
          <cell r="D877" t="str">
            <v>개</v>
          </cell>
          <cell r="E877">
            <v>28200</v>
          </cell>
          <cell r="F877">
            <v>0</v>
          </cell>
          <cell r="H877">
            <v>525</v>
          </cell>
          <cell r="I877">
            <v>28200</v>
          </cell>
          <cell r="J877">
            <v>525</v>
          </cell>
          <cell r="L877">
            <v>525</v>
          </cell>
        </row>
        <row r="878">
          <cell r="A878">
            <v>3817</v>
          </cell>
          <cell r="B878" t="str">
            <v>후렉시블죠인트</v>
          </cell>
          <cell r="C878" t="str">
            <v>32Ø</v>
          </cell>
          <cell r="D878" t="str">
            <v>개</v>
          </cell>
          <cell r="E878">
            <v>24600</v>
          </cell>
          <cell r="F878">
            <v>0</v>
          </cell>
          <cell r="H878">
            <v>525</v>
          </cell>
          <cell r="I878">
            <v>24600</v>
          </cell>
          <cell r="J878">
            <v>525</v>
          </cell>
          <cell r="L878">
            <v>525</v>
          </cell>
        </row>
        <row r="879">
          <cell r="A879">
            <v>3818</v>
          </cell>
          <cell r="B879" t="str">
            <v>후렉시블죠인트</v>
          </cell>
          <cell r="C879" t="str">
            <v>25Ø</v>
          </cell>
          <cell r="D879" t="str">
            <v>개</v>
          </cell>
          <cell r="E879">
            <v>22200</v>
          </cell>
          <cell r="F879">
            <v>0</v>
          </cell>
          <cell r="H879">
            <v>525</v>
          </cell>
          <cell r="I879">
            <v>22200</v>
          </cell>
          <cell r="J879">
            <v>525</v>
          </cell>
          <cell r="L879">
            <v>525</v>
          </cell>
        </row>
        <row r="880">
          <cell r="A880">
            <v>3820</v>
          </cell>
          <cell r="B880" t="str">
            <v>신축접수(단식)</v>
          </cell>
          <cell r="C880" t="str">
            <v>150Ø</v>
          </cell>
          <cell r="D880" t="str">
            <v>개</v>
          </cell>
          <cell r="E880">
            <v>157500</v>
          </cell>
          <cell r="F880">
            <v>0</v>
          </cell>
          <cell r="H880">
            <v>525</v>
          </cell>
          <cell r="I880">
            <v>157500</v>
          </cell>
          <cell r="J880">
            <v>525</v>
          </cell>
          <cell r="L880">
            <v>525</v>
          </cell>
        </row>
        <row r="881">
          <cell r="A881">
            <v>3821</v>
          </cell>
          <cell r="B881" t="str">
            <v>신축접수(단식)</v>
          </cell>
          <cell r="C881" t="str">
            <v>125Ø</v>
          </cell>
          <cell r="D881" t="str">
            <v>개</v>
          </cell>
          <cell r="E881">
            <v>126900</v>
          </cell>
          <cell r="F881">
            <v>0</v>
          </cell>
          <cell r="H881">
            <v>525</v>
          </cell>
          <cell r="I881">
            <v>126900</v>
          </cell>
          <cell r="J881">
            <v>525</v>
          </cell>
          <cell r="L881">
            <v>525</v>
          </cell>
        </row>
        <row r="882">
          <cell r="A882">
            <v>3822</v>
          </cell>
          <cell r="B882" t="str">
            <v>신축접수(단식)</v>
          </cell>
          <cell r="C882" t="str">
            <v>100Ø</v>
          </cell>
          <cell r="D882" t="str">
            <v>개</v>
          </cell>
          <cell r="E882">
            <v>152634</v>
          </cell>
          <cell r="F882">
            <v>163547</v>
          </cell>
          <cell r="H882">
            <v>0</v>
          </cell>
          <cell r="I882">
            <v>152634</v>
          </cell>
          <cell r="J882">
            <v>0</v>
          </cell>
          <cell r="L882">
            <v>0</v>
          </cell>
        </row>
        <row r="883">
          <cell r="A883">
            <v>3823</v>
          </cell>
          <cell r="B883" t="str">
            <v>신축접수(단식)</v>
          </cell>
          <cell r="C883" t="str">
            <v>80Ø</v>
          </cell>
          <cell r="D883" t="str">
            <v>개</v>
          </cell>
          <cell r="E883">
            <v>116192</v>
          </cell>
          <cell r="F883">
            <v>111716</v>
          </cell>
          <cell r="H883">
            <v>0</v>
          </cell>
          <cell r="I883">
            <v>116192</v>
          </cell>
          <cell r="J883">
            <v>0</v>
          </cell>
          <cell r="L883">
            <v>0</v>
          </cell>
        </row>
        <row r="884">
          <cell r="A884">
            <v>3824</v>
          </cell>
          <cell r="B884" t="str">
            <v>신축접수(단식)</v>
          </cell>
          <cell r="C884" t="str">
            <v>65Ø</v>
          </cell>
          <cell r="D884" t="str">
            <v>개</v>
          </cell>
          <cell r="E884">
            <v>85384</v>
          </cell>
          <cell r="F884">
            <v>87027</v>
          </cell>
          <cell r="H884">
            <v>0</v>
          </cell>
          <cell r="I884">
            <v>85384</v>
          </cell>
          <cell r="J884">
            <v>0</v>
          </cell>
          <cell r="L884">
            <v>0</v>
          </cell>
        </row>
        <row r="885">
          <cell r="A885">
            <v>3825</v>
          </cell>
          <cell r="B885" t="str">
            <v>신축접수(단식)</v>
          </cell>
          <cell r="C885" t="str">
            <v>50Ø</v>
          </cell>
          <cell r="D885" t="str">
            <v>개</v>
          </cell>
          <cell r="E885">
            <v>45808</v>
          </cell>
          <cell r="F885">
            <v>56952</v>
          </cell>
          <cell r="H885">
            <v>0</v>
          </cell>
          <cell r="I885">
            <v>45808</v>
          </cell>
          <cell r="J885">
            <v>0</v>
          </cell>
          <cell r="L885">
            <v>0</v>
          </cell>
        </row>
        <row r="886">
          <cell r="A886">
            <v>3826</v>
          </cell>
          <cell r="B886" t="str">
            <v>신축접수(단식)</v>
          </cell>
          <cell r="C886" t="str">
            <v>40Ø</v>
          </cell>
          <cell r="D886" t="str">
            <v>개</v>
          </cell>
          <cell r="E886">
            <v>41948</v>
          </cell>
          <cell r="F886">
            <v>48293</v>
          </cell>
          <cell r="H886">
            <v>0</v>
          </cell>
          <cell r="I886">
            <v>41948</v>
          </cell>
          <cell r="J886">
            <v>0</v>
          </cell>
          <cell r="L886">
            <v>0</v>
          </cell>
        </row>
        <row r="887">
          <cell r="A887">
            <v>3827</v>
          </cell>
          <cell r="B887" t="str">
            <v>신축접수(단식)</v>
          </cell>
          <cell r="C887" t="str">
            <v>32Ø</v>
          </cell>
          <cell r="D887" t="str">
            <v>개</v>
          </cell>
          <cell r="E887">
            <v>41948</v>
          </cell>
          <cell r="F887">
            <v>48293</v>
          </cell>
          <cell r="H887">
            <v>0</v>
          </cell>
          <cell r="I887">
            <v>41948</v>
          </cell>
          <cell r="J887">
            <v>0</v>
          </cell>
          <cell r="L887">
            <v>0</v>
          </cell>
        </row>
        <row r="888">
          <cell r="A888">
            <v>3828</v>
          </cell>
          <cell r="B888" t="str">
            <v>신축접수(단식)</v>
          </cell>
          <cell r="C888" t="str">
            <v>25Ø</v>
          </cell>
          <cell r="D888" t="str">
            <v>개</v>
          </cell>
          <cell r="E888">
            <v>32048</v>
          </cell>
          <cell r="F888">
            <v>48293</v>
          </cell>
          <cell r="H888">
            <v>0</v>
          </cell>
          <cell r="I888">
            <v>32048</v>
          </cell>
          <cell r="J888">
            <v>0</v>
          </cell>
          <cell r="L888">
            <v>0</v>
          </cell>
        </row>
        <row r="889">
          <cell r="A889">
            <v>3829</v>
          </cell>
          <cell r="B889" t="str">
            <v>신축접수(단식)</v>
          </cell>
          <cell r="C889" t="str">
            <v>20Ø</v>
          </cell>
          <cell r="D889" t="str">
            <v>개</v>
          </cell>
          <cell r="E889">
            <v>31751</v>
          </cell>
          <cell r="F889">
            <v>38384</v>
          </cell>
          <cell r="H889">
            <v>0</v>
          </cell>
          <cell r="I889">
            <v>31751</v>
          </cell>
          <cell r="J889">
            <v>0</v>
          </cell>
          <cell r="L889">
            <v>0</v>
          </cell>
        </row>
        <row r="890">
          <cell r="A890">
            <v>3830</v>
          </cell>
          <cell r="B890" t="str">
            <v>신축접수(복식)</v>
          </cell>
          <cell r="C890" t="str">
            <v>150Ø</v>
          </cell>
          <cell r="D890" t="str">
            <v>개</v>
          </cell>
          <cell r="E890">
            <v>324000</v>
          </cell>
          <cell r="F890">
            <v>0</v>
          </cell>
          <cell r="H890">
            <v>525</v>
          </cell>
          <cell r="I890">
            <v>324000</v>
          </cell>
          <cell r="J890">
            <v>525</v>
          </cell>
          <cell r="L890">
            <v>525</v>
          </cell>
        </row>
        <row r="891">
          <cell r="A891">
            <v>3831</v>
          </cell>
          <cell r="B891" t="str">
            <v>신축접수(복식)</v>
          </cell>
          <cell r="C891" t="str">
            <v>125Ø</v>
          </cell>
          <cell r="D891" t="str">
            <v>개</v>
          </cell>
          <cell r="E891">
            <v>255600</v>
          </cell>
          <cell r="F891">
            <v>0</v>
          </cell>
          <cell r="H891">
            <v>525</v>
          </cell>
          <cell r="I891">
            <v>255600</v>
          </cell>
          <cell r="J891">
            <v>525</v>
          </cell>
          <cell r="L891">
            <v>525</v>
          </cell>
        </row>
        <row r="892">
          <cell r="A892">
            <v>3832</v>
          </cell>
          <cell r="B892" t="str">
            <v>신축접수(복식)</v>
          </cell>
          <cell r="C892" t="str">
            <v>100Ø</v>
          </cell>
          <cell r="D892" t="str">
            <v>개</v>
          </cell>
          <cell r="E892">
            <v>270534</v>
          </cell>
          <cell r="F892">
            <v>163547</v>
          </cell>
          <cell r="H892">
            <v>0</v>
          </cell>
          <cell r="I892">
            <v>270534</v>
          </cell>
          <cell r="J892">
            <v>0</v>
          </cell>
          <cell r="L892">
            <v>0</v>
          </cell>
        </row>
        <row r="893">
          <cell r="A893">
            <v>3833</v>
          </cell>
          <cell r="B893" t="str">
            <v>신축접수(복식)</v>
          </cell>
          <cell r="C893" t="str">
            <v>80Ø</v>
          </cell>
          <cell r="D893" t="str">
            <v>개</v>
          </cell>
          <cell r="E893">
            <v>116192</v>
          </cell>
          <cell r="F893">
            <v>111716</v>
          </cell>
          <cell r="H893">
            <v>0</v>
          </cell>
          <cell r="I893">
            <v>116192</v>
          </cell>
          <cell r="J893">
            <v>0</v>
          </cell>
          <cell r="L893">
            <v>0</v>
          </cell>
        </row>
        <row r="894">
          <cell r="A894">
            <v>3834</v>
          </cell>
          <cell r="B894" t="str">
            <v>신축접수(복식)</v>
          </cell>
          <cell r="C894" t="str">
            <v>65Ø</v>
          </cell>
          <cell r="D894" t="str">
            <v>개</v>
          </cell>
          <cell r="E894">
            <v>146584</v>
          </cell>
          <cell r="F894">
            <v>87027</v>
          </cell>
          <cell r="H894">
            <v>0</v>
          </cell>
          <cell r="I894">
            <v>146584</v>
          </cell>
          <cell r="J894">
            <v>0</v>
          </cell>
          <cell r="L894">
            <v>0</v>
          </cell>
        </row>
        <row r="895">
          <cell r="A895">
            <v>3835</v>
          </cell>
          <cell r="B895" t="str">
            <v>신축접수(복식)</v>
          </cell>
          <cell r="C895" t="str">
            <v>50Ø</v>
          </cell>
          <cell r="D895" t="str">
            <v>개</v>
          </cell>
          <cell r="E895">
            <v>94408</v>
          </cell>
          <cell r="F895">
            <v>56952</v>
          </cell>
          <cell r="H895">
            <v>0</v>
          </cell>
          <cell r="I895">
            <v>94408</v>
          </cell>
          <cell r="J895">
            <v>0</v>
          </cell>
          <cell r="L895">
            <v>0</v>
          </cell>
        </row>
        <row r="896">
          <cell r="A896">
            <v>3836</v>
          </cell>
          <cell r="B896" t="str">
            <v>신축접수(복식)</v>
          </cell>
          <cell r="C896" t="str">
            <v>40Ø</v>
          </cell>
          <cell r="D896" t="str">
            <v>개</v>
          </cell>
          <cell r="E896">
            <v>41948</v>
          </cell>
          <cell r="F896">
            <v>48293</v>
          </cell>
          <cell r="H896">
            <v>0</v>
          </cell>
          <cell r="I896">
            <v>41948</v>
          </cell>
          <cell r="J896">
            <v>0</v>
          </cell>
          <cell r="L896">
            <v>0</v>
          </cell>
        </row>
        <row r="897">
          <cell r="A897">
            <v>3837</v>
          </cell>
          <cell r="B897" t="str">
            <v>신축접수(복식)</v>
          </cell>
          <cell r="C897" t="str">
            <v>32Ø</v>
          </cell>
          <cell r="D897" t="str">
            <v>개</v>
          </cell>
          <cell r="E897">
            <v>41948</v>
          </cell>
          <cell r="F897">
            <v>48293</v>
          </cell>
          <cell r="H897">
            <v>0</v>
          </cell>
          <cell r="I897">
            <v>41948</v>
          </cell>
          <cell r="J897">
            <v>0</v>
          </cell>
          <cell r="L897">
            <v>0</v>
          </cell>
        </row>
        <row r="898">
          <cell r="A898">
            <v>3838</v>
          </cell>
          <cell r="B898" t="str">
            <v>신축접수(복식)</v>
          </cell>
          <cell r="C898" t="str">
            <v>25Ø</v>
          </cell>
          <cell r="D898" t="str">
            <v>개</v>
          </cell>
          <cell r="E898">
            <v>32048</v>
          </cell>
          <cell r="F898">
            <v>48293</v>
          </cell>
          <cell r="H898">
            <v>0</v>
          </cell>
          <cell r="I898">
            <v>32048</v>
          </cell>
          <cell r="J898">
            <v>0</v>
          </cell>
          <cell r="L898">
            <v>0</v>
          </cell>
        </row>
        <row r="899">
          <cell r="A899">
            <v>3839</v>
          </cell>
          <cell r="B899" t="str">
            <v>신축접수(복식)</v>
          </cell>
          <cell r="C899" t="str">
            <v>20Ø</v>
          </cell>
          <cell r="D899" t="str">
            <v>개</v>
          </cell>
          <cell r="E899">
            <v>66851</v>
          </cell>
          <cell r="F899">
            <v>38384</v>
          </cell>
          <cell r="H899">
            <v>0</v>
          </cell>
          <cell r="I899">
            <v>66851</v>
          </cell>
          <cell r="J899">
            <v>0</v>
          </cell>
          <cell r="L899">
            <v>0</v>
          </cell>
        </row>
        <row r="900">
          <cell r="A900">
            <v>3841</v>
          </cell>
          <cell r="B900" t="str">
            <v>유량계</v>
          </cell>
          <cell r="C900" t="str">
            <v>50Ø</v>
          </cell>
          <cell r="D900" t="str">
            <v>대</v>
          </cell>
          <cell r="E900">
            <v>510000</v>
          </cell>
          <cell r="F900">
            <v>0</v>
          </cell>
          <cell r="H900">
            <v>556</v>
          </cell>
          <cell r="I900">
            <v>510000</v>
          </cell>
          <cell r="J900">
            <v>556</v>
          </cell>
          <cell r="L900">
            <v>556</v>
          </cell>
        </row>
        <row r="901">
          <cell r="A901">
            <v>3842</v>
          </cell>
          <cell r="B901" t="str">
            <v>유량계</v>
          </cell>
          <cell r="C901" t="str">
            <v>40Ø</v>
          </cell>
          <cell r="D901" t="str">
            <v>대</v>
          </cell>
          <cell r="E901">
            <v>310000</v>
          </cell>
          <cell r="F901">
            <v>0</v>
          </cell>
          <cell r="H901">
            <v>556</v>
          </cell>
          <cell r="I901">
            <v>310000</v>
          </cell>
          <cell r="J901">
            <v>556</v>
          </cell>
          <cell r="L901">
            <v>556</v>
          </cell>
        </row>
        <row r="902">
          <cell r="A902">
            <v>3843</v>
          </cell>
          <cell r="B902" t="str">
            <v>유량계</v>
          </cell>
          <cell r="C902" t="str">
            <v>25Ø</v>
          </cell>
          <cell r="D902" t="str">
            <v>대</v>
          </cell>
          <cell r="E902">
            <v>190000</v>
          </cell>
          <cell r="F902">
            <v>0</v>
          </cell>
          <cell r="H902">
            <v>556</v>
          </cell>
          <cell r="I902">
            <v>190000</v>
          </cell>
          <cell r="J902">
            <v>556</v>
          </cell>
          <cell r="L902">
            <v>556</v>
          </cell>
        </row>
        <row r="903">
          <cell r="A903">
            <v>3844</v>
          </cell>
          <cell r="B903" t="str">
            <v>유량계</v>
          </cell>
          <cell r="C903" t="str">
            <v>20Ø</v>
          </cell>
          <cell r="D903" t="str">
            <v>대</v>
          </cell>
          <cell r="E903">
            <v>180000</v>
          </cell>
          <cell r="F903">
            <v>0</v>
          </cell>
          <cell r="H903">
            <v>556</v>
          </cell>
          <cell r="I903">
            <v>180000</v>
          </cell>
          <cell r="J903">
            <v>556</v>
          </cell>
          <cell r="L903">
            <v>556</v>
          </cell>
        </row>
        <row r="904">
          <cell r="A904">
            <v>3845</v>
          </cell>
          <cell r="B904" t="str">
            <v>유량계</v>
          </cell>
          <cell r="C904" t="str">
            <v>15Ø</v>
          </cell>
          <cell r="D904" t="str">
            <v>대</v>
          </cell>
          <cell r="E904">
            <v>100000</v>
          </cell>
          <cell r="F904">
            <v>0</v>
          </cell>
          <cell r="H904">
            <v>556</v>
          </cell>
          <cell r="I904">
            <v>100000</v>
          </cell>
          <cell r="J904">
            <v>556</v>
          </cell>
          <cell r="L904">
            <v>556</v>
          </cell>
        </row>
        <row r="905">
          <cell r="A905">
            <v>3850</v>
          </cell>
          <cell r="B905" t="str">
            <v>주철글로우브밸브</v>
          </cell>
          <cell r="C905" t="str">
            <v>150Ø</v>
          </cell>
          <cell r="D905" t="str">
            <v>개</v>
          </cell>
          <cell r="E905">
            <v>264000</v>
          </cell>
          <cell r="F905">
            <v>0</v>
          </cell>
          <cell r="H905">
            <v>529</v>
          </cell>
          <cell r="I905">
            <v>264000</v>
          </cell>
          <cell r="J905">
            <v>529</v>
          </cell>
          <cell r="L905">
            <v>529</v>
          </cell>
        </row>
        <row r="906">
          <cell r="A906">
            <v>3851</v>
          </cell>
          <cell r="B906" t="str">
            <v>주철글로우브밸브</v>
          </cell>
          <cell r="C906" t="str">
            <v>100Ø</v>
          </cell>
          <cell r="D906" t="str">
            <v>개</v>
          </cell>
          <cell r="E906">
            <v>128000</v>
          </cell>
          <cell r="F906">
            <v>0</v>
          </cell>
          <cell r="H906">
            <v>529</v>
          </cell>
          <cell r="I906">
            <v>128000</v>
          </cell>
          <cell r="J906">
            <v>529</v>
          </cell>
          <cell r="L906">
            <v>529</v>
          </cell>
        </row>
        <row r="907">
          <cell r="A907">
            <v>3852</v>
          </cell>
          <cell r="B907" t="str">
            <v>주철글로우브밸브</v>
          </cell>
          <cell r="C907" t="str">
            <v>80Ø</v>
          </cell>
          <cell r="D907" t="str">
            <v>개</v>
          </cell>
          <cell r="E907">
            <v>96000</v>
          </cell>
          <cell r="F907">
            <v>0</v>
          </cell>
          <cell r="H907">
            <v>529</v>
          </cell>
          <cell r="I907">
            <v>96000</v>
          </cell>
          <cell r="J907">
            <v>529</v>
          </cell>
          <cell r="L907">
            <v>529</v>
          </cell>
        </row>
        <row r="908">
          <cell r="A908">
            <v>3853</v>
          </cell>
          <cell r="B908" t="str">
            <v>주철글로우브밸브</v>
          </cell>
          <cell r="C908" t="str">
            <v>65Ø</v>
          </cell>
          <cell r="D908" t="str">
            <v>개</v>
          </cell>
          <cell r="E908">
            <v>77600</v>
          </cell>
          <cell r="F908">
            <v>0</v>
          </cell>
          <cell r="H908">
            <v>529</v>
          </cell>
          <cell r="I908">
            <v>77600</v>
          </cell>
          <cell r="J908">
            <v>529</v>
          </cell>
          <cell r="L908">
            <v>529</v>
          </cell>
        </row>
        <row r="909">
          <cell r="A909">
            <v>3854</v>
          </cell>
          <cell r="B909" t="str">
            <v>청동글로우브밸브</v>
          </cell>
          <cell r="C909" t="str">
            <v>50Ø</v>
          </cell>
          <cell r="D909" t="str">
            <v>개</v>
          </cell>
          <cell r="E909">
            <v>26650</v>
          </cell>
          <cell r="F909">
            <v>0</v>
          </cell>
          <cell r="H909">
            <v>528</v>
          </cell>
          <cell r="I909">
            <v>26650</v>
          </cell>
          <cell r="J909">
            <v>528</v>
          </cell>
          <cell r="L909">
            <v>528</v>
          </cell>
        </row>
        <row r="910">
          <cell r="A910">
            <v>3855</v>
          </cell>
          <cell r="B910" t="str">
            <v>청동글로우브밸브</v>
          </cell>
          <cell r="C910" t="str">
            <v>40Ø</v>
          </cell>
          <cell r="D910" t="str">
            <v>개</v>
          </cell>
          <cell r="E910">
            <v>17600</v>
          </cell>
          <cell r="F910">
            <v>0</v>
          </cell>
          <cell r="H910">
            <v>528</v>
          </cell>
          <cell r="I910">
            <v>17600</v>
          </cell>
          <cell r="J910">
            <v>528</v>
          </cell>
          <cell r="L910">
            <v>528</v>
          </cell>
        </row>
        <row r="911">
          <cell r="A911">
            <v>3856</v>
          </cell>
          <cell r="B911" t="str">
            <v>청동글로우브밸브</v>
          </cell>
          <cell r="C911" t="str">
            <v>32Ø</v>
          </cell>
          <cell r="D911" t="str">
            <v>개</v>
          </cell>
          <cell r="E911">
            <v>14230</v>
          </cell>
          <cell r="F911">
            <v>0</v>
          </cell>
          <cell r="H911">
            <v>528</v>
          </cell>
          <cell r="I911">
            <v>14230</v>
          </cell>
          <cell r="J911">
            <v>528</v>
          </cell>
          <cell r="L911">
            <v>528</v>
          </cell>
        </row>
        <row r="912">
          <cell r="A912">
            <v>3857</v>
          </cell>
          <cell r="B912" t="str">
            <v>청동글로우브밸브</v>
          </cell>
          <cell r="C912" t="str">
            <v>25Ø</v>
          </cell>
          <cell r="D912" t="str">
            <v>개</v>
          </cell>
          <cell r="E912">
            <v>9570</v>
          </cell>
          <cell r="F912">
            <v>0</v>
          </cell>
          <cell r="H912">
            <v>528</v>
          </cell>
          <cell r="I912">
            <v>9570</v>
          </cell>
          <cell r="J912">
            <v>528</v>
          </cell>
          <cell r="L912">
            <v>528</v>
          </cell>
        </row>
        <row r="913">
          <cell r="A913">
            <v>3858</v>
          </cell>
          <cell r="B913" t="str">
            <v>청동글로우브밸브</v>
          </cell>
          <cell r="C913" t="str">
            <v>20Ø</v>
          </cell>
          <cell r="D913" t="str">
            <v>개</v>
          </cell>
          <cell r="E913">
            <v>6590</v>
          </cell>
          <cell r="F913">
            <v>0</v>
          </cell>
          <cell r="H913">
            <v>528</v>
          </cell>
          <cell r="I913">
            <v>6590</v>
          </cell>
          <cell r="J913">
            <v>528</v>
          </cell>
          <cell r="L913">
            <v>528</v>
          </cell>
        </row>
        <row r="914">
          <cell r="A914">
            <v>3859</v>
          </cell>
          <cell r="B914" t="str">
            <v>청동글로우브밸브</v>
          </cell>
          <cell r="C914" t="str">
            <v>15Ø</v>
          </cell>
          <cell r="D914" t="str">
            <v>개</v>
          </cell>
          <cell r="E914">
            <v>4170</v>
          </cell>
          <cell r="F914">
            <v>0</v>
          </cell>
          <cell r="H914">
            <v>528</v>
          </cell>
          <cell r="I914">
            <v>4170</v>
          </cell>
          <cell r="J914">
            <v>528</v>
          </cell>
          <cell r="L914">
            <v>528</v>
          </cell>
        </row>
        <row r="915">
          <cell r="E915">
            <v>0</v>
          </cell>
        </row>
        <row r="916">
          <cell r="E916">
            <v>0</v>
          </cell>
        </row>
        <row r="917">
          <cell r="E917">
            <v>0</v>
          </cell>
        </row>
        <row r="918">
          <cell r="E918">
            <v>0</v>
          </cell>
        </row>
        <row r="919">
          <cell r="E919">
            <v>0</v>
          </cell>
        </row>
        <row r="920">
          <cell r="E920">
            <v>0</v>
          </cell>
        </row>
        <row r="921">
          <cell r="E921">
            <v>0</v>
          </cell>
        </row>
        <row r="922">
          <cell r="E922">
            <v>0</v>
          </cell>
        </row>
        <row r="923">
          <cell r="E923">
            <v>0</v>
          </cell>
        </row>
        <row r="924">
          <cell r="E924">
            <v>0</v>
          </cell>
        </row>
        <row r="934">
          <cell r="A934">
            <v>4101</v>
          </cell>
          <cell r="B934" t="str">
            <v>소방호스(단일피)</v>
          </cell>
          <cell r="C934" t="str">
            <v>40Ø x 15m</v>
          </cell>
          <cell r="D934" t="str">
            <v>개</v>
          </cell>
          <cell r="E934">
            <v>33000</v>
          </cell>
          <cell r="F934">
            <v>0</v>
          </cell>
          <cell r="H934">
            <v>665</v>
          </cell>
          <cell r="I934">
            <v>33000</v>
          </cell>
          <cell r="J934">
            <v>665</v>
          </cell>
          <cell r="L934">
            <v>665</v>
          </cell>
        </row>
        <row r="935">
          <cell r="A935">
            <v>4102</v>
          </cell>
          <cell r="B935" t="str">
            <v>앵글밸브</v>
          </cell>
          <cell r="C935" t="str">
            <v>65Ø</v>
          </cell>
          <cell r="D935" t="str">
            <v>개</v>
          </cell>
          <cell r="E935">
            <v>24000</v>
          </cell>
          <cell r="F935">
            <v>0</v>
          </cell>
          <cell r="H935">
            <v>665</v>
          </cell>
          <cell r="I935">
            <v>24000</v>
          </cell>
          <cell r="J935">
            <v>665</v>
          </cell>
          <cell r="L935">
            <v>665</v>
          </cell>
        </row>
        <row r="936">
          <cell r="A936">
            <v>4103</v>
          </cell>
          <cell r="B936" t="str">
            <v>앵글밸브</v>
          </cell>
          <cell r="C936" t="str">
            <v>40Ø</v>
          </cell>
          <cell r="D936" t="str">
            <v>개</v>
          </cell>
          <cell r="E936">
            <v>14000</v>
          </cell>
          <cell r="F936">
            <v>0</v>
          </cell>
          <cell r="H936">
            <v>665</v>
          </cell>
          <cell r="I936">
            <v>14000</v>
          </cell>
          <cell r="J936">
            <v>665</v>
          </cell>
          <cell r="L936">
            <v>665</v>
          </cell>
        </row>
        <row r="937">
          <cell r="A937">
            <v>4104</v>
          </cell>
          <cell r="B937" t="str">
            <v>노즐(직,분사형)</v>
          </cell>
          <cell r="C937" t="str">
            <v>65Ø</v>
          </cell>
          <cell r="D937" t="str">
            <v>개</v>
          </cell>
          <cell r="E937">
            <v>34000</v>
          </cell>
          <cell r="F937">
            <v>0</v>
          </cell>
          <cell r="H937">
            <v>665</v>
          </cell>
          <cell r="I937">
            <v>34000</v>
          </cell>
          <cell r="J937">
            <v>665</v>
          </cell>
          <cell r="L937">
            <v>665</v>
          </cell>
        </row>
        <row r="938">
          <cell r="A938">
            <v>4105</v>
          </cell>
          <cell r="B938" t="str">
            <v>노즐(직,분사형)</v>
          </cell>
          <cell r="C938" t="str">
            <v>40Ø</v>
          </cell>
          <cell r="D938" t="str">
            <v>개</v>
          </cell>
          <cell r="E938">
            <v>25000</v>
          </cell>
          <cell r="F938">
            <v>0</v>
          </cell>
          <cell r="H938">
            <v>665</v>
          </cell>
          <cell r="I938">
            <v>25000</v>
          </cell>
          <cell r="J938">
            <v>665</v>
          </cell>
          <cell r="L938">
            <v>665</v>
          </cell>
        </row>
        <row r="939">
          <cell r="A939">
            <v>4106</v>
          </cell>
          <cell r="B939" t="str">
            <v>ABC분말소화기</v>
          </cell>
          <cell r="C939" t="str">
            <v>3.3kg</v>
          </cell>
          <cell r="D939" t="str">
            <v>개</v>
          </cell>
          <cell r="E939">
            <v>20000</v>
          </cell>
          <cell r="F939">
            <v>0</v>
          </cell>
          <cell r="H939">
            <v>665</v>
          </cell>
          <cell r="I939">
            <v>20000</v>
          </cell>
          <cell r="J939">
            <v>665</v>
          </cell>
          <cell r="L939">
            <v>665</v>
          </cell>
        </row>
        <row r="940">
          <cell r="A940">
            <v>4107</v>
          </cell>
          <cell r="B940" t="str">
            <v>자동확산소화기</v>
          </cell>
          <cell r="C940" t="str">
            <v>3kg</v>
          </cell>
          <cell r="D940" t="str">
            <v>개</v>
          </cell>
          <cell r="E940">
            <v>24000</v>
          </cell>
          <cell r="F940">
            <v>0</v>
          </cell>
          <cell r="H940">
            <v>665</v>
          </cell>
          <cell r="I940">
            <v>24000</v>
          </cell>
          <cell r="J940">
            <v>665</v>
          </cell>
          <cell r="L940">
            <v>665</v>
          </cell>
        </row>
        <row r="941">
          <cell r="A941">
            <v>4108</v>
          </cell>
          <cell r="B941" t="str">
            <v>하론가스소화기</v>
          </cell>
          <cell r="C941" t="str">
            <v>3kg</v>
          </cell>
          <cell r="D941" t="str">
            <v>개</v>
          </cell>
          <cell r="E941">
            <v>140000</v>
          </cell>
          <cell r="F941">
            <v>0</v>
          </cell>
          <cell r="H941">
            <v>665</v>
          </cell>
          <cell r="I941">
            <v>140000</v>
          </cell>
          <cell r="J941">
            <v>665</v>
          </cell>
          <cell r="L941">
            <v>665</v>
          </cell>
        </row>
        <row r="942">
          <cell r="A942">
            <v>4109</v>
          </cell>
          <cell r="B942" t="str">
            <v>ABC중형소화기</v>
          </cell>
          <cell r="C942" t="str">
            <v>20kg</v>
          </cell>
          <cell r="D942" t="str">
            <v>개</v>
          </cell>
          <cell r="E942">
            <v>160000</v>
          </cell>
          <cell r="F942">
            <v>0</v>
          </cell>
          <cell r="H942">
            <v>665</v>
          </cell>
          <cell r="I942">
            <v>160000</v>
          </cell>
          <cell r="J942">
            <v>665</v>
          </cell>
          <cell r="L942">
            <v>665</v>
          </cell>
        </row>
        <row r="943">
          <cell r="A943">
            <v>4110</v>
          </cell>
          <cell r="B943" t="str">
            <v>옥내소화전</v>
          </cell>
          <cell r="C943" t="str">
            <v>내:STE,외:SUS</v>
          </cell>
          <cell r="D943" t="str">
            <v>조</v>
          </cell>
          <cell r="E943">
            <v>292307</v>
          </cell>
          <cell r="F943">
            <v>76908</v>
          </cell>
          <cell r="H943">
            <v>0</v>
          </cell>
          <cell r="I943">
            <v>292307</v>
          </cell>
          <cell r="J943">
            <v>0</v>
          </cell>
          <cell r="L943">
            <v>0</v>
          </cell>
        </row>
        <row r="944">
          <cell r="A944">
            <v>4111</v>
          </cell>
          <cell r="B944" t="str">
            <v>옥내소화전함</v>
          </cell>
          <cell r="C944" t="str">
            <v>내:STE,외:SUS</v>
          </cell>
          <cell r="D944" t="str">
            <v>개</v>
          </cell>
          <cell r="E944">
            <v>120000</v>
          </cell>
          <cell r="F944">
            <v>0</v>
          </cell>
          <cell r="H944">
            <v>0</v>
          </cell>
          <cell r="I944">
            <v>120000</v>
          </cell>
          <cell r="J944">
            <v>0</v>
          </cell>
          <cell r="L944">
            <v>0</v>
          </cell>
        </row>
        <row r="945">
          <cell r="A945">
            <v>4110</v>
          </cell>
          <cell r="B945" t="str">
            <v>옥내소화전</v>
          </cell>
          <cell r="C945" t="str">
            <v>내,외:SUS</v>
          </cell>
          <cell r="D945" t="str">
            <v>조</v>
          </cell>
          <cell r="E945">
            <v>482307</v>
          </cell>
          <cell r="F945">
            <v>76908</v>
          </cell>
          <cell r="H945">
            <v>0</v>
          </cell>
          <cell r="I945">
            <v>482307</v>
          </cell>
          <cell r="J945">
            <v>0</v>
          </cell>
          <cell r="L945">
            <v>0</v>
          </cell>
        </row>
        <row r="946">
          <cell r="A946">
            <v>4113</v>
          </cell>
          <cell r="B946" t="str">
            <v>옥외지상식소화전</v>
          </cell>
          <cell r="C946" t="str">
            <v>100x65x65</v>
          </cell>
          <cell r="D946" t="str">
            <v>개</v>
          </cell>
          <cell r="E946">
            <v>260000</v>
          </cell>
          <cell r="F946">
            <v>0</v>
          </cell>
          <cell r="H946">
            <v>665</v>
          </cell>
          <cell r="I946">
            <v>260000</v>
          </cell>
          <cell r="J946">
            <v>665</v>
          </cell>
          <cell r="L946">
            <v>665</v>
          </cell>
        </row>
        <row r="947">
          <cell r="A947">
            <v>4114</v>
          </cell>
          <cell r="B947" t="str">
            <v>옥외지하식소화전</v>
          </cell>
          <cell r="C947" t="str">
            <v>100x65x65</v>
          </cell>
          <cell r="D947" t="str">
            <v>개</v>
          </cell>
          <cell r="E947">
            <v>0</v>
          </cell>
          <cell r="F947">
            <v>0</v>
          </cell>
          <cell r="H947">
            <v>665</v>
          </cell>
          <cell r="I947">
            <v>0</v>
          </cell>
          <cell r="J947">
            <v>665</v>
          </cell>
          <cell r="L947">
            <v>665</v>
          </cell>
        </row>
        <row r="948">
          <cell r="A948">
            <v>4115</v>
          </cell>
          <cell r="B948" t="str">
            <v>방수구함</v>
          </cell>
          <cell r="C948" t="str">
            <v>400x500x200</v>
          </cell>
          <cell r="D948" t="str">
            <v>개</v>
          </cell>
          <cell r="E948">
            <v>90000</v>
          </cell>
          <cell r="F948">
            <v>0</v>
          </cell>
          <cell r="H948">
            <v>665</v>
          </cell>
          <cell r="I948">
            <v>90000</v>
          </cell>
          <cell r="J948">
            <v>665</v>
          </cell>
          <cell r="L948">
            <v>665</v>
          </cell>
        </row>
        <row r="949">
          <cell r="A949">
            <v>4116</v>
          </cell>
          <cell r="B949" t="str">
            <v>시험밸브함</v>
          </cell>
          <cell r="C949" t="str">
            <v>300x500x180</v>
          </cell>
          <cell r="D949" t="str">
            <v>개</v>
          </cell>
          <cell r="E949">
            <v>80000</v>
          </cell>
          <cell r="F949">
            <v>0</v>
          </cell>
          <cell r="H949">
            <v>665</v>
          </cell>
          <cell r="I949">
            <v>80000</v>
          </cell>
          <cell r="J949">
            <v>665</v>
          </cell>
          <cell r="L949">
            <v>665</v>
          </cell>
        </row>
        <row r="950">
          <cell r="A950">
            <v>4117</v>
          </cell>
          <cell r="B950" t="str">
            <v>쌍구형송수구(매립형)</v>
          </cell>
          <cell r="C950" t="str">
            <v>100x65x65</v>
          </cell>
          <cell r="D950" t="str">
            <v>개</v>
          </cell>
          <cell r="E950">
            <v>170000</v>
          </cell>
          <cell r="F950">
            <v>0</v>
          </cell>
          <cell r="H950">
            <v>665</v>
          </cell>
          <cell r="I950">
            <v>170000</v>
          </cell>
          <cell r="J950">
            <v>665</v>
          </cell>
          <cell r="L950">
            <v>665</v>
          </cell>
        </row>
        <row r="951">
          <cell r="A951">
            <v>4118</v>
          </cell>
          <cell r="B951" t="str">
            <v>쌍구형송수구(노출형)</v>
          </cell>
          <cell r="C951" t="str">
            <v>100x65x65</v>
          </cell>
          <cell r="D951" t="str">
            <v>개</v>
          </cell>
          <cell r="E951">
            <v>130000</v>
          </cell>
          <cell r="F951">
            <v>0</v>
          </cell>
          <cell r="H951">
            <v>665</v>
          </cell>
          <cell r="I951">
            <v>130000</v>
          </cell>
          <cell r="J951">
            <v>665</v>
          </cell>
          <cell r="L951">
            <v>665</v>
          </cell>
        </row>
        <row r="952">
          <cell r="A952">
            <v>4121</v>
          </cell>
          <cell r="B952" t="str">
            <v>순간소방유량계</v>
          </cell>
          <cell r="C952" t="str">
            <v>3,900 LPM</v>
          </cell>
          <cell r="D952" t="str">
            <v>개</v>
          </cell>
          <cell r="E952">
            <v>80000</v>
          </cell>
          <cell r="F952">
            <v>0</v>
          </cell>
          <cell r="H952">
            <v>668</v>
          </cell>
          <cell r="I952">
            <v>80000</v>
          </cell>
          <cell r="J952">
            <v>668</v>
          </cell>
          <cell r="L952">
            <v>668</v>
          </cell>
        </row>
        <row r="953">
          <cell r="A953">
            <v>4122</v>
          </cell>
          <cell r="B953" t="str">
            <v>순간소방유량계</v>
          </cell>
          <cell r="C953" t="str">
            <v>2,800 LPM</v>
          </cell>
          <cell r="D953" t="str">
            <v>개</v>
          </cell>
          <cell r="E953">
            <v>70000</v>
          </cell>
          <cell r="F953">
            <v>0</v>
          </cell>
          <cell r="H953">
            <v>668</v>
          </cell>
          <cell r="I953">
            <v>70000</v>
          </cell>
          <cell r="J953">
            <v>668</v>
          </cell>
          <cell r="L953">
            <v>668</v>
          </cell>
        </row>
        <row r="954">
          <cell r="A954">
            <v>4123</v>
          </cell>
          <cell r="B954" t="str">
            <v>순간소방유량계</v>
          </cell>
          <cell r="C954" t="str">
            <v>2,000 LPM</v>
          </cell>
          <cell r="D954" t="str">
            <v>개</v>
          </cell>
          <cell r="E954">
            <v>60000</v>
          </cell>
          <cell r="F954">
            <v>0</v>
          </cell>
          <cell r="H954">
            <v>668</v>
          </cell>
          <cell r="I954">
            <v>60000</v>
          </cell>
          <cell r="J954">
            <v>668</v>
          </cell>
          <cell r="L954">
            <v>668</v>
          </cell>
        </row>
        <row r="955">
          <cell r="A955">
            <v>4124</v>
          </cell>
          <cell r="B955" t="str">
            <v>순간소방유량계</v>
          </cell>
          <cell r="C955" t="str">
            <v>1,125 LPM</v>
          </cell>
          <cell r="D955" t="str">
            <v>개</v>
          </cell>
          <cell r="E955">
            <v>55000</v>
          </cell>
          <cell r="F955">
            <v>0</v>
          </cell>
          <cell r="H955">
            <v>668</v>
          </cell>
          <cell r="I955">
            <v>55000</v>
          </cell>
          <cell r="J955">
            <v>668</v>
          </cell>
          <cell r="L955">
            <v>668</v>
          </cell>
        </row>
        <row r="956">
          <cell r="A956">
            <v>4125</v>
          </cell>
          <cell r="B956" t="str">
            <v>순간소방유량계</v>
          </cell>
          <cell r="C956" t="str">
            <v>900 LPM</v>
          </cell>
          <cell r="D956" t="str">
            <v>개</v>
          </cell>
          <cell r="E956">
            <v>50000</v>
          </cell>
          <cell r="F956">
            <v>0</v>
          </cell>
          <cell r="H956">
            <v>668</v>
          </cell>
          <cell r="I956">
            <v>50000</v>
          </cell>
          <cell r="J956">
            <v>668</v>
          </cell>
          <cell r="L956">
            <v>668</v>
          </cell>
        </row>
        <row r="957">
          <cell r="A957">
            <v>4126</v>
          </cell>
          <cell r="B957" t="str">
            <v>순간소방유량계</v>
          </cell>
          <cell r="C957" t="str">
            <v>550 LPM</v>
          </cell>
          <cell r="D957" t="str">
            <v>개</v>
          </cell>
          <cell r="E957">
            <v>45000</v>
          </cell>
          <cell r="F957">
            <v>0</v>
          </cell>
          <cell r="H957">
            <v>668</v>
          </cell>
          <cell r="I957">
            <v>45000</v>
          </cell>
          <cell r="J957">
            <v>668</v>
          </cell>
          <cell r="L957">
            <v>668</v>
          </cell>
        </row>
        <row r="958">
          <cell r="A958">
            <v>4127</v>
          </cell>
          <cell r="B958" t="str">
            <v>순간소방유량계</v>
          </cell>
          <cell r="C958" t="str">
            <v>375 LPM</v>
          </cell>
          <cell r="D958" t="str">
            <v>개</v>
          </cell>
          <cell r="E958">
            <v>40000</v>
          </cell>
          <cell r="F958">
            <v>0</v>
          </cell>
          <cell r="H958">
            <v>668</v>
          </cell>
          <cell r="I958">
            <v>40000</v>
          </cell>
          <cell r="J958">
            <v>668</v>
          </cell>
          <cell r="L958">
            <v>668</v>
          </cell>
        </row>
        <row r="959">
          <cell r="A959">
            <v>4131</v>
          </cell>
          <cell r="B959" t="str">
            <v>압력탱크</v>
          </cell>
          <cell r="C959" t="str">
            <v>200 Lit</v>
          </cell>
          <cell r="D959" t="str">
            <v>개</v>
          </cell>
          <cell r="E959">
            <v>600000</v>
          </cell>
          <cell r="F959">
            <v>0</v>
          </cell>
          <cell r="H959">
            <v>668</v>
          </cell>
          <cell r="I959">
            <v>600000</v>
          </cell>
          <cell r="J959">
            <v>668</v>
          </cell>
          <cell r="L959">
            <v>668</v>
          </cell>
        </row>
        <row r="960">
          <cell r="A960">
            <v>4132</v>
          </cell>
          <cell r="B960" t="str">
            <v>압력탱크</v>
          </cell>
          <cell r="C960" t="str">
            <v>100 Lit</v>
          </cell>
          <cell r="D960" t="str">
            <v>개</v>
          </cell>
          <cell r="E960">
            <v>400000</v>
          </cell>
          <cell r="F960">
            <v>0</v>
          </cell>
          <cell r="H960">
            <v>668</v>
          </cell>
          <cell r="I960">
            <v>400000</v>
          </cell>
          <cell r="J960">
            <v>668</v>
          </cell>
          <cell r="L960">
            <v>668</v>
          </cell>
        </row>
        <row r="961">
          <cell r="A961">
            <v>4133</v>
          </cell>
          <cell r="B961" t="str">
            <v>호수조(벽부형)</v>
          </cell>
          <cell r="C961" t="str">
            <v>100 Lit</v>
          </cell>
          <cell r="D961" t="str">
            <v>개</v>
          </cell>
          <cell r="E961">
            <v>200000</v>
          </cell>
          <cell r="F961">
            <v>0</v>
          </cell>
          <cell r="H961">
            <v>668</v>
          </cell>
          <cell r="I961">
            <v>200000</v>
          </cell>
          <cell r="J961">
            <v>668</v>
          </cell>
          <cell r="L961">
            <v>668</v>
          </cell>
        </row>
        <row r="962">
          <cell r="A962">
            <v>4140</v>
          </cell>
          <cell r="B962" t="str">
            <v>연결살수헤드</v>
          </cell>
          <cell r="C962" t="str">
            <v>20Ø</v>
          </cell>
          <cell r="D962" t="str">
            <v>개</v>
          </cell>
          <cell r="E962">
            <v>9000</v>
          </cell>
          <cell r="F962">
            <v>0</v>
          </cell>
          <cell r="H962">
            <v>670</v>
          </cell>
          <cell r="I962">
            <v>9000</v>
          </cell>
          <cell r="J962">
            <v>670</v>
          </cell>
          <cell r="L962">
            <v>670</v>
          </cell>
        </row>
        <row r="963">
          <cell r="A963">
            <v>4141</v>
          </cell>
          <cell r="B963" t="str">
            <v>개방형스프링클러헤드</v>
          </cell>
          <cell r="C963" t="str">
            <v>20Ø</v>
          </cell>
          <cell r="D963" t="str">
            <v>개</v>
          </cell>
          <cell r="E963">
            <v>4100</v>
          </cell>
          <cell r="F963">
            <v>0</v>
          </cell>
          <cell r="H963">
            <v>670</v>
          </cell>
          <cell r="I963">
            <v>4100</v>
          </cell>
          <cell r="J963">
            <v>670</v>
          </cell>
          <cell r="L963">
            <v>670</v>
          </cell>
        </row>
        <row r="964">
          <cell r="A964">
            <v>4142</v>
          </cell>
          <cell r="B964" t="str">
            <v>개방형스프링클러헤드</v>
          </cell>
          <cell r="C964" t="str">
            <v>15Ø</v>
          </cell>
          <cell r="D964" t="str">
            <v>개</v>
          </cell>
          <cell r="E964">
            <v>3000</v>
          </cell>
          <cell r="F964">
            <v>0</v>
          </cell>
          <cell r="H964">
            <v>670</v>
          </cell>
          <cell r="I964">
            <v>3000</v>
          </cell>
          <cell r="J964">
            <v>670</v>
          </cell>
          <cell r="L964">
            <v>670</v>
          </cell>
        </row>
        <row r="965">
          <cell r="A965">
            <v>4143</v>
          </cell>
          <cell r="B965" t="str">
            <v>폐쇄형스프링클러헤드</v>
          </cell>
          <cell r="C965" t="str">
            <v>15Øx143℃</v>
          </cell>
          <cell r="D965" t="str">
            <v>개</v>
          </cell>
          <cell r="E965">
            <v>8800</v>
          </cell>
          <cell r="F965">
            <v>0</v>
          </cell>
          <cell r="H965">
            <v>670</v>
          </cell>
          <cell r="I965">
            <v>8800</v>
          </cell>
          <cell r="J965">
            <v>670</v>
          </cell>
          <cell r="L965">
            <v>670</v>
          </cell>
        </row>
        <row r="966">
          <cell r="A966">
            <v>4144</v>
          </cell>
          <cell r="B966" t="str">
            <v>폐쇄형스프링클러헤드</v>
          </cell>
          <cell r="C966" t="str">
            <v>15Øx105℃</v>
          </cell>
          <cell r="D966" t="str">
            <v>개</v>
          </cell>
          <cell r="E966">
            <v>4500</v>
          </cell>
          <cell r="F966">
            <v>0</v>
          </cell>
          <cell r="H966">
            <v>670</v>
          </cell>
          <cell r="I966">
            <v>4500</v>
          </cell>
          <cell r="J966">
            <v>670</v>
          </cell>
          <cell r="L966">
            <v>670</v>
          </cell>
        </row>
        <row r="967">
          <cell r="A967">
            <v>4145</v>
          </cell>
          <cell r="B967" t="str">
            <v>폐쇄형스프링클러헤드</v>
          </cell>
          <cell r="C967" t="str">
            <v>15Øx 72℃</v>
          </cell>
          <cell r="D967" t="str">
            <v>개</v>
          </cell>
          <cell r="E967">
            <v>3700</v>
          </cell>
          <cell r="F967">
            <v>0</v>
          </cell>
          <cell r="H967">
            <v>670</v>
          </cell>
          <cell r="I967">
            <v>3700</v>
          </cell>
          <cell r="J967">
            <v>670</v>
          </cell>
          <cell r="L967">
            <v>670</v>
          </cell>
        </row>
        <row r="968">
          <cell r="A968">
            <v>4146</v>
          </cell>
          <cell r="B968" t="str">
            <v>측벽형스프링클러헤드</v>
          </cell>
          <cell r="C968" t="str">
            <v>15Øx105℃</v>
          </cell>
          <cell r="D968" t="str">
            <v>개</v>
          </cell>
          <cell r="E968">
            <v>6900</v>
          </cell>
          <cell r="F968">
            <v>0</v>
          </cell>
          <cell r="H968">
            <v>670</v>
          </cell>
          <cell r="I968">
            <v>6900</v>
          </cell>
          <cell r="J968">
            <v>670</v>
          </cell>
          <cell r="L968">
            <v>670</v>
          </cell>
        </row>
        <row r="969">
          <cell r="A969">
            <v>4147</v>
          </cell>
          <cell r="B969" t="str">
            <v>측벽형스프링클러헤드</v>
          </cell>
          <cell r="C969" t="str">
            <v>15Øx 72℃</v>
          </cell>
          <cell r="D969" t="str">
            <v>개</v>
          </cell>
          <cell r="E969">
            <v>6000</v>
          </cell>
          <cell r="F969">
            <v>0</v>
          </cell>
          <cell r="H969">
            <v>670</v>
          </cell>
          <cell r="I969">
            <v>6000</v>
          </cell>
          <cell r="J969">
            <v>670</v>
          </cell>
          <cell r="L969">
            <v>670</v>
          </cell>
        </row>
        <row r="970">
          <cell r="A970">
            <v>4148</v>
          </cell>
          <cell r="B970" t="str">
            <v>원형스프링클러헤드</v>
          </cell>
          <cell r="C970" t="str">
            <v>15Øx105℃</v>
          </cell>
          <cell r="D970" t="str">
            <v>개</v>
          </cell>
          <cell r="E970">
            <v>6500</v>
          </cell>
          <cell r="F970">
            <v>0</v>
          </cell>
          <cell r="H970">
            <v>670</v>
          </cell>
          <cell r="I970">
            <v>6500</v>
          </cell>
          <cell r="J970">
            <v>670</v>
          </cell>
          <cell r="L970">
            <v>670</v>
          </cell>
        </row>
        <row r="971">
          <cell r="A971">
            <v>4149</v>
          </cell>
          <cell r="B971" t="str">
            <v>원형스프링클러헤드</v>
          </cell>
          <cell r="C971" t="str">
            <v>15Øx 72℃</v>
          </cell>
          <cell r="D971" t="str">
            <v>개</v>
          </cell>
          <cell r="E971">
            <v>5500</v>
          </cell>
          <cell r="F971">
            <v>0</v>
          </cell>
          <cell r="H971">
            <v>670</v>
          </cell>
          <cell r="I971">
            <v>5500</v>
          </cell>
          <cell r="J971">
            <v>670</v>
          </cell>
          <cell r="L971">
            <v>670</v>
          </cell>
        </row>
        <row r="972">
          <cell r="A972">
            <v>5001</v>
          </cell>
          <cell r="B972" t="str">
            <v>가교폴리에틸렌관(XL)</v>
          </cell>
          <cell r="C972" t="str">
            <v>15Ø</v>
          </cell>
          <cell r="D972" t="str">
            <v>M</v>
          </cell>
          <cell r="E972">
            <v>270</v>
          </cell>
          <cell r="F972">
            <v>0</v>
          </cell>
          <cell r="H972" t="str">
            <v>-</v>
          </cell>
          <cell r="I972">
            <v>270</v>
          </cell>
          <cell r="J972" t="str">
            <v>-</v>
          </cell>
          <cell r="L972" t="str">
            <v>-</v>
          </cell>
        </row>
        <row r="973">
          <cell r="A973">
            <v>5002</v>
          </cell>
          <cell r="B973" t="str">
            <v>가교폴리에틸렌관(XL)</v>
          </cell>
          <cell r="C973" t="str">
            <v>20Ø</v>
          </cell>
          <cell r="D973" t="str">
            <v>M</v>
          </cell>
          <cell r="E973">
            <v>450</v>
          </cell>
          <cell r="F973">
            <v>0</v>
          </cell>
          <cell r="H973" t="str">
            <v>-</v>
          </cell>
          <cell r="I973">
            <v>450</v>
          </cell>
          <cell r="J973" t="str">
            <v>-</v>
          </cell>
          <cell r="L973" t="str">
            <v>-</v>
          </cell>
        </row>
        <row r="974">
          <cell r="A974">
            <v>5111</v>
          </cell>
          <cell r="B974" t="str">
            <v>전기온돌판넬</v>
          </cell>
          <cell r="C974" t="str">
            <v>850x1,700</v>
          </cell>
          <cell r="D974" t="str">
            <v>조</v>
          </cell>
          <cell r="E974">
            <v>60000</v>
          </cell>
          <cell r="F974">
            <v>0</v>
          </cell>
          <cell r="H974">
            <v>611</v>
          </cell>
          <cell r="I974">
            <v>60000</v>
          </cell>
          <cell r="J974">
            <v>611</v>
          </cell>
          <cell r="L974">
            <v>611</v>
          </cell>
        </row>
        <row r="975">
          <cell r="A975">
            <v>5112</v>
          </cell>
          <cell r="B975" t="str">
            <v>전기온돌판넬</v>
          </cell>
          <cell r="C975" t="str">
            <v>400x1,700</v>
          </cell>
          <cell r="D975" t="str">
            <v>조</v>
          </cell>
          <cell r="E975">
            <v>40000</v>
          </cell>
          <cell r="F975">
            <v>0</v>
          </cell>
          <cell r="H975">
            <v>611</v>
          </cell>
          <cell r="I975">
            <v>40000</v>
          </cell>
          <cell r="J975">
            <v>611</v>
          </cell>
          <cell r="L975">
            <v>611</v>
          </cell>
        </row>
        <row r="976">
          <cell r="A976">
            <v>5113</v>
          </cell>
          <cell r="B976" t="str">
            <v>전기온돌판넬</v>
          </cell>
          <cell r="C976" t="str">
            <v>850 x 850</v>
          </cell>
          <cell r="D976" t="str">
            <v>조</v>
          </cell>
          <cell r="E976">
            <v>40000</v>
          </cell>
          <cell r="F976">
            <v>0</v>
          </cell>
          <cell r="H976">
            <v>611</v>
          </cell>
          <cell r="I976">
            <v>40000</v>
          </cell>
          <cell r="J976">
            <v>611</v>
          </cell>
          <cell r="L976">
            <v>611</v>
          </cell>
        </row>
        <row r="977">
          <cell r="A977">
            <v>5114</v>
          </cell>
          <cell r="B977" t="str">
            <v>자동온도조절기</v>
          </cell>
          <cell r="C977" t="str">
            <v>전자식(대형)</v>
          </cell>
          <cell r="D977" t="str">
            <v>개</v>
          </cell>
          <cell r="E977">
            <v>55000</v>
          </cell>
          <cell r="F977">
            <v>0</v>
          </cell>
          <cell r="H977">
            <v>611</v>
          </cell>
          <cell r="I977">
            <v>55000</v>
          </cell>
          <cell r="J977">
            <v>611</v>
          </cell>
          <cell r="L977">
            <v>611</v>
          </cell>
        </row>
        <row r="978">
          <cell r="A978">
            <v>5115</v>
          </cell>
          <cell r="B978" t="str">
            <v>자동온도조절기</v>
          </cell>
          <cell r="C978" t="str">
            <v>전자식(중형)</v>
          </cell>
          <cell r="D978" t="str">
            <v>개</v>
          </cell>
          <cell r="E978">
            <v>40000</v>
          </cell>
          <cell r="F978">
            <v>0</v>
          </cell>
          <cell r="H978">
            <v>611</v>
          </cell>
          <cell r="I978">
            <v>40000</v>
          </cell>
          <cell r="J978">
            <v>611</v>
          </cell>
          <cell r="L978">
            <v>611</v>
          </cell>
        </row>
        <row r="979">
          <cell r="A979">
            <v>5121</v>
          </cell>
          <cell r="B979" t="str">
            <v>분배기(청동밸브포함)</v>
          </cell>
          <cell r="C979" t="str">
            <v>15Øx2구</v>
          </cell>
          <cell r="D979" t="str">
            <v>조</v>
          </cell>
          <cell r="E979">
            <v>11000</v>
          </cell>
          <cell r="F979">
            <v>0</v>
          </cell>
          <cell r="H979">
            <v>613</v>
          </cell>
          <cell r="I979">
            <v>11000</v>
          </cell>
          <cell r="J979">
            <v>613</v>
          </cell>
          <cell r="L979">
            <v>613</v>
          </cell>
        </row>
        <row r="980">
          <cell r="A980">
            <v>5122</v>
          </cell>
          <cell r="B980" t="str">
            <v>분배기(청동밸브포함)</v>
          </cell>
          <cell r="C980" t="str">
            <v>15Øx3구</v>
          </cell>
          <cell r="D980" t="str">
            <v>조</v>
          </cell>
          <cell r="E980">
            <v>20800</v>
          </cell>
          <cell r="F980">
            <v>0</v>
          </cell>
          <cell r="H980">
            <v>613</v>
          </cell>
          <cell r="I980">
            <v>20800</v>
          </cell>
          <cell r="J980">
            <v>613</v>
          </cell>
          <cell r="L980">
            <v>613</v>
          </cell>
        </row>
        <row r="981">
          <cell r="A981">
            <v>5123</v>
          </cell>
          <cell r="B981" t="str">
            <v>분배기(청동밸브포함)</v>
          </cell>
          <cell r="C981" t="str">
            <v>15Øx4구</v>
          </cell>
          <cell r="D981" t="str">
            <v>조</v>
          </cell>
          <cell r="E981">
            <v>30600</v>
          </cell>
          <cell r="F981">
            <v>0</v>
          </cell>
          <cell r="H981">
            <v>613</v>
          </cell>
          <cell r="I981">
            <v>30600</v>
          </cell>
          <cell r="J981">
            <v>613</v>
          </cell>
          <cell r="L981">
            <v>613</v>
          </cell>
        </row>
        <row r="982">
          <cell r="A982">
            <v>5124</v>
          </cell>
          <cell r="B982" t="str">
            <v>분배기(청동밸브포함)</v>
          </cell>
          <cell r="C982" t="str">
            <v>15Øx5구</v>
          </cell>
          <cell r="D982" t="str">
            <v>조</v>
          </cell>
          <cell r="E982">
            <v>40400</v>
          </cell>
          <cell r="F982">
            <v>0</v>
          </cell>
          <cell r="H982">
            <v>613</v>
          </cell>
          <cell r="I982">
            <v>40400</v>
          </cell>
          <cell r="J982">
            <v>613</v>
          </cell>
          <cell r="L982">
            <v>613</v>
          </cell>
        </row>
        <row r="983">
          <cell r="A983">
            <v>5125</v>
          </cell>
          <cell r="B983" t="str">
            <v>분배기(청동밸브포함)</v>
          </cell>
          <cell r="C983" t="str">
            <v>15Øx6구</v>
          </cell>
          <cell r="D983" t="str">
            <v>조</v>
          </cell>
          <cell r="E983">
            <v>50200</v>
          </cell>
          <cell r="F983">
            <v>0</v>
          </cell>
          <cell r="H983">
            <v>613</v>
          </cell>
          <cell r="I983">
            <v>50200</v>
          </cell>
          <cell r="J983">
            <v>613</v>
          </cell>
          <cell r="L983">
            <v>613</v>
          </cell>
        </row>
        <row r="984">
          <cell r="A984">
            <v>5126</v>
          </cell>
          <cell r="B984" t="str">
            <v>분배기(청동밸브포함)</v>
          </cell>
          <cell r="C984" t="str">
            <v>15Øx7구</v>
          </cell>
          <cell r="D984" t="str">
            <v>조</v>
          </cell>
          <cell r="E984">
            <v>60000</v>
          </cell>
          <cell r="F984">
            <v>0</v>
          </cell>
          <cell r="H984">
            <v>613</v>
          </cell>
          <cell r="I984">
            <v>60000</v>
          </cell>
          <cell r="J984">
            <v>613</v>
          </cell>
          <cell r="L984">
            <v>613</v>
          </cell>
        </row>
        <row r="985">
          <cell r="A985">
            <v>5130</v>
          </cell>
          <cell r="B985" t="str">
            <v>강판제방열기</v>
          </cell>
          <cell r="C985" t="str">
            <v>CR-600</v>
          </cell>
          <cell r="D985" t="str">
            <v>쪽</v>
          </cell>
          <cell r="E985">
            <v>9600</v>
          </cell>
          <cell r="F985">
            <v>0</v>
          </cell>
          <cell r="I985">
            <v>9600</v>
          </cell>
        </row>
        <row r="986">
          <cell r="A986">
            <v>5131</v>
          </cell>
          <cell r="B986" t="str">
            <v>주철제방열기</v>
          </cell>
          <cell r="C986" t="str">
            <v>5C-650</v>
          </cell>
          <cell r="D986" t="str">
            <v>쪽</v>
          </cell>
          <cell r="E986">
            <v>10000</v>
          </cell>
          <cell r="F986">
            <v>0</v>
          </cell>
          <cell r="I986">
            <v>10000</v>
          </cell>
        </row>
        <row r="987">
          <cell r="A987">
            <v>5132</v>
          </cell>
          <cell r="B987" t="str">
            <v>알루미늄방열기</v>
          </cell>
          <cell r="C987" t="str">
            <v>AR-600</v>
          </cell>
          <cell r="D987" t="str">
            <v>쪽</v>
          </cell>
          <cell r="E987">
            <v>3500</v>
          </cell>
          <cell r="F987">
            <v>0</v>
          </cell>
          <cell r="H987">
            <v>614</v>
          </cell>
          <cell r="I987">
            <v>3500</v>
          </cell>
          <cell r="J987">
            <v>614</v>
          </cell>
          <cell r="L987">
            <v>614</v>
          </cell>
        </row>
        <row r="988">
          <cell r="A988">
            <v>5133</v>
          </cell>
          <cell r="B988" t="str">
            <v>전기온풍기(심야전력)</v>
          </cell>
          <cell r="C988" t="str">
            <v>6.0kW</v>
          </cell>
          <cell r="D988" t="str">
            <v>대</v>
          </cell>
          <cell r="E988">
            <v>1130000</v>
          </cell>
          <cell r="F988">
            <v>0</v>
          </cell>
          <cell r="G988">
            <v>1130000</v>
          </cell>
          <cell r="H988">
            <v>619</v>
          </cell>
          <cell r="I988">
            <v>1199000</v>
          </cell>
          <cell r="J988">
            <v>619</v>
          </cell>
          <cell r="L988">
            <v>619</v>
          </cell>
        </row>
        <row r="989">
          <cell r="A989">
            <v>5134</v>
          </cell>
          <cell r="B989" t="str">
            <v>전기온풍기(심야전력)</v>
          </cell>
          <cell r="C989" t="str">
            <v>4.8kW</v>
          </cell>
          <cell r="D989" t="str">
            <v>대</v>
          </cell>
          <cell r="E989">
            <v>800000</v>
          </cell>
          <cell r="F989">
            <v>0</v>
          </cell>
          <cell r="G989">
            <v>800000</v>
          </cell>
          <cell r="H989">
            <v>619</v>
          </cell>
          <cell r="I989">
            <v>880000</v>
          </cell>
          <cell r="J989">
            <v>619</v>
          </cell>
          <cell r="L989">
            <v>619</v>
          </cell>
        </row>
        <row r="990">
          <cell r="A990">
            <v>5135</v>
          </cell>
          <cell r="B990" t="str">
            <v>전기온풍기(심야전력)</v>
          </cell>
          <cell r="C990" t="str">
            <v>3.2kW</v>
          </cell>
          <cell r="D990" t="str">
            <v>대</v>
          </cell>
          <cell r="E990">
            <v>610000</v>
          </cell>
          <cell r="F990">
            <v>0</v>
          </cell>
          <cell r="G990">
            <v>610000</v>
          </cell>
          <cell r="H990">
            <v>619</v>
          </cell>
          <cell r="I990">
            <v>699600</v>
          </cell>
          <cell r="J990">
            <v>619</v>
          </cell>
          <cell r="L990">
            <v>619</v>
          </cell>
        </row>
        <row r="991">
          <cell r="A991">
            <v>5136</v>
          </cell>
          <cell r="B991" t="str">
            <v>전기온풍기(심야전력)</v>
          </cell>
          <cell r="C991" t="str">
            <v>2.4kW</v>
          </cell>
          <cell r="D991" t="str">
            <v>대</v>
          </cell>
          <cell r="E991">
            <v>540000</v>
          </cell>
          <cell r="F991">
            <v>0</v>
          </cell>
          <cell r="G991">
            <v>540000</v>
          </cell>
          <cell r="H991">
            <v>619</v>
          </cell>
          <cell r="I991">
            <v>610000</v>
          </cell>
          <cell r="J991">
            <v>619</v>
          </cell>
          <cell r="L991">
            <v>619</v>
          </cell>
        </row>
        <row r="992">
          <cell r="A992">
            <v>5137</v>
          </cell>
          <cell r="B992" t="str">
            <v>전기방열기</v>
          </cell>
          <cell r="C992" t="str">
            <v>2.5kW</v>
          </cell>
          <cell r="D992" t="str">
            <v>대</v>
          </cell>
          <cell r="E992">
            <v>260000</v>
          </cell>
          <cell r="F992">
            <v>0</v>
          </cell>
          <cell r="H992">
            <v>614</v>
          </cell>
          <cell r="I992">
            <v>260000</v>
          </cell>
          <cell r="J992">
            <v>614</v>
          </cell>
          <cell r="L992">
            <v>614</v>
          </cell>
        </row>
        <row r="993">
          <cell r="A993">
            <v>5138</v>
          </cell>
          <cell r="B993" t="str">
            <v>전기방열기</v>
          </cell>
          <cell r="C993" t="str">
            <v>2.0kW</v>
          </cell>
          <cell r="D993" t="str">
            <v>대</v>
          </cell>
          <cell r="E993">
            <v>240000</v>
          </cell>
          <cell r="F993">
            <v>0</v>
          </cell>
          <cell r="H993">
            <v>614</v>
          </cell>
          <cell r="I993">
            <v>240000</v>
          </cell>
          <cell r="J993">
            <v>614</v>
          </cell>
          <cell r="L993">
            <v>614</v>
          </cell>
        </row>
        <row r="994">
          <cell r="A994">
            <v>5141</v>
          </cell>
          <cell r="B994" t="str">
            <v>가스순간온수기</v>
          </cell>
          <cell r="C994" t="str">
            <v>13 Lit/min</v>
          </cell>
          <cell r="D994" t="str">
            <v>대</v>
          </cell>
          <cell r="E994">
            <v>470000</v>
          </cell>
          <cell r="F994">
            <v>0</v>
          </cell>
          <cell r="H994">
            <v>587</v>
          </cell>
          <cell r="I994">
            <v>470000</v>
          </cell>
          <cell r="J994">
            <v>587</v>
          </cell>
          <cell r="L994">
            <v>587</v>
          </cell>
        </row>
        <row r="995">
          <cell r="A995">
            <v>5142</v>
          </cell>
          <cell r="B995" t="str">
            <v>가스순간온수기</v>
          </cell>
          <cell r="C995" t="str">
            <v>16 Lit/min</v>
          </cell>
          <cell r="D995" t="str">
            <v>대</v>
          </cell>
          <cell r="E995">
            <v>546000</v>
          </cell>
          <cell r="F995">
            <v>0</v>
          </cell>
          <cell r="H995">
            <v>587</v>
          </cell>
          <cell r="I995">
            <v>546000</v>
          </cell>
          <cell r="J995">
            <v>587</v>
          </cell>
          <cell r="L995">
            <v>587</v>
          </cell>
        </row>
        <row r="996">
          <cell r="A996">
            <v>5143</v>
          </cell>
          <cell r="B996" t="str">
            <v>전기순간온수기</v>
          </cell>
          <cell r="C996" t="str">
            <v>60 Lit/hr</v>
          </cell>
          <cell r="D996" t="str">
            <v>대</v>
          </cell>
          <cell r="E996">
            <v>310000</v>
          </cell>
          <cell r="F996">
            <v>0</v>
          </cell>
          <cell r="H996">
            <v>591</v>
          </cell>
          <cell r="I996">
            <v>310000</v>
          </cell>
          <cell r="J996">
            <v>591</v>
          </cell>
          <cell r="L996">
            <v>591</v>
          </cell>
        </row>
        <row r="997">
          <cell r="A997">
            <v>5144</v>
          </cell>
          <cell r="B997" t="str">
            <v>전기순간온수기</v>
          </cell>
          <cell r="C997" t="str">
            <v>80 Lit/hr</v>
          </cell>
          <cell r="D997" t="str">
            <v>대</v>
          </cell>
          <cell r="E997">
            <v>350000</v>
          </cell>
          <cell r="F997">
            <v>0</v>
          </cell>
          <cell r="H997">
            <v>591</v>
          </cell>
          <cell r="I997">
            <v>350000</v>
          </cell>
          <cell r="J997">
            <v>591</v>
          </cell>
          <cell r="L997">
            <v>591</v>
          </cell>
        </row>
        <row r="998">
          <cell r="A998">
            <v>5145</v>
          </cell>
          <cell r="B998" t="str">
            <v>전기순간온수기</v>
          </cell>
          <cell r="C998" t="str">
            <v>120 Lit/hr</v>
          </cell>
          <cell r="D998" t="str">
            <v>대</v>
          </cell>
          <cell r="E998">
            <v>420000</v>
          </cell>
          <cell r="F998">
            <v>0</v>
          </cell>
          <cell r="H998">
            <v>591</v>
          </cell>
          <cell r="I998">
            <v>420000</v>
          </cell>
          <cell r="J998">
            <v>591</v>
          </cell>
          <cell r="L998">
            <v>591</v>
          </cell>
        </row>
        <row r="999">
          <cell r="A999">
            <v>5146</v>
          </cell>
          <cell r="B999" t="str">
            <v>전기순간온수기</v>
          </cell>
          <cell r="C999" t="str">
            <v>180 Lit/hr</v>
          </cell>
          <cell r="D999" t="str">
            <v>대</v>
          </cell>
          <cell r="E999">
            <v>468000</v>
          </cell>
          <cell r="F999">
            <v>0</v>
          </cell>
          <cell r="H999">
            <v>591</v>
          </cell>
          <cell r="I999">
            <v>468000</v>
          </cell>
          <cell r="J999">
            <v>591</v>
          </cell>
          <cell r="L999">
            <v>591</v>
          </cell>
        </row>
        <row r="1000">
          <cell r="A1000">
            <v>5147</v>
          </cell>
          <cell r="B1000" t="str">
            <v>전기순간온수기</v>
          </cell>
          <cell r="C1000" t="str">
            <v>260 Lit/hr</v>
          </cell>
          <cell r="D1000" t="str">
            <v>대</v>
          </cell>
          <cell r="E1000">
            <v>559000</v>
          </cell>
          <cell r="F1000">
            <v>0</v>
          </cell>
          <cell r="H1000">
            <v>591</v>
          </cell>
          <cell r="I1000">
            <v>559000</v>
          </cell>
          <cell r="J1000">
            <v>591</v>
          </cell>
          <cell r="L1000">
            <v>591</v>
          </cell>
        </row>
        <row r="1001">
          <cell r="A1001">
            <v>5148</v>
          </cell>
          <cell r="B1001" t="str">
            <v>전기순간온수기</v>
          </cell>
          <cell r="C1001" t="str">
            <v>340 Lit/hr</v>
          </cell>
          <cell r="D1001" t="str">
            <v>대</v>
          </cell>
          <cell r="E1001">
            <v>715000</v>
          </cell>
          <cell r="F1001">
            <v>0</v>
          </cell>
          <cell r="H1001">
            <v>591</v>
          </cell>
          <cell r="I1001">
            <v>715000</v>
          </cell>
          <cell r="J1001">
            <v>591</v>
          </cell>
          <cell r="L1001">
            <v>591</v>
          </cell>
        </row>
        <row r="1002">
          <cell r="A1002">
            <v>5149</v>
          </cell>
          <cell r="B1002" t="str">
            <v>전기순간온수기</v>
          </cell>
          <cell r="C1002" t="str">
            <v>450 Lit/hr</v>
          </cell>
          <cell r="D1002" t="str">
            <v>대</v>
          </cell>
          <cell r="E1002">
            <v>910000</v>
          </cell>
          <cell r="F1002">
            <v>0</v>
          </cell>
          <cell r="H1002">
            <v>591</v>
          </cell>
          <cell r="I1002">
            <v>910000</v>
          </cell>
          <cell r="J1002">
            <v>591</v>
          </cell>
          <cell r="L1002">
            <v>591</v>
          </cell>
        </row>
        <row r="1003">
          <cell r="A1003">
            <v>5151</v>
          </cell>
          <cell r="B1003" t="str">
            <v>전기순간온수기</v>
          </cell>
          <cell r="C1003" t="str">
            <v>5.5 kW</v>
          </cell>
          <cell r="D1003" t="str">
            <v>대</v>
          </cell>
          <cell r="E1003">
            <v>275000</v>
          </cell>
          <cell r="F1003">
            <v>0</v>
          </cell>
          <cell r="H1003">
            <v>587</v>
          </cell>
          <cell r="I1003">
            <v>275000</v>
          </cell>
          <cell r="J1003">
            <v>587</v>
          </cell>
          <cell r="L1003">
            <v>587</v>
          </cell>
        </row>
        <row r="1004">
          <cell r="A1004">
            <v>5152</v>
          </cell>
          <cell r="B1004" t="str">
            <v>전기순간온수기</v>
          </cell>
          <cell r="C1004" t="str">
            <v>5.5 kW</v>
          </cell>
          <cell r="D1004" t="str">
            <v>대</v>
          </cell>
          <cell r="E1004">
            <v>310000</v>
          </cell>
          <cell r="F1004">
            <v>0</v>
          </cell>
          <cell r="H1004">
            <v>587</v>
          </cell>
          <cell r="I1004">
            <v>310000</v>
          </cell>
          <cell r="J1004">
            <v>587</v>
          </cell>
          <cell r="L1004">
            <v>587</v>
          </cell>
        </row>
        <row r="1005">
          <cell r="E1005">
            <v>0</v>
          </cell>
        </row>
        <row r="1006">
          <cell r="E1006">
            <v>0</v>
          </cell>
        </row>
        <row r="1007">
          <cell r="E1007">
            <v>0</v>
          </cell>
        </row>
        <row r="1008">
          <cell r="E1008">
            <v>0</v>
          </cell>
        </row>
        <row r="1009">
          <cell r="E1009">
            <v>0</v>
          </cell>
        </row>
        <row r="1032">
          <cell r="A1032">
            <v>7101</v>
          </cell>
          <cell r="B1032" t="str">
            <v>황색페인트</v>
          </cell>
          <cell r="C1032" t="str">
            <v>2회</v>
          </cell>
          <cell r="D1032" t="str">
            <v>M²</v>
          </cell>
          <cell r="E1032">
            <v>1133</v>
          </cell>
          <cell r="F1032">
            <v>2592</v>
          </cell>
          <cell r="H1032">
            <v>0</v>
          </cell>
          <cell r="I1032">
            <v>1133</v>
          </cell>
          <cell r="J1032">
            <v>0</v>
          </cell>
          <cell r="L1032">
            <v>0</v>
          </cell>
        </row>
        <row r="1033">
          <cell r="A1033">
            <v>7102</v>
          </cell>
          <cell r="B1033" t="str">
            <v>LP 가스용기</v>
          </cell>
          <cell r="C1033" t="str">
            <v>20 kg</v>
          </cell>
          <cell r="D1033" t="str">
            <v>병</v>
          </cell>
          <cell r="E1033">
            <v>75000</v>
          </cell>
          <cell r="F1033">
            <v>0</v>
          </cell>
          <cell r="H1033">
            <v>0</v>
          </cell>
          <cell r="I1033">
            <v>75000</v>
          </cell>
          <cell r="J1033">
            <v>0</v>
          </cell>
          <cell r="L1033">
            <v>0</v>
          </cell>
        </row>
        <row r="1034">
          <cell r="A1034">
            <v>7103</v>
          </cell>
          <cell r="B1034" t="str">
            <v>LP 가스용기</v>
          </cell>
          <cell r="C1034" t="str">
            <v>50 kg</v>
          </cell>
          <cell r="D1034" t="str">
            <v>병</v>
          </cell>
          <cell r="E1034">
            <v>100000</v>
          </cell>
          <cell r="F1034">
            <v>0</v>
          </cell>
          <cell r="H1034">
            <v>0</v>
          </cell>
          <cell r="I1034">
            <v>100000</v>
          </cell>
          <cell r="J1034">
            <v>0</v>
          </cell>
          <cell r="L1034">
            <v>0</v>
          </cell>
        </row>
        <row r="1035">
          <cell r="A1035">
            <v>7111</v>
          </cell>
          <cell r="B1035" t="str">
            <v>가스누설 차단기</v>
          </cell>
          <cell r="C1035" t="str">
            <v>15A 1회로</v>
          </cell>
          <cell r="D1035" t="str">
            <v>개</v>
          </cell>
          <cell r="E1035">
            <v>48200</v>
          </cell>
          <cell r="F1035">
            <v>0</v>
          </cell>
          <cell r="H1035">
            <v>1059</v>
          </cell>
          <cell r="I1035">
            <v>48200</v>
          </cell>
          <cell r="J1035">
            <v>1059</v>
          </cell>
          <cell r="L1035">
            <v>1059</v>
          </cell>
        </row>
        <row r="1036">
          <cell r="A1036">
            <v>7112</v>
          </cell>
          <cell r="B1036" t="str">
            <v>가스누설 차단기</v>
          </cell>
          <cell r="C1036" t="str">
            <v>20A 3회로</v>
          </cell>
          <cell r="D1036" t="str">
            <v>개</v>
          </cell>
          <cell r="E1036">
            <v>75500</v>
          </cell>
          <cell r="F1036">
            <v>0</v>
          </cell>
          <cell r="H1036">
            <v>1059</v>
          </cell>
          <cell r="I1036">
            <v>75500</v>
          </cell>
          <cell r="J1036">
            <v>1059</v>
          </cell>
          <cell r="L1036">
            <v>1059</v>
          </cell>
        </row>
        <row r="1037">
          <cell r="A1037">
            <v>7113</v>
          </cell>
          <cell r="B1037" t="str">
            <v>가스누설 차단기</v>
          </cell>
          <cell r="C1037" t="str">
            <v>25A 6회로</v>
          </cell>
          <cell r="D1037" t="str">
            <v>개</v>
          </cell>
          <cell r="E1037">
            <v>100700</v>
          </cell>
          <cell r="F1037">
            <v>0</v>
          </cell>
          <cell r="H1037">
            <v>1059</v>
          </cell>
          <cell r="I1037">
            <v>100700</v>
          </cell>
          <cell r="J1037">
            <v>1059</v>
          </cell>
          <cell r="L1037">
            <v>1059</v>
          </cell>
        </row>
        <row r="1038">
          <cell r="A1038">
            <v>7114</v>
          </cell>
          <cell r="B1038" t="str">
            <v>가스누설 차단기</v>
          </cell>
          <cell r="C1038" t="str">
            <v>32A 3회로</v>
          </cell>
          <cell r="D1038" t="str">
            <v>개</v>
          </cell>
          <cell r="E1038">
            <v>287500</v>
          </cell>
          <cell r="F1038">
            <v>0</v>
          </cell>
          <cell r="H1038">
            <v>1059</v>
          </cell>
          <cell r="I1038">
            <v>287500</v>
          </cell>
          <cell r="J1038">
            <v>1059</v>
          </cell>
          <cell r="L1038">
            <v>1059</v>
          </cell>
        </row>
        <row r="1039">
          <cell r="A1039">
            <v>7115</v>
          </cell>
          <cell r="B1039" t="str">
            <v>가스누설 차단기</v>
          </cell>
          <cell r="C1039" t="str">
            <v>50A 6회로</v>
          </cell>
          <cell r="D1039" t="str">
            <v>개</v>
          </cell>
          <cell r="E1039">
            <v>468100</v>
          </cell>
          <cell r="F1039">
            <v>0</v>
          </cell>
          <cell r="H1039">
            <v>1059</v>
          </cell>
          <cell r="I1039">
            <v>468100</v>
          </cell>
          <cell r="J1039">
            <v>1059</v>
          </cell>
          <cell r="L1039">
            <v>1059</v>
          </cell>
        </row>
        <row r="1040">
          <cell r="A1040">
            <v>7121</v>
          </cell>
          <cell r="B1040" t="str">
            <v>가스누설 감지기</v>
          </cell>
          <cell r="C1040" t="str">
            <v>#800</v>
          </cell>
          <cell r="D1040" t="str">
            <v>조</v>
          </cell>
          <cell r="E1040">
            <v>270000</v>
          </cell>
          <cell r="F1040">
            <v>0</v>
          </cell>
          <cell r="H1040">
            <v>1059</v>
          </cell>
          <cell r="I1040">
            <v>270000</v>
          </cell>
          <cell r="J1040">
            <v>1059</v>
          </cell>
          <cell r="L1040">
            <v>1059</v>
          </cell>
        </row>
        <row r="1041">
          <cell r="A1041">
            <v>7122</v>
          </cell>
          <cell r="B1041" t="str">
            <v>가스누설 경보기</v>
          </cell>
          <cell r="C1041" t="str">
            <v>일체형</v>
          </cell>
          <cell r="D1041" t="str">
            <v>개</v>
          </cell>
          <cell r="E1041">
            <v>23900</v>
          </cell>
          <cell r="F1041">
            <v>0</v>
          </cell>
          <cell r="H1041">
            <v>0</v>
          </cell>
          <cell r="I1041">
            <v>23900</v>
          </cell>
          <cell r="J1041">
            <v>0</v>
          </cell>
          <cell r="L1041">
            <v>0</v>
          </cell>
        </row>
        <row r="1042">
          <cell r="A1042">
            <v>7131</v>
          </cell>
          <cell r="B1042" t="str">
            <v>압력계</v>
          </cell>
          <cell r="D1042" t="str">
            <v>개</v>
          </cell>
          <cell r="E1042">
            <v>4400</v>
          </cell>
          <cell r="F1042">
            <v>0</v>
          </cell>
          <cell r="H1042">
            <v>552</v>
          </cell>
          <cell r="I1042">
            <v>4400</v>
          </cell>
          <cell r="J1042">
            <v>552</v>
          </cell>
          <cell r="L1042">
            <v>552</v>
          </cell>
        </row>
        <row r="1043">
          <cell r="A1043">
            <v>7141</v>
          </cell>
          <cell r="B1043" t="str">
            <v>압력조정기</v>
          </cell>
          <cell r="C1043" t="str">
            <v>저압용</v>
          </cell>
          <cell r="D1043" t="str">
            <v>개</v>
          </cell>
          <cell r="E1043">
            <v>95000</v>
          </cell>
          <cell r="F1043">
            <v>0</v>
          </cell>
          <cell r="H1043">
            <v>0</v>
          </cell>
          <cell r="I1043">
            <v>95000</v>
          </cell>
          <cell r="J1043">
            <v>0</v>
          </cell>
          <cell r="L1043">
            <v>0</v>
          </cell>
        </row>
        <row r="1044">
          <cell r="A1044">
            <v>7142</v>
          </cell>
          <cell r="B1044" t="str">
            <v>연결가스관</v>
          </cell>
          <cell r="C1044" t="str">
            <v>15Ø</v>
          </cell>
          <cell r="D1044" t="str">
            <v>M</v>
          </cell>
          <cell r="E1044">
            <v>3959</v>
          </cell>
          <cell r="F1044">
            <v>0</v>
          </cell>
          <cell r="H1044">
            <v>0</v>
          </cell>
          <cell r="I1044">
            <v>3959</v>
          </cell>
          <cell r="J1044">
            <v>0</v>
          </cell>
          <cell r="L1044">
            <v>0</v>
          </cell>
        </row>
        <row r="1045">
          <cell r="A1045">
            <v>7151</v>
          </cell>
          <cell r="B1045" t="str">
            <v>가스용볼밸브(나사식)</v>
          </cell>
          <cell r="C1045" t="str">
            <v>15Ø</v>
          </cell>
          <cell r="D1045" t="str">
            <v>개</v>
          </cell>
          <cell r="E1045">
            <v>30900</v>
          </cell>
          <cell r="F1045">
            <v>0</v>
          </cell>
          <cell r="H1045">
            <v>543</v>
          </cell>
          <cell r="I1045">
            <v>30900</v>
          </cell>
          <cell r="J1045">
            <v>543</v>
          </cell>
          <cell r="L1045">
            <v>543</v>
          </cell>
        </row>
        <row r="1046">
          <cell r="A1046">
            <v>7152</v>
          </cell>
          <cell r="B1046" t="str">
            <v>가스용볼밸브(나사식)</v>
          </cell>
          <cell r="C1046" t="str">
            <v>20Ø</v>
          </cell>
          <cell r="D1046" t="str">
            <v>개</v>
          </cell>
          <cell r="E1046">
            <v>33900</v>
          </cell>
          <cell r="F1046">
            <v>0</v>
          </cell>
          <cell r="H1046">
            <v>543</v>
          </cell>
          <cell r="I1046">
            <v>33900</v>
          </cell>
          <cell r="J1046">
            <v>543</v>
          </cell>
          <cell r="L1046">
            <v>543</v>
          </cell>
        </row>
        <row r="1047">
          <cell r="A1047">
            <v>7153</v>
          </cell>
          <cell r="B1047" t="str">
            <v>글로우브밸브(10kg)</v>
          </cell>
          <cell r="C1047" t="str">
            <v>25Ø</v>
          </cell>
          <cell r="D1047" t="str">
            <v>개</v>
          </cell>
          <cell r="E1047">
            <v>47800</v>
          </cell>
          <cell r="F1047">
            <v>0</v>
          </cell>
          <cell r="H1047">
            <v>543</v>
          </cell>
          <cell r="I1047">
            <v>47800</v>
          </cell>
          <cell r="J1047">
            <v>543</v>
          </cell>
          <cell r="L1047">
            <v>543</v>
          </cell>
        </row>
        <row r="1048">
          <cell r="A1048">
            <v>7154</v>
          </cell>
          <cell r="B1048" t="str">
            <v>글로우브밸브(10kg)</v>
          </cell>
          <cell r="C1048" t="str">
            <v>15Ø</v>
          </cell>
          <cell r="D1048" t="str">
            <v>개</v>
          </cell>
          <cell r="E1048">
            <v>33400</v>
          </cell>
          <cell r="F1048">
            <v>0</v>
          </cell>
          <cell r="H1048">
            <v>543</v>
          </cell>
          <cell r="I1048">
            <v>33400</v>
          </cell>
          <cell r="J1048">
            <v>543</v>
          </cell>
          <cell r="L1048">
            <v>543</v>
          </cell>
        </row>
        <row r="1049">
          <cell r="A1049">
            <v>7161</v>
          </cell>
          <cell r="B1049" t="str">
            <v>가스메타기</v>
          </cell>
          <cell r="C1049" t="str">
            <v>2등</v>
          </cell>
          <cell r="D1049" t="str">
            <v>대</v>
          </cell>
          <cell r="E1049">
            <v>25000</v>
          </cell>
          <cell r="F1049">
            <v>0</v>
          </cell>
          <cell r="H1049">
            <v>557</v>
          </cell>
          <cell r="I1049">
            <v>25000</v>
          </cell>
          <cell r="J1049">
            <v>557</v>
          </cell>
          <cell r="L1049">
            <v>557</v>
          </cell>
        </row>
        <row r="1050">
          <cell r="A1050">
            <v>7162</v>
          </cell>
          <cell r="B1050" t="str">
            <v>가스메타기</v>
          </cell>
          <cell r="C1050" t="str">
            <v>3등</v>
          </cell>
          <cell r="D1050" t="str">
            <v>대</v>
          </cell>
          <cell r="E1050">
            <v>26000</v>
          </cell>
          <cell r="F1050">
            <v>0</v>
          </cell>
          <cell r="H1050">
            <v>557</v>
          </cell>
          <cell r="I1050">
            <v>26000</v>
          </cell>
          <cell r="J1050">
            <v>557</v>
          </cell>
          <cell r="L1050">
            <v>557</v>
          </cell>
        </row>
        <row r="1051">
          <cell r="A1051">
            <v>7163</v>
          </cell>
          <cell r="B1051" t="str">
            <v>가스메타기</v>
          </cell>
          <cell r="C1051" t="str">
            <v>5등</v>
          </cell>
          <cell r="D1051" t="str">
            <v>대</v>
          </cell>
          <cell r="E1051">
            <v>60000</v>
          </cell>
          <cell r="F1051">
            <v>0</v>
          </cell>
          <cell r="H1051">
            <v>557</v>
          </cell>
          <cell r="I1051">
            <v>60000</v>
          </cell>
          <cell r="J1051">
            <v>557</v>
          </cell>
          <cell r="L1051">
            <v>557</v>
          </cell>
        </row>
        <row r="1052">
          <cell r="A1052">
            <v>7164</v>
          </cell>
          <cell r="B1052" t="str">
            <v>가스메타기</v>
          </cell>
          <cell r="C1052" t="str">
            <v>6등</v>
          </cell>
          <cell r="D1052" t="str">
            <v>대</v>
          </cell>
          <cell r="E1052">
            <v>70000</v>
          </cell>
          <cell r="F1052">
            <v>0</v>
          </cell>
          <cell r="H1052">
            <v>557</v>
          </cell>
          <cell r="I1052">
            <v>70000</v>
          </cell>
          <cell r="J1052">
            <v>557</v>
          </cell>
          <cell r="L1052">
            <v>557</v>
          </cell>
        </row>
        <row r="1053">
          <cell r="A1053">
            <v>7165</v>
          </cell>
          <cell r="B1053" t="str">
            <v>가스메타기</v>
          </cell>
          <cell r="C1053" t="str">
            <v>7등</v>
          </cell>
          <cell r="D1053" t="str">
            <v>대</v>
          </cell>
          <cell r="E1053">
            <v>70000</v>
          </cell>
          <cell r="F1053">
            <v>0</v>
          </cell>
          <cell r="H1053">
            <v>557</v>
          </cell>
          <cell r="I1053">
            <v>70000</v>
          </cell>
          <cell r="J1053">
            <v>557</v>
          </cell>
          <cell r="L1053">
            <v>557</v>
          </cell>
        </row>
        <row r="1054">
          <cell r="A1054">
            <v>7171</v>
          </cell>
          <cell r="B1054" t="str">
            <v>후렉시블덕트(난연용)</v>
          </cell>
          <cell r="C1054" t="str">
            <v>100Ø</v>
          </cell>
          <cell r="D1054" t="str">
            <v>M</v>
          </cell>
          <cell r="E1054">
            <v>7400</v>
          </cell>
          <cell r="F1054">
            <v>0</v>
          </cell>
          <cell r="H1054">
            <v>557</v>
          </cell>
          <cell r="I1054">
            <v>7400</v>
          </cell>
          <cell r="J1054">
            <v>557</v>
          </cell>
          <cell r="L1054">
            <v>557</v>
          </cell>
        </row>
        <row r="1055">
          <cell r="E1055">
            <v>0</v>
          </cell>
        </row>
        <row r="1056">
          <cell r="A1056">
            <v>7181</v>
          </cell>
          <cell r="B1056" t="str">
            <v>구형 후드캡</v>
          </cell>
          <cell r="C1056" t="str">
            <v>100Ø</v>
          </cell>
          <cell r="D1056" t="str">
            <v>M</v>
          </cell>
          <cell r="E1056">
            <v>10000</v>
          </cell>
          <cell r="F1056">
            <v>0</v>
          </cell>
          <cell r="H1056">
            <v>0</v>
          </cell>
          <cell r="I1056">
            <v>10000</v>
          </cell>
          <cell r="J1056">
            <v>0</v>
          </cell>
          <cell r="L1056">
            <v>0</v>
          </cell>
        </row>
        <row r="1057">
          <cell r="E1057">
            <v>0</v>
          </cell>
        </row>
        <row r="1058">
          <cell r="E1058">
            <v>0</v>
          </cell>
        </row>
        <row r="1059">
          <cell r="E1059">
            <v>0</v>
          </cell>
        </row>
        <row r="1060">
          <cell r="E1060">
            <v>0</v>
          </cell>
        </row>
        <row r="1061">
          <cell r="E1061">
            <v>0</v>
          </cell>
        </row>
        <row r="1062">
          <cell r="E1062">
            <v>0</v>
          </cell>
        </row>
        <row r="1063">
          <cell r="E1063">
            <v>0</v>
          </cell>
        </row>
        <row r="1064">
          <cell r="E1064">
            <v>0</v>
          </cell>
        </row>
        <row r="1065">
          <cell r="E1065">
            <v>0</v>
          </cell>
        </row>
        <row r="1066">
          <cell r="E1066">
            <v>0</v>
          </cell>
        </row>
        <row r="1067">
          <cell r="E1067">
            <v>0</v>
          </cell>
        </row>
        <row r="1068">
          <cell r="E1068">
            <v>0</v>
          </cell>
        </row>
        <row r="1069">
          <cell r="E1069">
            <v>0</v>
          </cell>
        </row>
        <row r="1081">
          <cell r="A1081">
            <v>8101</v>
          </cell>
          <cell r="B1081" t="str">
            <v>스파이럴연도(SUS)</v>
          </cell>
          <cell r="C1081" t="str">
            <v>300Ø</v>
          </cell>
          <cell r="D1081" t="str">
            <v>M</v>
          </cell>
          <cell r="E1081">
            <v>66000</v>
          </cell>
          <cell r="F1081">
            <v>0</v>
          </cell>
          <cell r="H1081">
            <v>658</v>
          </cell>
          <cell r="I1081">
            <v>66000</v>
          </cell>
          <cell r="J1081">
            <v>658</v>
          </cell>
          <cell r="L1081">
            <v>658</v>
          </cell>
        </row>
        <row r="1082">
          <cell r="A1082">
            <v>8102</v>
          </cell>
          <cell r="B1082" t="str">
            <v>스파이럴연도(SUS)</v>
          </cell>
          <cell r="C1082" t="str">
            <v>250Ø</v>
          </cell>
          <cell r="D1082" t="str">
            <v>M</v>
          </cell>
          <cell r="E1082">
            <v>50000</v>
          </cell>
          <cell r="F1082">
            <v>0</v>
          </cell>
          <cell r="H1082">
            <v>658</v>
          </cell>
          <cell r="I1082">
            <v>50000</v>
          </cell>
          <cell r="J1082">
            <v>658</v>
          </cell>
          <cell r="L1082">
            <v>658</v>
          </cell>
        </row>
        <row r="1083">
          <cell r="A1083">
            <v>8103</v>
          </cell>
          <cell r="B1083" t="str">
            <v>스파이럴연도(SUS)</v>
          </cell>
          <cell r="C1083" t="str">
            <v>225Ø</v>
          </cell>
          <cell r="D1083" t="str">
            <v>M</v>
          </cell>
          <cell r="E1083">
            <v>45000</v>
          </cell>
          <cell r="F1083">
            <v>0</v>
          </cell>
          <cell r="H1083">
            <v>658</v>
          </cell>
          <cell r="I1083">
            <v>45000</v>
          </cell>
          <cell r="J1083">
            <v>658</v>
          </cell>
          <cell r="L1083">
            <v>658</v>
          </cell>
        </row>
        <row r="1084">
          <cell r="A1084">
            <v>8104</v>
          </cell>
          <cell r="B1084" t="str">
            <v>스파이럴연도(SUS)</v>
          </cell>
          <cell r="C1084" t="str">
            <v>200Ø</v>
          </cell>
          <cell r="D1084" t="str">
            <v>M</v>
          </cell>
          <cell r="E1084">
            <v>40000</v>
          </cell>
          <cell r="F1084">
            <v>0</v>
          </cell>
          <cell r="H1084">
            <v>658</v>
          </cell>
          <cell r="I1084">
            <v>40000</v>
          </cell>
          <cell r="J1084">
            <v>658</v>
          </cell>
          <cell r="L1084">
            <v>658</v>
          </cell>
        </row>
        <row r="1085">
          <cell r="A1085">
            <v>8105</v>
          </cell>
          <cell r="B1085" t="str">
            <v>스파이럴연도(SUS)</v>
          </cell>
          <cell r="C1085" t="str">
            <v>175Ø</v>
          </cell>
          <cell r="D1085" t="str">
            <v>M</v>
          </cell>
          <cell r="E1085">
            <v>35000</v>
          </cell>
          <cell r="F1085">
            <v>0</v>
          </cell>
          <cell r="H1085">
            <v>658</v>
          </cell>
          <cell r="I1085">
            <v>35000</v>
          </cell>
          <cell r="J1085">
            <v>658</v>
          </cell>
          <cell r="L1085">
            <v>658</v>
          </cell>
        </row>
        <row r="1086">
          <cell r="A1086">
            <v>8106</v>
          </cell>
          <cell r="B1086" t="str">
            <v>스파이럴연도(SUS)</v>
          </cell>
          <cell r="C1086" t="str">
            <v>150Ø</v>
          </cell>
          <cell r="D1086" t="str">
            <v>M</v>
          </cell>
          <cell r="E1086">
            <v>30000</v>
          </cell>
          <cell r="F1086">
            <v>0</v>
          </cell>
          <cell r="H1086">
            <v>658</v>
          </cell>
          <cell r="I1086">
            <v>30000</v>
          </cell>
          <cell r="J1086">
            <v>658</v>
          </cell>
          <cell r="L1086">
            <v>658</v>
          </cell>
        </row>
        <row r="1087">
          <cell r="A1087">
            <v>8107</v>
          </cell>
          <cell r="B1087" t="str">
            <v>스파이럴연도(SUS)</v>
          </cell>
          <cell r="C1087" t="str">
            <v>125Ø</v>
          </cell>
          <cell r="D1087" t="str">
            <v>M</v>
          </cell>
          <cell r="E1087">
            <v>25000</v>
          </cell>
          <cell r="F1087">
            <v>0</v>
          </cell>
          <cell r="H1087">
            <v>658</v>
          </cell>
          <cell r="I1087">
            <v>25000</v>
          </cell>
          <cell r="J1087">
            <v>658</v>
          </cell>
          <cell r="L1087">
            <v>658</v>
          </cell>
        </row>
        <row r="1088">
          <cell r="A1088">
            <v>8108</v>
          </cell>
          <cell r="B1088" t="str">
            <v>스파이럴연도(SUS)</v>
          </cell>
          <cell r="C1088" t="str">
            <v>100Ø</v>
          </cell>
          <cell r="D1088" t="str">
            <v>M</v>
          </cell>
          <cell r="E1088">
            <v>20000</v>
          </cell>
          <cell r="F1088">
            <v>0</v>
          </cell>
          <cell r="H1088">
            <v>658</v>
          </cell>
          <cell r="I1088">
            <v>20000</v>
          </cell>
          <cell r="J1088">
            <v>658</v>
          </cell>
          <cell r="L1088">
            <v>658</v>
          </cell>
        </row>
        <row r="1089">
          <cell r="A1089">
            <v>8109</v>
          </cell>
          <cell r="B1089" t="str">
            <v>스파이럴연도(SUS)</v>
          </cell>
          <cell r="C1089" t="str">
            <v>75Ø</v>
          </cell>
          <cell r="D1089" t="str">
            <v>M</v>
          </cell>
          <cell r="E1089">
            <v>15000</v>
          </cell>
          <cell r="F1089">
            <v>0</v>
          </cell>
          <cell r="H1089">
            <v>658</v>
          </cell>
          <cell r="I1089">
            <v>15000</v>
          </cell>
          <cell r="J1089">
            <v>658</v>
          </cell>
          <cell r="L1089">
            <v>658</v>
          </cell>
        </row>
        <row r="1090">
          <cell r="A1090">
            <v>8111</v>
          </cell>
          <cell r="B1090" t="str">
            <v>977mm 직관(SUS/AL)</v>
          </cell>
          <cell r="C1090" t="str">
            <v>1,000Ø</v>
          </cell>
          <cell r="D1090" t="str">
            <v>개</v>
          </cell>
          <cell r="E1090">
            <v>420000</v>
          </cell>
          <cell r="F1090">
            <v>0</v>
          </cell>
          <cell r="H1090">
            <v>657</v>
          </cell>
          <cell r="I1090">
            <v>420000</v>
          </cell>
          <cell r="J1090">
            <v>657</v>
          </cell>
          <cell r="L1090">
            <v>657</v>
          </cell>
        </row>
        <row r="1091">
          <cell r="A1091">
            <v>8112</v>
          </cell>
          <cell r="B1091" t="str">
            <v>977mm 직관(SUS/AL)</v>
          </cell>
          <cell r="C1091" t="str">
            <v>900Ø</v>
          </cell>
          <cell r="D1091" t="str">
            <v>개</v>
          </cell>
          <cell r="E1091">
            <v>337000</v>
          </cell>
          <cell r="F1091">
            <v>0</v>
          </cell>
          <cell r="H1091">
            <v>657</v>
          </cell>
          <cell r="I1091">
            <v>337000</v>
          </cell>
          <cell r="J1091">
            <v>657</v>
          </cell>
          <cell r="L1091">
            <v>657</v>
          </cell>
        </row>
        <row r="1092">
          <cell r="A1092">
            <v>8113</v>
          </cell>
          <cell r="B1092" t="str">
            <v>977mm 직관(SUS/AL)</v>
          </cell>
          <cell r="C1092" t="str">
            <v>800Ø</v>
          </cell>
          <cell r="D1092" t="str">
            <v>개</v>
          </cell>
          <cell r="E1092">
            <v>296000</v>
          </cell>
          <cell r="F1092">
            <v>0</v>
          </cell>
          <cell r="H1092">
            <v>657</v>
          </cell>
          <cell r="I1092">
            <v>296000</v>
          </cell>
          <cell r="J1092">
            <v>657</v>
          </cell>
          <cell r="L1092">
            <v>657</v>
          </cell>
        </row>
        <row r="1093">
          <cell r="A1093">
            <v>8114</v>
          </cell>
          <cell r="B1093" t="str">
            <v>977mm 직관(SUS/AL)</v>
          </cell>
          <cell r="C1093" t="str">
            <v>700Ø</v>
          </cell>
          <cell r="D1093" t="str">
            <v>개</v>
          </cell>
          <cell r="E1093">
            <v>263000</v>
          </cell>
          <cell r="F1093">
            <v>0</v>
          </cell>
          <cell r="H1093">
            <v>657</v>
          </cell>
          <cell r="I1093">
            <v>263000</v>
          </cell>
          <cell r="J1093">
            <v>657</v>
          </cell>
          <cell r="L1093">
            <v>657</v>
          </cell>
        </row>
        <row r="1094">
          <cell r="A1094">
            <v>8115</v>
          </cell>
          <cell r="B1094" t="str">
            <v>977mm 직관(SUS/AL)</v>
          </cell>
          <cell r="C1094" t="str">
            <v>600Ø</v>
          </cell>
          <cell r="D1094" t="str">
            <v>개</v>
          </cell>
          <cell r="E1094">
            <v>229000</v>
          </cell>
          <cell r="F1094">
            <v>0</v>
          </cell>
          <cell r="H1094">
            <v>657</v>
          </cell>
          <cell r="I1094">
            <v>229000</v>
          </cell>
          <cell r="J1094">
            <v>657</v>
          </cell>
          <cell r="L1094">
            <v>657</v>
          </cell>
        </row>
        <row r="1095">
          <cell r="A1095">
            <v>8116</v>
          </cell>
          <cell r="B1095" t="str">
            <v>977mm 직관(SUS/AL)</v>
          </cell>
          <cell r="C1095" t="str">
            <v>500Ø</v>
          </cell>
          <cell r="D1095" t="str">
            <v>개</v>
          </cell>
          <cell r="E1095">
            <v>191000</v>
          </cell>
          <cell r="F1095">
            <v>0</v>
          </cell>
          <cell r="H1095">
            <v>657</v>
          </cell>
          <cell r="I1095">
            <v>191000</v>
          </cell>
          <cell r="J1095">
            <v>657</v>
          </cell>
          <cell r="L1095">
            <v>657</v>
          </cell>
        </row>
        <row r="1096">
          <cell r="A1096">
            <v>8117</v>
          </cell>
          <cell r="B1096" t="str">
            <v>977mm 직관(SUS/AL)</v>
          </cell>
          <cell r="C1096" t="str">
            <v>400Ø</v>
          </cell>
          <cell r="D1096" t="str">
            <v>개</v>
          </cell>
          <cell r="E1096">
            <v>148000</v>
          </cell>
          <cell r="F1096">
            <v>0</v>
          </cell>
          <cell r="H1096">
            <v>657</v>
          </cell>
          <cell r="I1096">
            <v>148000</v>
          </cell>
          <cell r="J1096">
            <v>657</v>
          </cell>
          <cell r="L1096">
            <v>657</v>
          </cell>
        </row>
        <row r="1097">
          <cell r="A1097">
            <v>8118</v>
          </cell>
          <cell r="B1097" t="str">
            <v>977mm 직관(SUS/AL)</v>
          </cell>
          <cell r="C1097" t="str">
            <v>300Ø</v>
          </cell>
          <cell r="D1097" t="str">
            <v>개</v>
          </cell>
          <cell r="E1097">
            <v>110000</v>
          </cell>
          <cell r="F1097">
            <v>0</v>
          </cell>
          <cell r="H1097">
            <v>657</v>
          </cell>
          <cell r="I1097">
            <v>110000</v>
          </cell>
          <cell r="J1097">
            <v>657</v>
          </cell>
          <cell r="L1097">
            <v>657</v>
          </cell>
        </row>
        <row r="1098">
          <cell r="A1098">
            <v>8119</v>
          </cell>
          <cell r="B1098" t="str">
            <v>977mm 직관(SUS/AL)</v>
          </cell>
          <cell r="C1098" t="str">
            <v>200Ø</v>
          </cell>
          <cell r="D1098" t="str">
            <v>개</v>
          </cell>
          <cell r="E1098">
            <v>71800</v>
          </cell>
          <cell r="F1098">
            <v>0</v>
          </cell>
          <cell r="H1098">
            <v>657</v>
          </cell>
          <cell r="I1098">
            <v>71800</v>
          </cell>
          <cell r="J1098">
            <v>657</v>
          </cell>
          <cell r="L1098">
            <v>657</v>
          </cell>
        </row>
        <row r="1099">
          <cell r="A1099">
            <v>8121</v>
          </cell>
          <cell r="B1099" t="str">
            <v>477mm 직관(SUS/AL)</v>
          </cell>
          <cell r="C1099" t="str">
            <v>1,000Ø</v>
          </cell>
          <cell r="D1099" t="str">
            <v>개</v>
          </cell>
          <cell r="E1099">
            <v>322000</v>
          </cell>
          <cell r="F1099">
            <v>0</v>
          </cell>
          <cell r="H1099">
            <v>657</v>
          </cell>
          <cell r="I1099">
            <v>322000</v>
          </cell>
          <cell r="J1099">
            <v>657</v>
          </cell>
          <cell r="L1099">
            <v>657</v>
          </cell>
        </row>
        <row r="1100">
          <cell r="A1100">
            <v>8122</v>
          </cell>
          <cell r="B1100" t="str">
            <v>477mm 직관(SUS/AL)</v>
          </cell>
          <cell r="C1100" t="str">
            <v>900Ø</v>
          </cell>
          <cell r="D1100" t="str">
            <v>개</v>
          </cell>
          <cell r="E1100">
            <v>256000</v>
          </cell>
          <cell r="F1100">
            <v>0</v>
          </cell>
          <cell r="H1100">
            <v>657</v>
          </cell>
          <cell r="I1100">
            <v>256000</v>
          </cell>
          <cell r="J1100">
            <v>657</v>
          </cell>
          <cell r="L1100">
            <v>657</v>
          </cell>
        </row>
        <row r="1101">
          <cell r="A1101">
            <v>8123</v>
          </cell>
          <cell r="B1101" t="str">
            <v>477mm 직관(SUS/AL)</v>
          </cell>
          <cell r="C1101" t="str">
            <v>800Ø</v>
          </cell>
          <cell r="D1101" t="str">
            <v>개</v>
          </cell>
          <cell r="E1101">
            <v>229000</v>
          </cell>
          <cell r="F1101">
            <v>0</v>
          </cell>
          <cell r="H1101">
            <v>657</v>
          </cell>
          <cell r="I1101">
            <v>229000</v>
          </cell>
          <cell r="J1101">
            <v>657</v>
          </cell>
          <cell r="L1101">
            <v>657</v>
          </cell>
        </row>
        <row r="1102">
          <cell r="A1102">
            <v>8124</v>
          </cell>
          <cell r="B1102" t="str">
            <v>477mm 직관(SUS/AL)</v>
          </cell>
          <cell r="C1102" t="str">
            <v>700Ø</v>
          </cell>
          <cell r="D1102" t="str">
            <v>개</v>
          </cell>
          <cell r="E1102">
            <v>199000</v>
          </cell>
          <cell r="F1102">
            <v>0</v>
          </cell>
          <cell r="H1102">
            <v>657</v>
          </cell>
          <cell r="I1102">
            <v>199000</v>
          </cell>
          <cell r="J1102">
            <v>657</v>
          </cell>
          <cell r="L1102">
            <v>657</v>
          </cell>
        </row>
        <row r="1103">
          <cell r="A1103">
            <v>8125</v>
          </cell>
          <cell r="B1103" t="str">
            <v>477mm 직관(SUS/AL)</v>
          </cell>
          <cell r="C1103" t="str">
            <v>600Ø</v>
          </cell>
          <cell r="D1103" t="str">
            <v>개</v>
          </cell>
          <cell r="E1103">
            <v>171000</v>
          </cell>
          <cell r="F1103">
            <v>0</v>
          </cell>
          <cell r="H1103">
            <v>657</v>
          </cell>
          <cell r="I1103">
            <v>171000</v>
          </cell>
          <cell r="J1103">
            <v>657</v>
          </cell>
          <cell r="L1103">
            <v>657</v>
          </cell>
        </row>
        <row r="1104">
          <cell r="A1104">
            <v>8126</v>
          </cell>
          <cell r="B1104" t="str">
            <v>477mm 직관(SUS/AL)</v>
          </cell>
          <cell r="C1104" t="str">
            <v>500Ø</v>
          </cell>
          <cell r="D1104" t="str">
            <v>개</v>
          </cell>
          <cell r="E1104">
            <v>143000</v>
          </cell>
          <cell r="F1104">
            <v>0</v>
          </cell>
          <cell r="H1104">
            <v>657</v>
          </cell>
          <cell r="I1104">
            <v>143000</v>
          </cell>
          <cell r="J1104">
            <v>657</v>
          </cell>
          <cell r="L1104">
            <v>657</v>
          </cell>
        </row>
        <row r="1105">
          <cell r="A1105">
            <v>8127</v>
          </cell>
          <cell r="B1105" t="str">
            <v>477mm 직관(SUS/AL)</v>
          </cell>
          <cell r="C1105" t="str">
            <v>400Ø</v>
          </cell>
          <cell r="D1105" t="str">
            <v>개</v>
          </cell>
          <cell r="E1105">
            <v>114000</v>
          </cell>
          <cell r="F1105">
            <v>0</v>
          </cell>
          <cell r="H1105">
            <v>657</v>
          </cell>
          <cell r="I1105">
            <v>114000</v>
          </cell>
          <cell r="J1105">
            <v>657</v>
          </cell>
          <cell r="L1105">
            <v>657</v>
          </cell>
        </row>
        <row r="1106">
          <cell r="A1106">
            <v>8128</v>
          </cell>
          <cell r="B1106" t="str">
            <v>477mm 직관(SUS/AL)</v>
          </cell>
          <cell r="C1106" t="str">
            <v>300Ø</v>
          </cell>
          <cell r="D1106" t="str">
            <v>개</v>
          </cell>
          <cell r="E1106">
            <v>85300</v>
          </cell>
          <cell r="F1106">
            <v>0</v>
          </cell>
          <cell r="H1106">
            <v>657</v>
          </cell>
          <cell r="I1106">
            <v>85300</v>
          </cell>
          <cell r="J1106">
            <v>657</v>
          </cell>
          <cell r="L1106">
            <v>657</v>
          </cell>
        </row>
        <row r="1107">
          <cell r="A1107">
            <v>8129</v>
          </cell>
          <cell r="B1107" t="str">
            <v>477mm 직관(SUS/AL)</v>
          </cell>
          <cell r="C1107" t="str">
            <v>200Ø</v>
          </cell>
          <cell r="D1107" t="str">
            <v>개</v>
          </cell>
          <cell r="E1107">
            <v>57400</v>
          </cell>
          <cell r="F1107">
            <v>0</v>
          </cell>
          <cell r="H1107">
            <v>657</v>
          </cell>
          <cell r="I1107">
            <v>57400</v>
          </cell>
          <cell r="J1107">
            <v>657</v>
          </cell>
          <cell r="L1107">
            <v>657</v>
          </cell>
        </row>
        <row r="1108">
          <cell r="A1108">
            <v>8131</v>
          </cell>
          <cell r="B1108" t="str">
            <v>Damper Valve</v>
          </cell>
          <cell r="C1108" t="str">
            <v>1,000Ø</v>
          </cell>
          <cell r="D1108" t="str">
            <v>개</v>
          </cell>
          <cell r="E1108">
            <v>525000</v>
          </cell>
          <cell r="F1108">
            <v>0</v>
          </cell>
          <cell r="H1108">
            <v>657</v>
          </cell>
          <cell r="I1108">
            <v>525000</v>
          </cell>
          <cell r="J1108">
            <v>657</v>
          </cell>
          <cell r="L1108">
            <v>657</v>
          </cell>
        </row>
        <row r="1109">
          <cell r="A1109">
            <v>8132</v>
          </cell>
          <cell r="B1109" t="str">
            <v>Damper Valve</v>
          </cell>
          <cell r="C1109" t="str">
            <v>900Ø</v>
          </cell>
          <cell r="D1109" t="str">
            <v>개</v>
          </cell>
          <cell r="E1109">
            <v>421000</v>
          </cell>
          <cell r="F1109">
            <v>0</v>
          </cell>
          <cell r="H1109">
            <v>657</v>
          </cell>
          <cell r="I1109">
            <v>421000</v>
          </cell>
          <cell r="J1109">
            <v>657</v>
          </cell>
          <cell r="L1109">
            <v>657</v>
          </cell>
        </row>
        <row r="1110">
          <cell r="A1110">
            <v>8133</v>
          </cell>
          <cell r="B1110" t="str">
            <v>Damper Valve</v>
          </cell>
          <cell r="C1110" t="str">
            <v>800Ø</v>
          </cell>
          <cell r="D1110" t="str">
            <v>개</v>
          </cell>
          <cell r="E1110">
            <v>370000</v>
          </cell>
          <cell r="F1110">
            <v>0</v>
          </cell>
          <cell r="H1110">
            <v>657</v>
          </cell>
          <cell r="I1110">
            <v>370000</v>
          </cell>
          <cell r="J1110">
            <v>657</v>
          </cell>
          <cell r="L1110">
            <v>657</v>
          </cell>
        </row>
        <row r="1111">
          <cell r="A1111">
            <v>8134</v>
          </cell>
          <cell r="B1111" t="str">
            <v>Damper Valve</v>
          </cell>
          <cell r="C1111" t="str">
            <v>700Ø</v>
          </cell>
          <cell r="D1111" t="str">
            <v>개</v>
          </cell>
          <cell r="E1111">
            <v>328000</v>
          </cell>
          <cell r="F1111">
            <v>0</v>
          </cell>
          <cell r="H1111">
            <v>657</v>
          </cell>
          <cell r="I1111">
            <v>328000</v>
          </cell>
          <cell r="J1111">
            <v>657</v>
          </cell>
          <cell r="L1111">
            <v>657</v>
          </cell>
        </row>
        <row r="1112">
          <cell r="A1112">
            <v>8135</v>
          </cell>
          <cell r="B1112" t="str">
            <v>Damper Valve</v>
          </cell>
          <cell r="C1112" t="str">
            <v>600Ø</v>
          </cell>
          <cell r="D1112" t="str">
            <v>개</v>
          </cell>
          <cell r="E1112">
            <v>285000</v>
          </cell>
          <cell r="F1112">
            <v>0</v>
          </cell>
          <cell r="H1112">
            <v>657</v>
          </cell>
          <cell r="I1112">
            <v>285000</v>
          </cell>
          <cell r="J1112">
            <v>657</v>
          </cell>
          <cell r="L1112">
            <v>657</v>
          </cell>
        </row>
        <row r="1113">
          <cell r="A1113">
            <v>8136</v>
          </cell>
          <cell r="B1113" t="str">
            <v>Damper Valve</v>
          </cell>
          <cell r="C1113" t="str">
            <v>500Ø</v>
          </cell>
          <cell r="D1113" t="str">
            <v>개</v>
          </cell>
          <cell r="E1113">
            <v>244000</v>
          </cell>
          <cell r="F1113">
            <v>0</v>
          </cell>
          <cell r="H1113">
            <v>657</v>
          </cell>
          <cell r="I1113">
            <v>244000</v>
          </cell>
          <cell r="J1113">
            <v>657</v>
          </cell>
          <cell r="L1113">
            <v>657</v>
          </cell>
        </row>
        <row r="1114">
          <cell r="A1114">
            <v>8137</v>
          </cell>
          <cell r="B1114" t="str">
            <v>Damper Valve</v>
          </cell>
          <cell r="C1114" t="str">
            <v>400Ø</v>
          </cell>
          <cell r="D1114" t="str">
            <v>개</v>
          </cell>
          <cell r="E1114">
            <v>194000</v>
          </cell>
          <cell r="F1114">
            <v>0</v>
          </cell>
          <cell r="H1114">
            <v>657</v>
          </cell>
          <cell r="I1114">
            <v>194000</v>
          </cell>
          <cell r="J1114">
            <v>657</v>
          </cell>
          <cell r="L1114">
            <v>657</v>
          </cell>
        </row>
        <row r="1115">
          <cell r="A1115">
            <v>8138</v>
          </cell>
          <cell r="B1115" t="str">
            <v>Damper Valve</v>
          </cell>
          <cell r="C1115" t="str">
            <v>300Ø</v>
          </cell>
          <cell r="D1115" t="str">
            <v>개</v>
          </cell>
          <cell r="E1115">
            <v>178000</v>
          </cell>
          <cell r="F1115">
            <v>0</v>
          </cell>
          <cell r="H1115">
            <v>657</v>
          </cell>
          <cell r="I1115">
            <v>178000</v>
          </cell>
          <cell r="J1115">
            <v>657</v>
          </cell>
          <cell r="L1115">
            <v>657</v>
          </cell>
        </row>
        <row r="1116">
          <cell r="A1116">
            <v>8139</v>
          </cell>
          <cell r="B1116" t="str">
            <v>Damper Valve</v>
          </cell>
          <cell r="C1116" t="str">
            <v>200Ø</v>
          </cell>
          <cell r="D1116" t="str">
            <v>개</v>
          </cell>
          <cell r="E1116">
            <v>130000</v>
          </cell>
          <cell r="F1116">
            <v>0</v>
          </cell>
          <cell r="H1116">
            <v>657</v>
          </cell>
          <cell r="I1116">
            <v>130000</v>
          </cell>
          <cell r="J1116">
            <v>657</v>
          </cell>
          <cell r="L1116">
            <v>657</v>
          </cell>
        </row>
        <row r="1117">
          <cell r="A1117">
            <v>8141</v>
          </cell>
          <cell r="B1117" t="str">
            <v>Wall Support</v>
          </cell>
          <cell r="C1117" t="str">
            <v>1,000Ø</v>
          </cell>
          <cell r="D1117" t="str">
            <v>개</v>
          </cell>
          <cell r="E1117">
            <v>331000</v>
          </cell>
          <cell r="F1117">
            <v>0</v>
          </cell>
          <cell r="H1117">
            <v>657</v>
          </cell>
          <cell r="I1117">
            <v>331000</v>
          </cell>
          <cell r="J1117">
            <v>657</v>
          </cell>
          <cell r="L1117">
            <v>657</v>
          </cell>
        </row>
        <row r="1118">
          <cell r="A1118">
            <v>8142</v>
          </cell>
          <cell r="B1118" t="str">
            <v>Wall Support</v>
          </cell>
          <cell r="C1118" t="str">
            <v>900Ø</v>
          </cell>
          <cell r="D1118" t="str">
            <v>개</v>
          </cell>
          <cell r="E1118">
            <v>247000</v>
          </cell>
          <cell r="F1118">
            <v>0</v>
          </cell>
          <cell r="H1118">
            <v>657</v>
          </cell>
          <cell r="I1118">
            <v>247000</v>
          </cell>
          <cell r="J1118">
            <v>657</v>
          </cell>
          <cell r="L1118">
            <v>657</v>
          </cell>
        </row>
        <row r="1119">
          <cell r="A1119">
            <v>8143</v>
          </cell>
          <cell r="B1119" t="str">
            <v>Wall Support</v>
          </cell>
          <cell r="C1119" t="str">
            <v>800Ø</v>
          </cell>
          <cell r="D1119" t="str">
            <v>개</v>
          </cell>
          <cell r="E1119">
            <v>213000</v>
          </cell>
          <cell r="F1119">
            <v>0</v>
          </cell>
          <cell r="H1119">
            <v>657</v>
          </cell>
          <cell r="I1119">
            <v>213000</v>
          </cell>
          <cell r="J1119">
            <v>657</v>
          </cell>
          <cell r="L1119">
            <v>657</v>
          </cell>
        </row>
        <row r="1120">
          <cell r="A1120">
            <v>8144</v>
          </cell>
          <cell r="B1120" t="str">
            <v>Wall Support</v>
          </cell>
          <cell r="C1120" t="str">
            <v>700Ø</v>
          </cell>
          <cell r="D1120" t="str">
            <v>개</v>
          </cell>
          <cell r="E1120">
            <v>182000</v>
          </cell>
          <cell r="F1120">
            <v>0</v>
          </cell>
          <cell r="H1120">
            <v>657</v>
          </cell>
          <cell r="I1120">
            <v>182000</v>
          </cell>
          <cell r="J1120">
            <v>657</v>
          </cell>
          <cell r="L1120">
            <v>657</v>
          </cell>
        </row>
        <row r="1121">
          <cell r="A1121">
            <v>8145</v>
          </cell>
          <cell r="B1121" t="str">
            <v>Wall Support</v>
          </cell>
          <cell r="C1121" t="str">
            <v>600Ø</v>
          </cell>
          <cell r="D1121" t="str">
            <v>개</v>
          </cell>
          <cell r="E1121">
            <v>166000</v>
          </cell>
          <cell r="F1121">
            <v>0</v>
          </cell>
          <cell r="H1121">
            <v>657</v>
          </cell>
          <cell r="I1121">
            <v>166000</v>
          </cell>
          <cell r="J1121">
            <v>657</v>
          </cell>
          <cell r="L1121">
            <v>657</v>
          </cell>
        </row>
        <row r="1122">
          <cell r="A1122">
            <v>8146</v>
          </cell>
          <cell r="B1122" t="str">
            <v>Wall Support</v>
          </cell>
          <cell r="C1122" t="str">
            <v>500Ø</v>
          </cell>
          <cell r="D1122" t="str">
            <v>개</v>
          </cell>
          <cell r="E1122">
            <v>143000</v>
          </cell>
          <cell r="F1122">
            <v>0</v>
          </cell>
          <cell r="H1122">
            <v>657</v>
          </cell>
          <cell r="I1122">
            <v>143000</v>
          </cell>
          <cell r="J1122">
            <v>657</v>
          </cell>
          <cell r="L1122">
            <v>657</v>
          </cell>
        </row>
        <row r="1123">
          <cell r="A1123">
            <v>8147</v>
          </cell>
          <cell r="B1123" t="str">
            <v>Wall Support</v>
          </cell>
          <cell r="C1123" t="str">
            <v>400Ø</v>
          </cell>
          <cell r="D1123" t="str">
            <v>개</v>
          </cell>
          <cell r="E1123">
            <v>133000</v>
          </cell>
          <cell r="F1123">
            <v>0</v>
          </cell>
          <cell r="H1123">
            <v>657</v>
          </cell>
          <cell r="I1123">
            <v>133000</v>
          </cell>
          <cell r="J1123">
            <v>657</v>
          </cell>
          <cell r="L1123">
            <v>657</v>
          </cell>
        </row>
        <row r="1124">
          <cell r="A1124">
            <v>8148</v>
          </cell>
          <cell r="B1124" t="str">
            <v>Wall Support</v>
          </cell>
          <cell r="C1124" t="str">
            <v>300Ø</v>
          </cell>
          <cell r="D1124" t="str">
            <v>개</v>
          </cell>
          <cell r="E1124">
            <v>123000</v>
          </cell>
          <cell r="F1124">
            <v>0</v>
          </cell>
          <cell r="H1124">
            <v>657</v>
          </cell>
          <cell r="I1124">
            <v>123000</v>
          </cell>
          <cell r="J1124">
            <v>657</v>
          </cell>
          <cell r="L1124">
            <v>657</v>
          </cell>
        </row>
        <row r="1125">
          <cell r="A1125">
            <v>8149</v>
          </cell>
          <cell r="B1125" t="str">
            <v>Wall Support</v>
          </cell>
          <cell r="C1125" t="str">
            <v>200Ø</v>
          </cell>
          <cell r="D1125" t="str">
            <v>개</v>
          </cell>
          <cell r="E1125">
            <v>98000</v>
          </cell>
          <cell r="F1125">
            <v>0</v>
          </cell>
          <cell r="H1125">
            <v>657</v>
          </cell>
          <cell r="I1125">
            <v>98000</v>
          </cell>
          <cell r="J1125">
            <v>657</v>
          </cell>
          <cell r="L1125">
            <v>657</v>
          </cell>
        </row>
        <row r="1126">
          <cell r="A1126">
            <v>8151</v>
          </cell>
          <cell r="B1126" t="str">
            <v>Wall Guide Assembly</v>
          </cell>
          <cell r="C1126" t="str">
            <v>1,000Ø</v>
          </cell>
          <cell r="D1126" t="str">
            <v>개</v>
          </cell>
          <cell r="E1126">
            <v>167000</v>
          </cell>
          <cell r="F1126">
            <v>0</v>
          </cell>
          <cell r="H1126">
            <v>657</v>
          </cell>
          <cell r="I1126">
            <v>167000</v>
          </cell>
          <cell r="J1126">
            <v>657</v>
          </cell>
          <cell r="L1126">
            <v>657</v>
          </cell>
        </row>
        <row r="1127">
          <cell r="A1127">
            <v>8152</v>
          </cell>
          <cell r="B1127" t="str">
            <v>Wall Guide Assembly</v>
          </cell>
          <cell r="C1127" t="str">
            <v>900Ø</v>
          </cell>
          <cell r="D1127" t="str">
            <v>개</v>
          </cell>
          <cell r="E1127">
            <v>128000</v>
          </cell>
          <cell r="F1127">
            <v>0</v>
          </cell>
          <cell r="H1127">
            <v>657</v>
          </cell>
          <cell r="I1127">
            <v>128000</v>
          </cell>
          <cell r="J1127">
            <v>657</v>
          </cell>
          <cell r="L1127">
            <v>657</v>
          </cell>
        </row>
        <row r="1128">
          <cell r="A1128">
            <v>8153</v>
          </cell>
          <cell r="B1128" t="str">
            <v>Wall Guide Assembly</v>
          </cell>
          <cell r="C1128" t="str">
            <v>800Ø</v>
          </cell>
          <cell r="D1128" t="str">
            <v>개</v>
          </cell>
          <cell r="E1128">
            <v>114000</v>
          </cell>
          <cell r="F1128">
            <v>0</v>
          </cell>
          <cell r="H1128">
            <v>657</v>
          </cell>
          <cell r="I1128">
            <v>114000</v>
          </cell>
          <cell r="J1128">
            <v>657</v>
          </cell>
          <cell r="L1128">
            <v>657</v>
          </cell>
        </row>
        <row r="1129">
          <cell r="A1129">
            <v>8154</v>
          </cell>
          <cell r="B1129" t="str">
            <v>Wall Guide Assembly</v>
          </cell>
          <cell r="C1129" t="str">
            <v>700Ø</v>
          </cell>
          <cell r="D1129" t="str">
            <v>개</v>
          </cell>
          <cell r="E1129">
            <v>103000</v>
          </cell>
          <cell r="F1129">
            <v>0</v>
          </cell>
          <cell r="H1129">
            <v>657</v>
          </cell>
          <cell r="I1129">
            <v>103000</v>
          </cell>
          <cell r="J1129">
            <v>657</v>
          </cell>
          <cell r="L1129">
            <v>657</v>
          </cell>
        </row>
        <row r="1130">
          <cell r="A1130">
            <v>8155</v>
          </cell>
          <cell r="B1130" t="str">
            <v>Wall Guide Assembly</v>
          </cell>
          <cell r="C1130" t="str">
            <v>600Ø</v>
          </cell>
          <cell r="D1130" t="str">
            <v>개</v>
          </cell>
          <cell r="E1130">
            <v>89000</v>
          </cell>
          <cell r="F1130">
            <v>0</v>
          </cell>
          <cell r="H1130">
            <v>657</v>
          </cell>
          <cell r="I1130">
            <v>89000</v>
          </cell>
          <cell r="J1130">
            <v>657</v>
          </cell>
          <cell r="L1130">
            <v>657</v>
          </cell>
        </row>
        <row r="1131">
          <cell r="A1131">
            <v>8156</v>
          </cell>
          <cell r="B1131" t="str">
            <v>Wall Guide Assembly</v>
          </cell>
          <cell r="C1131" t="str">
            <v>500Ø</v>
          </cell>
          <cell r="D1131" t="str">
            <v>개</v>
          </cell>
          <cell r="E1131">
            <v>77800</v>
          </cell>
          <cell r="F1131">
            <v>0</v>
          </cell>
          <cell r="H1131">
            <v>657</v>
          </cell>
          <cell r="I1131">
            <v>77800</v>
          </cell>
          <cell r="J1131">
            <v>657</v>
          </cell>
          <cell r="L1131">
            <v>657</v>
          </cell>
        </row>
        <row r="1132">
          <cell r="A1132">
            <v>8157</v>
          </cell>
          <cell r="B1132" t="str">
            <v>Wall Guide Assembly</v>
          </cell>
          <cell r="C1132" t="str">
            <v>400Ø</v>
          </cell>
          <cell r="D1132" t="str">
            <v>개</v>
          </cell>
          <cell r="E1132">
            <v>69000</v>
          </cell>
          <cell r="F1132">
            <v>0</v>
          </cell>
          <cell r="H1132">
            <v>657</v>
          </cell>
          <cell r="I1132">
            <v>69000</v>
          </cell>
          <cell r="J1132">
            <v>657</v>
          </cell>
          <cell r="L1132">
            <v>657</v>
          </cell>
        </row>
        <row r="1133">
          <cell r="A1133">
            <v>8158</v>
          </cell>
          <cell r="B1133" t="str">
            <v>Wall Guide Assembly</v>
          </cell>
          <cell r="C1133" t="str">
            <v>300Ø</v>
          </cell>
          <cell r="D1133" t="str">
            <v>개</v>
          </cell>
          <cell r="E1133">
            <v>63000</v>
          </cell>
          <cell r="F1133">
            <v>0</v>
          </cell>
          <cell r="H1133">
            <v>657</v>
          </cell>
          <cell r="I1133">
            <v>63000</v>
          </cell>
          <cell r="J1133">
            <v>657</v>
          </cell>
          <cell r="L1133">
            <v>657</v>
          </cell>
        </row>
        <row r="1134">
          <cell r="A1134">
            <v>8159</v>
          </cell>
          <cell r="B1134" t="str">
            <v>Wall Guide Assembly</v>
          </cell>
          <cell r="C1134" t="str">
            <v>200Ø</v>
          </cell>
          <cell r="D1134" t="str">
            <v>개</v>
          </cell>
          <cell r="E1134">
            <v>49800</v>
          </cell>
          <cell r="F1134">
            <v>0</v>
          </cell>
          <cell r="H1134">
            <v>657</v>
          </cell>
          <cell r="I1134">
            <v>49800</v>
          </cell>
          <cell r="J1134">
            <v>657</v>
          </cell>
          <cell r="L1134">
            <v>657</v>
          </cell>
        </row>
        <row r="1135">
          <cell r="A1135">
            <v>8161</v>
          </cell>
          <cell r="B1135" t="str">
            <v>Bellows Joint</v>
          </cell>
          <cell r="C1135" t="str">
            <v>1,000Ø</v>
          </cell>
          <cell r="D1135" t="str">
            <v>개</v>
          </cell>
          <cell r="E1135">
            <v>1605000</v>
          </cell>
          <cell r="F1135">
            <v>0</v>
          </cell>
          <cell r="H1135">
            <v>657</v>
          </cell>
          <cell r="I1135">
            <v>1605000</v>
          </cell>
          <cell r="J1135">
            <v>657</v>
          </cell>
          <cell r="L1135">
            <v>657</v>
          </cell>
        </row>
        <row r="1136">
          <cell r="A1136">
            <v>8162</v>
          </cell>
          <cell r="B1136" t="str">
            <v>Bellows Joint</v>
          </cell>
          <cell r="C1136" t="str">
            <v>900Ø</v>
          </cell>
          <cell r="D1136" t="str">
            <v>개</v>
          </cell>
          <cell r="E1136">
            <v>1498000</v>
          </cell>
          <cell r="F1136">
            <v>0</v>
          </cell>
          <cell r="H1136">
            <v>657</v>
          </cell>
          <cell r="I1136">
            <v>1498000</v>
          </cell>
          <cell r="J1136">
            <v>657</v>
          </cell>
          <cell r="L1136">
            <v>657</v>
          </cell>
        </row>
        <row r="1137">
          <cell r="A1137">
            <v>8163</v>
          </cell>
          <cell r="B1137" t="str">
            <v>Bellows Joint</v>
          </cell>
          <cell r="C1137" t="str">
            <v>800Ø</v>
          </cell>
          <cell r="D1137" t="str">
            <v>개</v>
          </cell>
          <cell r="E1137">
            <v>1428000</v>
          </cell>
          <cell r="F1137">
            <v>0</v>
          </cell>
          <cell r="H1137">
            <v>657</v>
          </cell>
          <cell r="I1137">
            <v>1428000</v>
          </cell>
          <cell r="J1137">
            <v>657</v>
          </cell>
          <cell r="L1137">
            <v>657</v>
          </cell>
        </row>
        <row r="1138">
          <cell r="A1138">
            <v>8164</v>
          </cell>
          <cell r="B1138" t="str">
            <v>Bellows Joint</v>
          </cell>
          <cell r="C1138" t="str">
            <v>700Ø</v>
          </cell>
          <cell r="D1138" t="str">
            <v>개</v>
          </cell>
          <cell r="E1138">
            <v>1275000</v>
          </cell>
          <cell r="F1138">
            <v>0</v>
          </cell>
          <cell r="H1138">
            <v>657</v>
          </cell>
          <cell r="I1138">
            <v>1275000</v>
          </cell>
          <cell r="J1138">
            <v>657</v>
          </cell>
          <cell r="L1138">
            <v>657</v>
          </cell>
        </row>
        <row r="1139">
          <cell r="A1139">
            <v>8165</v>
          </cell>
          <cell r="B1139" t="str">
            <v>Bellows Joint</v>
          </cell>
          <cell r="C1139" t="str">
            <v>600Ø</v>
          </cell>
          <cell r="D1139" t="str">
            <v>개</v>
          </cell>
          <cell r="E1139">
            <v>1072000</v>
          </cell>
          <cell r="F1139">
            <v>0</v>
          </cell>
          <cell r="H1139">
            <v>657</v>
          </cell>
          <cell r="I1139">
            <v>1072000</v>
          </cell>
          <cell r="J1139">
            <v>657</v>
          </cell>
          <cell r="L1139">
            <v>657</v>
          </cell>
        </row>
        <row r="1140">
          <cell r="A1140">
            <v>8166</v>
          </cell>
          <cell r="B1140" t="str">
            <v>Bellows Joint</v>
          </cell>
          <cell r="C1140" t="str">
            <v>500Ø</v>
          </cell>
          <cell r="D1140" t="str">
            <v>개</v>
          </cell>
          <cell r="E1140">
            <v>658000</v>
          </cell>
          <cell r="F1140">
            <v>0</v>
          </cell>
          <cell r="H1140">
            <v>657</v>
          </cell>
          <cell r="I1140">
            <v>658000</v>
          </cell>
          <cell r="J1140">
            <v>657</v>
          </cell>
          <cell r="L1140">
            <v>657</v>
          </cell>
        </row>
        <row r="1141">
          <cell r="A1141">
            <v>8167</v>
          </cell>
          <cell r="B1141" t="str">
            <v>Bellows Joint</v>
          </cell>
          <cell r="C1141" t="str">
            <v>400Ø</v>
          </cell>
          <cell r="D1141" t="str">
            <v>개</v>
          </cell>
          <cell r="E1141">
            <v>576000</v>
          </cell>
          <cell r="F1141">
            <v>0</v>
          </cell>
          <cell r="H1141">
            <v>657</v>
          </cell>
          <cell r="I1141">
            <v>576000</v>
          </cell>
          <cell r="J1141">
            <v>657</v>
          </cell>
          <cell r="L1141">
            <v>657</v>
          </cell>
        </row>
        <row r="1142">
          <cell r="A1142">
            <v>8168</v>
          </cell>
          <cell r="B1142" t="str">
            <v>Bellows Joint</v>
          </cell>
          <cell r="C1142" t="str">
            <v>300Ø</v>
          </cell>
          <cell r="D1142" t="str">
            <v>개</v>
          </cell>
          <cell r="E1142">
            <v>513000</v>
          </cell>
          <cell r="F1142">
            <v>0</v>
          </cell>
          <cell r="H1142">
            <v>657</v>
          </cell>
          <cell r="I1142">
            <v>513000</v>
          </cell>
          <cell r="J1142">
            <v>657</v>
          </cell>
          <cell r="L1142">
            <v>657</v>
          </cell>
        </row>
        <row r="1143">
          <cell r="A1143">
            <v>8169</v>
          </cell>
          <cell r="B1143" t="str">
            <v>Bellows Joint</v>
          </cell>
          <cell r="C1143" t="str">
            <v>200Ø</v>
          </cell>
          <cell r="D1143" t="str">
            <v>개</v>
          </cell>
          <cell r="E1143">
            <v>400000</v>
          </cell>
          <cell r="F1143">
            <v>0</v>
          </cell>
          <cell r="H1143">
            <v>657</v>
          </cell>
          <cell r="I1143">
            <v>400000</v>
          </cell>
          <cell r="J1143">
            <v>657</v>
          </cell>
          <cell r="L1143">
            <v>657</v>
          </cell>
        </row>
        <row r="1144">
          <cell r="A1144">
            <v>8171</v>
          </cell>
          <cell r="B1144" t="str">
            <v>Ventilated Trimble</v>
          </cell>
          <cell r="C1144" t="str">
            <v>1,000Ø</v>
          </cell>
          <cell r="D1144" t="str">
            <v>개</v>
          </cell>
          <cell r="E1144">
            <v>314000</v>
          </cell>
          <cell r="F1144">
            <v>0</v>
          </cell>
          <cell r="H1144">
            <v>657</v>
          </cell>
          <cell r="I1144">
            <v>314000</v>
          </cell>
          <cell r="J1144">
            <v>657</v>
          </cell>
          <cell r="L1144">
            <v>657</v>
          </cell>
        </row>
        <row r="1145">
          <cell r="A1145">
            <v>8172</v>
          </cell>
          <cell r="B1145" t="str">
            <v>Ventilated Trimble</v>
          </cell>
          <cell r="C1145" t="str">
            <v>900Ø</v>
          </cell>
          <cell r="D1145" t="str">
            <v>개</v>
          </cell>
          <cell r="E1145">
            <v>247000</v>
          </cell>
          <cell r="F1145">
            <v>0</v>
          </cell>
          <cell r="H1145">
            <v>657</v>
          </cell>
          <cell r="I1145">
            <v>247000</v>
          </cell>
          <cell r="J1145">
            <v>657</v>
          </cell>
          <cell r="L1145">
            <v>657</v>
          </cell>
        </row>
        <row r="1146">
          <cell r="A1146">
            <v>8173</v>
          </cell>
          <cell r="B1146" t="str">
            <v>Ventilated Trimble</v>
          </cell>
          <cell r="C1146" t="str">
            <v>800Ø</v>
          </cell>
          <cell r="D1146" t="str">
            <v>개</v>
          </cell>
          <cell r="E1146">
            <v>227000</v>
          </cell>
          <cell r="F1146">
            <v>0</v>
          </cell>
          <cell r="H1146">
            <v>657</v>
          </cell>
          <cell r="I1146">
            <v>227000</v>
          </cell>
          <cell r="J1146">
            <v>657</v>
          </cell>
          <cell r="L1146">
            <v>657</v>
          </cell>
        </row>
        <row r="1147">
          <cell r="A1147">
            <v>8174</v>
          </cell>
          <cell r="B1147" t="str">
            <v>Ventilated Trimble</v>
          </cell>
          <cell r="C1147" t="str">
            <v>700Ø</v>
          </cell>
          <cell r="D1147" t="str">
            <v>개</v>
          </cell>
          <cell r="E1147">
            <v>205000</v>
          </cell>
          <cell r="F1147">
            <v>0</v>
          </cell>
          <cell r="H1147">
            <v>657</v>
          </cell>
          <cell r="I1147">
            <v>205000</v>
          </cell>
          <cell r="J1147">
            <v>657</v>
          </cell>
          <cell r="L1147">
            <v>657</v>
          </cell>
        </row>
        <row r="1148">
          <cell r="A1148">
            <v>8175</v>
          </cell>
          <cell r="B1148" t="str">
            <v>Ventilated Trimble</v>
          </cell>
          <cell r="C1148" t="str">
            <v>600Ø</v>
          </cell>
          <cell r="D1148" t="str">
            <v>개</v>
          </cell>
          <cell r="E1148">
            <v>183000</v>
          </cell>
          <cell r="F1148">
            <v>0</v>
          </cell>
          <cell r="H1148">
            <v>657</v>
          </cell>
          <cell r="I1148">
            <v>183000</v>
          </cell>
          <cell r="J1148">
            <v>657</v>
          </cell>
          <cell r="L1148">
            <v>657</v>
          </cell>
        </row>
        <row r="1149">
          <cell r="A1149">
            <v>8176</v>
          </cell>
          <cell r="B1149" t="str">
            <v>Ventilated Trimble</v>
          </cell>
          <cell r="C1149" t="str">
            <v>500Ø</v>
          </cell>
          <cell r="D1149" t="str">
            <v>개</v>
          </cell>
          <cell r="E1149">
            <v>164000</v>
          </cell>
          <cell r="F1149">
            <v>0</v>
          </cell>
          <cell r="H1149">
            <v>657</v>
          </cell>
          <cell r="I1149">
            <v>164000</v>
          </cell>
          <cell r="J1149">
            <v>657</v>
          </cell>
          <cell r="L1149">
            <v>657</v>
          </cell>
        </row>
        <row r="1150">
          <cell r="A1150">
            <v>8177</v>
          </cell>
          <cell r="B1150" t="str">
            <v>Ventilated Trimble</v>
          </cell>
          <cell r="C1150" t="str">
            <v>400Ø</v>
          </cell>
          <cell r="D1150" t="str">
            <v>개</v>
          </cell>
          <cell r="E1150">
            <v>148000</v>
          </cell>
          <cell r="F1150">
            <v>0</v>
          </cell>
          <cell r="H1150">
            <v>657</v>
          </cell>
          <cell r="I1150">
            <v>148000</v>
          </cell>
          <cell r="J1150">
            <v>657</v>
          </cell>
          <cell r="L1150">
            <v>657</v>
          </cell>
        </row>
        <row r="1151">
          <cell r="A1151">
            <v>8178</v>
          </cell>
          <cell r="B1151" t="str">
            <v>Ventilated Trimble</v>
          </cell>
          <cell r="C1151" t="str">
            <v>300Ø</v>
          </cell>
          <cell r="D1151" t="str">
            <v>개</v>
          </cell>
          <cell r="E1151">
            <v>133000</v>
          </cell>
          <cell r="F1151">
            <v>0</v>
          </cell>
          <cell r="H1151">
            <v>657</v>
          </cell>
          <cell r="I1151">
            <v>133000</v>
          </cell>
          <cell r="J1151">
            <v>657</v>
          </cell>
          <cell r="L1151">
            <v>657</v>
          </cell>
        </row>
        <row r="1152">
          <cell r="A1152">
            <v>8179</v>
          </cell>
          <cell r="B1152" t="str">
            <v>Ventilated Trimble</v>
          </cell>
          <cell r="C1152" t="str">
            <v>200Ø</v>
          </cell>
          <cell r="D1152" t="str">
            <v>개</v>
          </cell>
          <cell r="E1152">
            <v>118000</v>
          </cell>
          <cell r="F1152">
            <v>0</v>
          </cell>
          <cell r="H1152">
            <v>657</v>
          </cell>
          <cell r="I1152">
            <v>118000</v>
          </cell>
          <cell r="J1152">
            <v>657</v>
          </cell>
          <cell r="L1152">
            <v>657</v>
          </cell>
        </row>
        <row r="1153">
          <cell r="A1153">
            <v>8181</v>
          </cell>
          <cell r="B1153" t="str">
            <v>Drain Tee Cap</v>
          </cell>
          <cell r="C1153" t="str">
            <v>1,000Ø</v>
          </cell>
          <cell r="D1153" t="str">
            <v>개</v>
          </cell>
          <cell r="E1153">
            <v>125000</v>
          </cell>
          <cell r="F1153">
            <v>0</v>
          </cell>
          <cell r="H1153">
            <v>657</v>
          </cell>
          <cell r="I1153">
            <v>125000</v>
          </cell>
          <cell r="J1153">
            <v>657</v>
          </cell>
          <cell r="L1153">
            <v>657</v>
          </cell>
        </row>
        <row r="1154">
          <cell r="A1154">
            <v>8182</v>
          </cell>
          <cell r="B1154" t="str">
            <v>Drain Tee Cap</v>
          </cell>
          <cell r="C1154" t="str">
            <v>900Ø</v>
          </cell>
          <cell r="D1154" t="str">
            <v>개</v>
          </cell>
          <cell r="E1154">
            <v>90000</v>
          </cell>
          <cell r="F1154">
            <v>0</v>
          </cell>
          <cell r="H1154">
            <v>657</v>
          </cell>
          <cell r="I1154">
            <v>90000</v>
          </cell>
          <cell r="J1154">
            <v>657</v>
          </cell>
          <cell r="L1154">
            <v>657</v>
          </cell>
        </row>
        <row r="1155">
          <cell r="A1155">
            <v>8183</v>
          </cell>
          <cell r="B1155" t="str">
            <v>Drain Tee Cap</v>
          </cell>
          <cell r="C1155" t="str">
            <v>800Ø</v>
          </cell>
          <cell r="D1155" t="str">
            <v>개</v>
          </cell>
          <cell r="E1155">
            <v>63800</v>
          </cell>
          <cell r="F1155">
            <v>0</v>
          </cell>
          <cell r="H1155">
            <v>657</v>
          </cell>
          <cell r="I1155">
            <v>63800</v>
          </cell>
          <cell r="J1155">
            <v>657</v>
          </cell>
          <cell r="L1155">
            <v>657</v>
          </cell>
        </row>
        <row r="1156">
          <cell r="A1156">
            <v>8184</v>
          </cell>
          <cell r="B1156" t="str">
            <v>Drain Tee Cap</v>
          </cell>
          <cell r="C1156" t="str">
            <v>700Ø</v>
          </cell>
          <cell r="D1156" t="str">
            <v>개</v>
          </cell>
          <cell r="E1156">
            <v>51200</v>
          </cell>
          <cell r="F1156">
            <v>0</v>
          </cell>
          <cell r="H1156">
            <v>657</v>
          </cell>
          <cell r="I1156">
            <v>51200</v>
          </cell>
          <cell r="J1156">
            <v>657</v>
          </cell>
          <cell r="L1156">
            <v>657</v>
          </cell>
        </row>
        <row r="1157">
          <cell r="A1157">
            <v>8185</v>
          </cell>
          <cell r="B1157" t="str">
            <v>Drain Tee Cap</v>
          </cell>
          <cell r="C1157" t="str">
            <v>600Ø</v>
          </cell>
          <cell r="D1157" t="str">
            <v>개</v>
          </cell>
          <cell r="E1157">
            <v>44500</v>
          </cell>
          <cell r="F1157">
            <v>0</v>
          </cell>
          <cell r="H1157">
            <v>657</v>
          </cell>
          <cell r="I1157">
            <v>44500</v>
          </cell>
          <cell r="J1157">
            <v>657</v>
          </cell>
          <cell r="L1157">
            <v>657</v>
          </cell>
        </row>
        <row r="1158">
          <cell r="A1158">
            <v>8186</v>
          </cell>
          <cell r="B1158" t="str">
            <v>Drain Tee Cap</v>
          </cell>
          <cell r="C1158" t="str">
            <v>500Ø</v>
          </cell>
          <cell r="D1158" t="str">
            <v>개</v>
          </cell>
          <cell r="E1158">
            <v>39200</v>
          </cell>
          <cell r="F1158">
            <v>0</v>
          </cell>
          <cell r="H1158">
            <v>657</v>
          </cell>
          <cell r="I1158">
            <v>39200</v>
          </cell>
          <cell r="J1158">
            <v>657</v>
          </cell>
          <cell r="L1158">
            <v>657</v>
          </cell>
        </row>
        <row r="1159">
          <cell r="A1159">
            <v>8187</v>
          </cell>
          <cell r="B1159" t="str">
            <v>Drain Tee Cap</v>
          </cell>
          <cell r="C1159" t="str">
            <v>400Ø</v>
          </cell>
          <cell r="D1159" t="str">
            <v>개</v>
          </cell>
          <cell r="E1159">
            <v>29900</v>
          </cell>
          <cell r="F1159">
            <v>0</v>
          </cell>
          <cell r="H1159">
            <v>657</v>
          </cell>
          <cell r="I1159">
            <v>29900</v>
          </cell>
          <cell r="J1159">
            <v>657</v>
          </cell>
          <cell r="L1159">
            <v>657</v>
          </cell>
        </row>
        <row r="1160">
          <cell r="A1160">
            <v>8188</v>
          </cell>
          <cell r="B1160" t="str">
            <v>Drain Tee Cap</v>
          </cell>
          <cell r="C1160" t="str">
            <v>300Ø</v>
          </cell>
          <cell r="D1160" t="str">
            <v>개</v>
          </cell>
          <cell r="E1160">
            <v>24600</v>
          </cell>
          <cell r="F1160">
            <v>0</v>
          </cell>
          <cell r="H1160">
            <v>657</v>
          </cell>
          <cell r="I1160">
            <v>24600</v>
          </cell>
          <cell r="J1160">
            <v>657</v>
          </cell>
          <cell r="L1160">
            <v>657</v>
          </cell>
        </row>
        <row r="1161">
          <cell r="A1161">
            <v>8189</v>
          </cell>
          <cell r="B1161" t="str">
            <v>Drain Tee Cap</v>
          </cell>
          <cell r="C1161" t="str">
            <v>200Ø</v>
          </cell>
          <cell r="D1161" t="str">
            <v>개</v>
          </cell>
          <cell r="E1161">
            <v>17900</v>
          </cell>
          <cell r="F1161">
            <v>0</v>
          </cell>
          <cell r="H1161">
            <v>657</v>
          </cell>
          <cell r="I1161">
            <v>17900</v>
          </cell>
          <cell r="J1161">
            <v>657</v>
          </cell>
          <cell r="L1161">
            <v>657</v>
          </cell>
        </row>
        <row r="1162">
          <cell r="A1162">
            <v>8191</v>
          </cell>
          <cell r="B1162" t="str">
            <v>Manifold Tee</v>
          </cell>
          <cell r="C1162" t="str">
            <v>1,000Ø</v>
          </cell>
          <cell r="D1162" t="str">
            <v>개</v>
          </cell>
          <cell r="E1162">
            <v>665000</v>
          </cell>
          <cell r="F1162">
            <v>0</v>
          </cell>
          <cell r="H1162">
            <v>657</v>
          </cell>
          <cell r="I1162">
            <v>665000</v>
          </cell>
          <cell r="J1162">
            <v>657</v>
          </cell>
          <cell r="L1162">
            <v>657</v>
          </cell>
        </row>
        <row r="1163">
          <cell r="A1163">
            <v>8192</v>
          </cell>
          <cell r="B1163" t="str">
            <v>Manifold Tee</v>
          </cell>
          <cell r="C1163" t="str">
            <v>900Ø</v>
          </cell>
          <cell r="D1163" t="str">
            <v>개</v>
          </cell>
          <cell r="E1163">
            <v>450000</v>
          </cell>
          <cell r="F1163">
            <v>0</v>
          </cell>
          <cell r="H1163">
            <v>657</v>
          </cell>
          <cell r="I1163">
            <v>450000</v>
          </cell>
          <cell r="J1163">
            <v>657</v>
          </cell>
          <cell r="L1163">
            <v>657</v>
          </cell>
        </row>
        <row r="1164">
          <cell r="A1164">
            <v>8193</v>
          </cell>
          <cell r="B1164" t="str">
            <v>Manifold Tee</v>
          </cell>
          <cell r="C1164" t="str">
            <v>800Ø</v>
          </cell>
          <cell r="D1164" t="str">
            <v>개</v>
          </cell>
          <cell r="E1164">
            <v>409000</v>
          </cell>
          <cell r="F1164">
            <v>0</v>
          </cell>
          <cell r="H1164">
            <v>657</v>
          </cell>
          <cell r="I1164">
            <v>409000</v>
          </cell>
          <cell r="J1164">
            <v>657</v>
          </cell>
          <cell r="L1164">
            <v>657</v>
          </cell>
        </row>
        <row r="1165">
          <cell r="A1165">
            <v>8194</v>
          </cell>
          <cell r="B1165" t="str">
            <v>Manifold Tee</v>
          </cell>
          <cell r="C1165" t="str">
            <v>700Ø</v>
          </cell>
          <cell r="D1165" t="str">
            <v>개</v>
          </cell>
          <cell r="E1165">
            <v>287000</v>
          </cell>
          <cell r="F1165">
            <v>0</v>
          </cell>
          <cell r="H1165">
            <v>657</v>
          </cell>
          <cell r="I1165">
            <v>287000</v>
          </cell>
          <cell r="J1165">
            <v>657</v>
          </cell>
          <cell r="L1165">
            <v>657</v>
          </cell>
        </row>
        <row r="1166">
          <cell r="A1166">
            <v>8195</v>
          </cell>
          <cell r="B1166" t="str">
            <v>Manifold Tee</v>
          </cell>
          <cell r="C1166" t="str">
            <v>600Ø</v>
          </cell>
          <cell r="D1166" t="str">
            <v>개</v>
          </cell>
          <cell r="E1166">
            <v>252000</v>
          </cell>
          <cell r="F1166">
            <v>0</v>
          </cell>
          <cell r="H1166">
            <v>657</v>
          </cell>
          <cell r="I1166">
            <v>252000</v>
          </cell>
          <cell r="J1166">
            <v>657</v>
          </cell>
          <cell r="L1166">
            <v>657</v>
          </cell>
        </row>
        <row r="1167">
          <cell r="A1167">
            <v>8196</v>
          </cell>
          <cell r="B1167" t="str">
            <v>Manifold Tee</v>
          </cell>
          <cell r="C1167" t="str">
            <v>500Ø</v>
          </cell>
          <cell r="D1167" t="str">
            <v>개</v>
          </cell>
          <cell r="E1167">
            <v>194000</v>
          </cell>
          <cell r="F1167">
            <v>0</v>
          </cell>
          <cell r="H1167">
            <v>657</v>
          </cell>
          <cell r="I1167">
            <v>194000</v>
          </cell>
          <cell r="J1167">
            <v>657</v>
          </cell>
          <cell r="L1167">
            <v>657</v>
          </cell>
        </row>
        <row r="1168">
          <cell r="A1168">
            <v>8197</v>
          </cell>
          <cell r="B1168" t="str">
            <v>Manifold Tee</v>
          </cell>
          <cell r="C1168" t="str">
            <v>400Ø</v>
          </cell>
          <cell r="D1168" t="str">
            <v>개</v>
          </cell>
          <cell r="E1168">
            <v>154000</v>
          </cell>
          <cell r="F1168">
            <v>0</v>
          </cell>
          <cell r="H1168">
            <v>657</v>
          </cell>
          <cell r="I1168">
            <v>154000</v>
          </cell>
          <cell r="J1168">
            <v>657</v>
          </cell>
          <cell r="L1168">
            <v>657</v>
          </cell>
        </row>
        <row r="1169">
          <cell r="A1169">
            <v>8198</v>
          </cell>
          <cell r="B1169" t="str">
            <v>Manifold Tee</v>
          </cell>
          <cell r="C1169" t="str">
            <v>300Ø</v>
          </cell>
          <cell r="D1169" t="str">
            <v>개</v>
          </cell>
          <cell r="E1169">
            <v>124000</v>
          </cell>
          <cell r="F1169">
            <v>0</v>
          </cell>
          <cell r="H1169">
            <v>657</v>
          </cell>
          <cell r="I1169">
            <v>124000</v>
          </cell>
          <cell r="J1169">
            <v>657</v>
          </cell>
          <cell r="L1169">
            <v>657</v>
          </cell>
        </row>
        <row r="1170">
          <cell r="A1170">
            <v>8199</v>
          </cell>
          <cell r="B1170" t="str">
            <v>Manifold Tee</v>
          </cell>
          <cell r="C1170" t="str">
            <v>200Ø</v>
          </cell>
          <cell r="D1170" t="str">
            <v>개</v>
          </cell>
          <cell r="E1170">
            <v>81000</v>
          </cell>
          <cell r="F1170">
            <v>0</v>
          </cell>
          <cell r="H1170">
            <v>657</v>
          </cell>
          <cell r="I1170">
            <v>81000</v>
          </cell>
          <cell r="J1170">
            <v>657</v>
          </cell>
          <cell r="L1170">
            <v>657</v>
          </cell>
        </row>
        <row r="1171">
          <cell r="A1171">
            <v>8201</v>
          </cell>
          <cell r="B1171" t="str">
            <v>Insulated Flange</v>
          </cell>
          <cell r="C1171" t="str">
            <v>1,000Ø</v>
          </cell>
          <cell r="D1171" t="str">
            <v>개</v>
          </cell>
          <cell r="E1171">
            <v>571000</v>
          </cell>
          <cell r="F1171">
            <v>0</v>
          </cell>
          <cell r="H1171">
            <v>657</v>
          </cell>
          <cell r="I1171">
            <v>571000</v>
          </cell>
          <cell r="J1171">
            <v>657</v>
          </cell>
          <cell r="L1171">
            <v>657</v>
          </cell>
        </row>
        <row r="1172">
          <cell r="A1172">
            <v>8202</v>
          </cell>
          <cell r="B1172" t="str">
            <v>Insulated Flange</v>
          </cell>
          <cell r="C1172" t="str">
            <v>900Ø</v>
          </cell>
          <cell r="D1172" t="str">
            <v>개</v>
          </cell>
          <cell r="E1172">
            <v>348000</v>
          </cell>
          <cell r="F1172">
            <v>0</v>
          </cell>
          <cell r="H1172">
            <v>657</v>
          </cell>
          <cell r="I1172">
            <v>348000</v>
          </cell>
          <cell r="J1172">
            <v>657</v>
          </cell>
          <cell r="L1172">
            <v>657</v>
          </cell>
        </row>
        <row r="1173">
          <cell r="A1173">
            <v>8203</v>
          </cell>
          <cell r="B1173" t="str">
            <v>Insulated Flange</v>
          </cell>
          <cell r="C1173" t="str">
            <v>800Ø</v>
          </cell>
          <cell r="D1173" t="str">
            <v>개</v>
          </cell>
          <cell r="E1173">
            <v>294000</v>
          </cell>
          <cell r="F1173">
            <v>0</v>
          </cell>
          <cell r="H1173">
            <v>657</v>
          </cell>
          <cell r="I1173">
            <v>294000</v>
          </cell>
          <cell r="J1173">
            <v>657</v>
          </cell>
          <cell r="L1173">
            <v>657</v>
          </cell>
        </row>
        <row r="1174">
          <cell r="A1174">
            <v>8204</v>
          </cell>
          <cell r="B1174" t="str">
            <v>Insulated Flange</v>
          </cell>
          <cell r="C1174" t="str">
            <v>700Ø</v>
          </cell>
          <cell r="D1174" t="str">
            <v>개</v>
          </cell>
          <cell r="E1174">
            <v>209000</v>
          </cell>
          <cell r="F1174">
            <v>0</v>
          </cell>
          <cell r="H1174">
            <v>657</v>
          </cell>
          <cell r="I1174">
            <v>209000</v>
          </cell>
          <cell r="J1174">
            <v>657</v>
          </cell>
          <cell r="L1174">
            <v>657</v>
          </cell>
        </row>
        <row r="1175">
          <cell r="A1175">
            <v>8205</v>
          </cell>
          <cell r="B1175" t="str">
            <v>Insulated Flange</v>
          </cell>
          <cell r="C1175" t="str">
            <v>600Ø</v>
          </cell>
          <cell r="D1175" t="str">
            <v>개</v>
          </cell>
          <cell r="E1175">
            <v>182000</v>
          </cell>
          <cell r="F1175">
            <v>0</v>
          </cell>
          <cell r="H1175">
            <v>657</v>
          </cell>
          <cell r="I1175">
            <v>182000</v>
          </cell>
          <cell r="J1175">
            <v>657</v>
          </cell>
          <cell r="L1175">
            <v>657</v>
          </cell>
        </row>
        <row r="1176">
          <cell r="A1176">
            <v>8206</v>
          </cell>
          <cell r="B1176" t="str">
            <v>Insulated Flange</v>
          </cell>
          <cell r="C1176" t="str">
            <v>500Ø</v>
          </cell>
          <cell r="D1176" t="str">
            <v>개</v>
          </cell>
          <cell r="E1176">
            <v>174000</v>
          </cell>
          <cell r="F1176">
            <v>0</v>
          </cell>
          <cell r="H1176">
            <v>657</v>
          </cell>
          <cell r="I1176">
            <v>174000</v>
          </cell>
          <cell r="J1176">
            <v>657</v>
          </cell>
          <cell r="L1176">
            <v>657</v>
          </cell>
        </row>
        <row r="1177">
          <cell r="A1177">
            <v>8207</v>
          </cell>
          <cell r="B1177" t="str">
            <v>Insulated Flange</v>
          </cell>
          <cell r="C1177" t="str">
            <v>400Ø</v>
          </cell>
          <cell r="D1177" t="str">
            <v>개</v>
          </cell>
          <cell r="E1177">
            <v>138000</v>
          </cell>
          <cell r="F1177">
            <v>0</v>
          </cell>
          <cell r="H1177">
            <v>657</v>
          </cell>
          <cell r="I1177">
            <v>138000</v>
          </cell>
          <cell r="J1177">
            <v>657</v>
          </cell>
          <cell r="L1177">
            <v>657</v>
          </cell>
        </row>
        <row r="1178">
          <cell r="A1178">
            <v>8208</v>
          </cell>
          <cell r="B1178" t="str">
            <v>Insulated Flange</v>
          </cell>
          <cell r="C1178" t="str">
            <v>300Ø</v>
          </cell>
          <cell r="D1178" t="str">
            <v>개</v>
          </cell>
          <cell r="E1178">
            <v>91000</v>
          </cell>
          <cell r="F1178">
            <v>0</v>
          </cell>
          <cell r="H1178">
            <v>657</v>
          </cell>
          <cell r="I1178">
            <v>91000</v>
          </cell>
          <cell r="J1178">
            <v>657</v>
          </cell>
          <cell r="L1178">
            <v>657</v>
          </cell>
        </row>
        <row r="1179">
          <cell r="A1179">
            <v>8209</v>
          </cell>
          <cell r="B1179" t="str">
            <v>Insulated Flange</v>
          </cell>
          <cell r="C1179" t="str">
            <v>200Ø</v>
          </cell>
          <cell r="D1179" t="str">
            <v>개</v>
          </cell>
          <cell r="E1179">
            <v>68000</v>
          </cell>
          <cell r="F1179">
            <v>0</v>
          </cell>
          <cell r="H1179">
            <v>657</v>
          </cell>
          <cell r="I1179">
            <v>68000</v>
          </cell>
          <cell r="J1179">
            <v>657</v>
          </cell>
          <cell r="L1179">
            <v>657</v>
          </cell>
        </row>
        <row r="1180">
          <cell r="A1180">
            <v>8211</v>
          </cell>
          <cell r="B1180" t="str">
            <v>Pt Support Assembly</v>
          </cell>
          <cell r="C1180" t="str">
            <v>1,000Ø</v>
          </cell>
          <cell r="D1180" t="str">
            <v>개</v>
          </cell>
          <cell r="E1180">
            <v>254000</v>
          </cell>
          <cell r="F1180">
            <v>0</v>
          </cell>
          <cell r="H1180">
            <v>657</v>
          </cell>
          <cell r="I1180">
            <v>254000</v>
          </cell>
          <cell r="J1180">
            <v>657</v>
          </cell>
          <cell r="L1180">
            <v>657</v>
          </cell>
        </row>
        <row r="1181">
          <cell r="A1181">
            <v>8212</v>
          </cell>
          <cell r="B1181" t="str">
            <v>Pt Support Assembly</v>
          </cell>
          <cell r="C1181" t="str">
            <v>900Ø</v>
          </cell>
          <cell r="D1181" t="str">
            <v>개</v>
          </cell>
          <cell r="E1181">
            <v>171000</v>
          </cell>
          <cell r="F1181">
            <v>0</v>
          </cell>
          <cell r="H1181">
            <v>657</v>
          </cell>
          <cell r="I1181">
            <v>171000</v>
          </cell>
          <cell r="J1181">
            <v>657</v>
          </cell>
          <cell r="L1181">
            <v>657</v>
          </cell>
        </row>
        <row r="1182">
          <cell r="A1182">
            <v>8213</v>
          </cell>
          <cell r="B1182" t="str">
            <v>Pt Support Assembly</v>
          </cell>
          <cell r="C1182" t="str">
            <v>800Ø</v>
          </cell>
          <cell r="D1182" t="str">
            <v>개</v>
          </cell>
          <cell r="E1182">
            <v>142000</v>
          </cell>
          <cell r="F1182">
            <v>0</v>
          </cell>
          <cell r="H1182">
            <v>657</v>
          </cell>
          <cell r="I1182">
            <v>142000</v>
          </cell>
          <cell r="J1182">
            <v>657</v>
          </cell>
          <cell r="L1182">
            <v>657</v>
          </cell>
        </row>
        <row r="1183">
          <cell r="A1183">
            <v>8214</v>
          </cell>
          <cell r="B1183" t="str">
            <v>Pt Support Assembly</v>
          </cell>
          <cell r="C1183" t="str">
            <v>700Ø</v>
          </cell>
          <cell r="D1183" t="str">
            <v>개</v>
          </cell>
          <cell r="E1183">
            <v>115000</v>
          </cell>
          <cell r="F1183">
            <v>0</v>
          </cell>
          <cell r="H1183">
            <v>657</v>
          </cell>
          <cell r="I1183">
            <v>115000</v>
          </cell>
          <cell r="J1183">
            <v>657</v>
          </cell>
          <cell r="L1183">
            <v>657</v>
          </cell>
        </row>
        <row r="1184">
          <cell r="A1184">
            <v>8215</v>
          </cell>
          <cell r="B1184" t="str">
            <v>Pt Support Assembly</v>
          </cell>
          <cell r="C1184" t="str">
            <v>600Ø</v>
          </cell>
          <cell r="D1184" t="str">
            <v>개</v>
          </cell>
          <cell r="E1184">
            <v>95000</v>
          </cell>
          <cell r="F1184">
            <v>0</v>
          </cell>
          <cell r="H1184">
            <v>657</v>
          </cell>
          <cell r="I1184">
            <v>95000</v>
          </cell>
          <cell r="J1184">
            <v>657</v>
          </cell>
          <cell r="L1184">
            <v>657</v>
          </cell>
        </row>
        <row r="1185">
          <cell r="A1185">
            <v>8216</v>
          </cell>
          <cell r="B1185" t="str">
            <v>Pt Support Assembly</v>
          </cell>
          <cell r="C1185" t="str">
            <v>500Ø</v>
          </cell>
          <cell r="D1185" t="str">
            <v>개</v>
          </cell>
          <cell r="E1185">
            <v>75000</v>
          </cell>
          <cell r="F1185">
            <v>0</v>
          </cell>
          <cell r="H1185">
            <v>657</v>
          </cell>
          <cell r="I1185">
            <v>75000</v>
          </cell>
          <cell r="J1185">
            <v>657</v>
          </cell>
          <cell r="L1185">
            <v>657</v>
          </cell>
        </row>
        <row r="1186">
          <cell r="A1186">
            <v>8217</v>
          </cell>
          <cell r="B1186" t="str">
            <v>Pt Support Assembly</v>
          </cell>
          <cell r="C1186" t="str">
            <v>400Ø</v>
          </cell>
          <cell r="D1186" t="str">
            <v>개</v>
          </cell>
          <cell r="E1186">
            <v>63100</v>
          </cell>
          <cell r="F1186">
            <v>0</v>
          </cell>
          <cell r="H1186">
            <v>657</v>
          </cell>
          <cell r="I1186">
            <v>63100</v>
          </cell>
          <cell r="J1186">
            <v>657</v>
          </cell>
          <cell r="L1186">
            <v>657</v>
          </cell>
        </row>
        <row r="1187">
          <cell r="A1187">
            <v>8218</v>
          </cell>
          <cell r="B1187" t="str">
            <v>Pt Support Assembly</v>
          </cell>
          <cell r="C1187" t="str">
            <v>300Ø</v>
          </cell>
          <cell r="D1187" t="str">
            <v>개</v>
          </cell>
          <cell r="E1187">
            <v>56500</v>
          </cell>
          <cell r="F1187">
            <v>0</v>
          </cell>
          <cell r="H1187">
            <v>657</v>
          </cell>
          <cell r="I1187">
            <v>56500</v>
          </cell>
          <cell r="J1187">
            <v>657</v>
          </cell>
          <cell r="L1187">
            <v>657</v>
          </cell>
        </row>
        <row r="1188">
          <cell r="A1188">
            <v>8219</v>
          </cell>
          <cell r="B1188" t="str">
            <v>Pt Support Assembly</v>
          </cell>
          <cell r="C1188" t="str">
            <v>200Ø</v>
          </cell>
          <cell r="D1188" t="str">
            <v>개</v>
          </cell>
          <cell r="E1188">
            <v>49800</v>
          </cell>
          <cell r="F1188">
            <v>0</v>
          </cell>
          <cell r="H1188">
            <v>657</v>
          </cell>
          <cell r="I1188">
            <v>49800</v>
          </cell>
          <cell r="J1188">
            <v>657</v>
          </cell>
          <cell r="L1188">
            <v>657</v>
          </cell>
        </row>
        <row r="1189">
          <cell r="A1189">
            <v>8221</v>
          </cell>
          <cell r="B1189" t="str">
            <v>Check Hole</v>
          </cell>
          <cell r="C1189" t="str">
            <v>1,000Ø</v>
          </cell>
          <cell r="D1189" t="str">
            <v>개</v>
          </cell>
          <cell r="E1189">
            <v>354000</v>
          </cell>
          <cell r="F1189">
            <v>0</v>
          </cell>
          <cell r="H1189">
            <v>657</v>
          </cell>
          <cell r="I1189">
            <v>354000</v>
          </cell>
          <cell r="J1189">
            <v>657</v>
          </cell>
          <cell r="L1189">
            <v>657</v>
          </cell>
        </row>
        <row r="1190">
          <cell r="A1190">
            <v>8222</v>
          </cell>
          <cell r="B1190" t="str">
            <v>Check Hole</v>
          </cell>
          <cell r="C1190" t="str">
            <v>900Ø</v>
          </cell>
          <cell r="D1190" t="str">
            <v>개</v>
          </cell>
          <cell r="E1190">
            <v>282000</v>
          </cell>
          <cell r="F1190">
            <v>0</v>
          </cell>
          <cell r="H1190">
            <v>657</v>
          </cell>
          <cell r="I1190">
            <v>282000</v>
          </cell>
          <cell r="J1190">
            <v>657</v>
          </cell>
          <cell r="L1190">
            <v>657</v>
          </cell>
        </row>
        <row r="1191">
          <cell r="A1191">
            <v>8223</v>
          </cell>
          <cell r="B1191" t="str">
            <v>Check Hole</v>
          </cell>
          <cell r="C1191" t="str">
            <v>800Ø</v>
          </cell>
          <cell r="D1191" t="str">
            <v>개</v>
          </cell>
          <cell r="E1191">
            <v>252000</v>
          </cell>
          <cell r="F1191">
            <v>0</v>
          </cell>
          <cell r="H1191">
            <v>657</v>
          </cell>
          <cell r="I1191">
            <v>252000</v>
          </cell>
          <cell r="J1191">
            <v>657</v>
          </cell>
          <cell r="L1191">
            <v>657</v>
          </cell>
        </row>
        <row r="1192">
          <cell r="A1192">
            <v>8224</v>
          </cell>
          <cell r="B1192" t="str">
            <v>Check Hole</v>
          </cell>
          <cell r="C1192" t="str">
            <v>700Ø</v>
          </cell>
          <cell r="D1192" t="str">
            <v>개</v>
          </cell>
          <cell r="E1192">
            <v>219000</v>
          </cell>
          <cell r="F1192">
            <v>0</v>
          </cell>
          <cell r="H1192">
            <v>657</v>
          </cell>
          <cell r="I1192">
            <v>219000</v>
          </cell>
          <cell r="J1192">
            <v>657</v>
          </cell>
          <cell r="L1192">
            <v>657</v>
          </cell>
        </row>
        <row r="1193">
          <cell r="A1193">
            <v>8225</v>
          </cell>
          <cell r="B1193" t="str">
            <v>Check Hole</v>
          </cell>
          <cell r="C1193" t="str">
            <v>600Ø</v>
          </cell>
          <cell r="D1193" t="str">
            <v>개</v>
          </cell>
          <cell r="E1193">
            <v>188000</v>
          </cell>
          <cell r="F1193">
            <v>0</v>
          </cell>
          <cell r="H1193">
            <v>657</v>
          </cell>
          <cell r="I1193">
            <v>188000</v>
          </cell>
          <cell r="J1193">
            <v>657</v>
          </cell>
          <cell r="L1193">
            <v>657</v>
          </cell>
        </row>
        <row r="1194">
          <cell r="A1194">
            <v>8226</v>
          </cell>
          <cell r="B1194" t="str">
            <v>Check Hole</v>
          </cell>
          <cell r="C1194" t="str">
            <v>500Ø</v>
          </cell>
          <cell r="D1194" t="str">
            <v>개</v>
          </cell>
          <cell r="E1194">
            <v>157000</v>
          </cell>
          <cell r="F1194">
            <v>0</v>
          </cell>
          <cell r="H1194">
            <v>657</v>
          </cell>
          <cell r="I1194">
            <v>157000</v>
          </cell>
          <cell r="J1194">
            <v>657</v>
          </cell>
          <cell r="L1194">
            <v>657</v>
          </cell>
        </row>
        <row r="1195">
          <cell r="A1195">
            <v>8227</v>
          </cell>
          <cell r="B1195" t="str">
            <v>Check Hole</v>
          </cell>
          <cell r="C1195" t="str">
            <v>400Ø</v>
          </cell>
          <cell r="D1195" t="str">
            <v>개</v>
          </cell>
          <cell r="E1195">
            <v>125000</v>
          </cell>
          <cell r="F1195">
            <v>0</v>
          </cell>
          <cell r="H1195">
            <v>657</v>
          </cell>
          <cell r="I1195">
            <v>125000</v>
          </cell>
          <cell r="J1195">
            <v>657</v>
          </cell>
          <cell r="L1195">
            <v>657</v>
          </cell>
        </row>
        <row r="1196">
          <cell r="A1196">
            <v>8228</v>
          </cell>
          <cell r="B1196" t="str">
            <v>Check Hole</v>
          </cell>
          <cell r="C1196" t="str">
            <v>300Ø</v>
          </cell>
          <cell r="D1196" t="str">
            <v>개</v>
          </cell>
          <cell r="E1196">
            <v>93800</v>
          </cell>
          <cell r="F1196">
            <v>0</v>
          </cell>
          <cell r="H1196">
            <v>657</v>
          </cell>
          <cell r="I1196">
            <v>93800</v>
          </cell>
          <cell r="J1196">
            <v>657</v>
          </cell>
          <cell r="L1196">
            <v>657</v>
          </cell>
        </row>
        <row r="1197">
          <cell r="A1197">
            <v>8229</v>
          </cell>
          <cell r="B1197" t="str">
            <v>Check Hole</v>
          </cell>
          <cell r="C1197" t="str">
            <v>200Ø</v>
          </cell>
          <cell r="D1197" t="str">
            <v>개</v>
          </cell>
          <cell r="E1197">
            <v>63100</v>
          </cell>
          <cell r="F1197">
            <v>0</v>
          </cell>
          <cell r="H1197">
            <v>657</v>
          </cell>
          <cell r="I1197">
            <v>63100</v>
          </cell>
          <cell r="J1197">
            <v>657</v>
          </cell>
          <cell r="L1197">
            <v>657</v>
          </cell>
        </row>
        <row r="1198">
          <cell r="A1198">
            <v>8231</v>
          </cell>
          <cell r="B1198" t="str">
            <v>Full Angle Ring</v>
          </cell>
          <cell r="C1198" t="str">
            <v>1,000Ø</v>
          </cell>
          <cell r="D1198" t="str">
            <v>개</v>
          </cell>
          <cell r="E1198">
            <v>88000</v>
          </cell>
          <cell r="F1198">
            <v>0</v>
          </cell>
          <cell r="H1198">
            <v>657</v>
          </cell>
          <cell r="I1198">
            <v>88000</v>
          </cell>
          <cell r="J1198">
            <v>657</v>
          </cell>
          <cell r="L1198">
            <v>657</v>
          </cell>
        </row>
        <row r="1199">
          <cell r="A1199">
            <v>8232</v>
          </cell>
          <cell r="B1199" t="str">
            <v>Full Angle Ring</v>
          </cell>
          <cell r="C1199" t="str">
            <v>900Ø</v>
          </cell>
          <cell r="D1199" t="str">
            <v>개</v>
          </cell>
          <cell r="E1199">
            <v>69100</v>
          </cell>
          <cell r="F1199">
            <v>0</v>
          </cell>
          <cell r="H1199">
            <v>657</v>
          </cell>
          <cell r="I1199">
            <v>69100</v>
          </cell>
          <cell r="J1199">
            <v>657</v>
          </cell>
          <cell r="L1199">
            <v>657</v>
          </cell>
        </row>
        <row r="1200">
          <cell r="A1200">
            <v>8233</v>
          </cell>
          <cell r="B1200" t="str">
            <v>Full Angle Ring</v>
          </cell>
          <cell r="C1200" t="str">
            <v>800Ø</v>
          </cell>
          <cell r="D1200" t="str">
            <v>개</v>
          </cell>
          <cell r="E1200">
            <v>59800</v>
          </cell>
          <cell r="F1200">
            <v>0</v>
          </cell>
          <cell r="H1200">
            <v>657</v>
          </cell>
          <cell r="I1200">
            <v>59800</v>
          </cell>
          <cell r="J1200">
            <v>657</v>
          </cell>
          <cell r="L1200">
            <v>657</v>
          </cell>
        </row>
        <row r="1201">
          <cell r="A1201">
            <v>8234</v>
          </cell>
          <cell r="B1201" t="str">
            <v>Full Angle Ring</v>
          </cell>
          <cell r="C1201" t="str">
            <v>700Ø</v>
          </cell>
          <cell r="D1201" t="str">
            <v>개</v>
          </cell>
          <cell r="E1201">
            <v>53800</v>
          </cell>
          <cell r="F1201">
            <v>0</v>
          </cell>
          <cell r="H1201">
            <v>657</v>
          </cell>
          <cell r="I1201">
            <v>53800</v>
          </cell>
          <cell r="J1201">
            <v>657</v>
          </cell>
          <cell r="L1201">
            <v>657</v>
          </cell>
        </row>
        <row r="1202">
          <cell r="A1202">
            <v>8235</v>
          </cell>
          <cell r="B1202" t="str">
            <v>Full Angle Ring</v>
          </cell>
          <cell r="C1202" t="str">
            <v>600Ø</v>
          </cell>
          <cell r="D1202" t="str">
            <v>개</v>
          </cell>
          <cell r="E1202">
            <v>47200</v>
          </cell>
          <cell r="F1202">
            <v>0</v>
          </cell>
          <cell r="H1202">
            <v>657</v>
          </cell>
          <cell r="I1202">
            <v>47200</v>
          </cell>
          <cell r="J1202">
            <v>657</v>
          </cell>
          <cell r="L1202">
            <v>657</v>
          </cell>
        </row>
        <row r="1203">
          <cell r="A1203">
            <v>8236</v>
          </cell>
          <cell r="B1203" t="str">
            <v>Full Angle Ring</v>
          </cell>
          <cell r="C1203" t="str">
            <v>500Ø</v>
          </cell>
          <cell r="D1203" t="str">
            <v>개</v>
          </cell>
          <cell r="E1203">
            <v>41200</v>
          </cell>
          <cell r="F1203">
            <v>0</v>
          </cell>
          <cell r="H1203">
            <v>657</v>
          </cell>
          <cell r="I1203">
            <v>41200</v>
          </cell>
          <cell r="J1203">
            <v>657</v>
          </cell>
          <cell r="L1203">
            <v>657</v>
          </cell>
        </row>
        <row r="1204">
          <cell r="A1204">
            <v>8237</v>
          </cell>
          <cell r="B1204" t="str">
            <v>Full Angle Ring</v>
          </cell>
          <cell r="C1204" t="str">
            <v>400Ø</v>
          </cell>
          <cell r="D1204" t="str">
            <v>개</v>
          </cell>
          <cell r="E1204">
            <v>35900</v>
          </cell>
          <cell r="F1204">
            <v>0</v>
          </cell>
          <cell r="H1204">
            <v>657</v>
          </cell>
          <cell r="I1204">
            <v>35900</v>
          </cell>
          <cell r="J1204">
            <v>657</v>
          </cell>
          <cell r="L1204">
            <v>657</v>
          </cell>
        </row>
        <row r="1205">
          <cell r="A1205">
            <v>8238</v>
          </cell>
          <cell r="B1205" t="str">
            <v>Full Angle Ring</v>
          </cell>
          <cell r="C1205" t="str">
            <v>300Ø</v>
          </cell>
          <cell r="D1205" t="str">
            <v>개</v>
          </cell>
          <cell r="E1205">
            <v>29900</v>
          </cell>
          <cell r="F1205">
            <v>0</v>
          </cell>
          <cell r="H1205">
            <v>657</v>
          </cell>
          <cell r="I1205">
            <v>29900</v>
          </cell>
          <cell r="J1205">
            <v>657</v>
          </cell>
          <cell r="L1205">
            <v>657</v>
          </cell>
        </row>
        <row r="1206">
          <cell r="A1206">
            <v>8239</v>
          </cell>
          <cell r="B1206" t="str">
            <v>Full Angle Ring</v>
          </cell>
          <cell r="C1206" t="str">
            <v>200Ø</v>
          </cell>
          <cell r="D1206" t="str">
            <v>개</v>
          </cell>
          <cell r="E1206">
            <v>23200</v>
          </cell>
          <cell r="F1206">
            <v>0</v>
          </cell>
          <cell r="H1206">
            <v>657</v>
          </cell>
          <cell r="I1206">
            <v>23200</v>
          </cell>
          <cell r="J1206">
            <v>657</v>
          </cell>
          <cell r="L1206">
            <v>657</v>
          </cell>
        </row>
        <row r="1207">
          <cell r="A1207">
            <v>8241</v>
          </cell>
          <cell r="B1207" t="str">
            <v>Flange Adapter</v>
          </cell>
          <cell r="C1207" t="str">
            <v>1,000Ø</v>
          </cell>
          <cell r="D1207" t="str">
            <v>개</v>
          </cell>
          <cell r="E1207">
            <v>394000</v>
          </cell>
          <cell r="F1207">
            <v>0</v>
          </cell>
          <cell r="H1207">
            <v>657</v>
          </cell>
          <cell r="I1207">
            <v>394000</v>
          </cell>
          <cell r="J1207">
            <v>657</v>
          </cell>
          <cell r="L1207">
            <v>657</v>
          </cell>
        </row>
        <row r="1208">
          <cell r="A1208">
            <v>8242</v>
          </cell>
          <cell r="B1208" t="str">
            <v>Flange Adapter</v>
          </cell>
          <cell r="C1208" t="str">
            <v>900Ø</v>
          </cell>
          <cell r="D1208" t="str">
            <v>개</v>
          </cell>
          <cell r="E1208">
            <v>272000</v>
          </cell>
          <cell r="F1208">
            <v>0</v>
          </cell>
          <cell r="H1208">
            <v>657</v>
          </cell>
          <cell r="I1208">
            <v>272000</v>
          </cell>
          <cell r="J1208">
            <v>657</v>
          </cell>
          <cell r="L1208">
            <v>657</v>
          </cell>
        </row>
        <row r="1209">
          <cell r="A1209">
            <v>8243</v>
          </cell>
          <cell r="B1209" t="str">
            <v>Flange Adapter</v>
          </cell>
          <cell r="C1209" t="str">
            <v>800Ø</v>
          </cell>
          <cell r="D1209" t="str">
            <v>개</v>
          </cell>
          <cell r="E1209">
            <v>228000</v>
          </cell>
          <cell r="F1209">
            <v>0</v>
          </cell>
          <cell r="H1209">
            <v>657</v>
          </cell>
          <cell r="I1209">
            <v>228000</v>
          </cell>
          <cell r="J1209">
            <v>657</v>
          </cell>
          <cell r="L1209">
            <v>657</v>
          </cell>
        </row>
        <row r="1210">
          <cell r="A1210">
            <v>8244</v>
          </cell>
          <cell r="B1210" t="str">
            <v>Flange Adapter</v>
          </cell>
          <cell r="C1210" t="str">
            <v>700Ø</v>
          </cell>
          <cell r="D1210" t="str">
            <v>개</v>
          </cell>
          <cell r="E1210">
            <v>189000</v>
          </cell>
          <cell r="F1210">
            <v>0</v>
          </cell>
          <cell r="H1210">
            <v>657</v>
          </cell>
          <cell r="I1210">
            <v>189000</v>
          </cell>
          <cell r="J1210">
            <v>657</v>
          </cell>
          <cell r="L1210">
            <v>657</v>
          </cell>
        </row>
        <row r="1211">
          <cell r="A1211">
            <v>8245</v>
          </cell>
          <cell r="B1211" t="str">
            <v>Flange Adapter</v>
          </cell>
          <cell r="C1211" t="str">
            <v>600Ø</v>
          </cell>
          <cell r="D1211" t="str">
            <v>개</v>
          </cell>
          <cell r="E1211">
            <v>150000</v>
          </cell>
          <cell r="F1211">
            <v>0</v>
          </cell>
          <cell r="H1211">
            <v>657</v>
          </cell>
          <cell r="I1211">
            <v>150000</v>
          </cell>
          <cell r="J1211">
            <v>657</v>
          </cell>
          <cell r="L1211">
            <v>657</v>
          </cell>
        </row>
        <row r="1212">
          <cell r="A1212">
            <v>8246</v>
          </cell>
          <cell r="B1212" t="str">
            <v>Flange Adapter</v>
          </cell>
          <cell r="C1212" t="str">
            <v>500Ø</v>
          </cell>
          <cell r="D1212" t="str">
            <v>개</v>
          </cell>
          <cell r="E1212">
            <v>136000</v>
          </cell>
          <cell r="F1212">
            <v>0</v>
          </cell>
          <cell r="H1212">
            <v>657</v>
          </cell>
          <cell r="I1212">
            <v>136000</v>
          </cell>
          <cell r="J1212">
            <v>657</v>
          </cell>
          <cell r="L1212">
            <v>657</v>
          </cell>
        </row>
        <row r="1213">
          <cell r="A1213">
            <v>8247</v>
          </cell>
          <cell r="B1213" t="str">
            <v>Flange Adapter</v>
          </cell>
          <cell r="C1213" t="str">
            <v>400Ø</v>
          </cell>
          <cell r="D1213" t="str">
            <v>개</v>
          </cell>
          <cell r="E1213">
            <v>99000</v>
          </cell>
          <cell r="F1213">
            <v>0</v>
          </cell>
          <cell r="H1213">
            <v>657</v>
          </cell>
          <cell r="I1213">
            <v>99000</v>
          </cell>
          <cell r="J1213">
            <v>657</v>
          </cell>
          <cell r="L1213">
            <v>657</v>
          </cell>
        </row>
        <row r="1214">
          <cell r="A1214">
            <v>8248</v>
          </cell>
          <cell r="B1214" t="str">
            <v>Flange Adapter</v>
          </cell>
          <cell r="C1214" t="str">
            <v>300Ø</v>
          </cell>
          <cell r="D1214" t="str">
            <v>개</v>
          </cell>
          <cell r="E1214">
            <v>72400</v>
          </cell>
          <cell r="F1214">
            <v>0</v>
          </cell>
          <cell r="H1214">
            <v>657</v>
          </cell>
          <cell r="I1214">
            <v>72400</v>
          </cell>
          <cell r="J1214">
            <v>657</v>
          </cell>
          <cell r="L1214">
            <v>657</v>
          </cell>
        </row>
        <row r="1215">
          <cell r="A1215">
            <v>8249</v>
          </cell>
          <cell r="B1215" t="str">
            <v>Flange Adapter</v>
          </cell>
          <cell r="C1215" t="str">
            <v>200Ø</v>
          </cell>
          <cell r="D1215" t="str">
            <v>개</v>
          </cell>
          <cell r="E1215">
            <v>49800</v>
          </cell>
          <cell r="F1215">
            <v>0</v>
          </cell>
          <cell r="H1215">
            <v>657</v>
          </cell>
          <cell r="I1215">
            <v>49800</v>
          </cell>
          <cell r="J1215">
            <v>657</v>
          </cell>
          <cell r="L1215">
            <v>657</v>
          </cell>
        </row>
        <row r="1216">
          <cell r="A1216">
            <v>8251</v>
          </cell>
          <cell r="B1216" t="str">
            <v>Clamp Flange</v>
          </cell>
          <cell r="C1216" t="str">
            <v>1,000Ø</v>
          </cell>
          <cell r="D1216" t="str">
            <v>개</v>
          </cell>
          <cell r="E1216">
            <v>109000</v>
          </cell>
          <cell r="F1216">
            <v>0</v>
          </cell>
          <cell r="H1216">
            <v>657</v>
          </cell>
          <cell r="I1216">
            <v>109000</v>
          </cell>
          <cell r="J1216">
            <v>657</v>
          </cell>
          <cell r="L1216">
            <v>657</v>
          </cell>
        </row>
        <row r="1217">
          <cell r="A1217">
            <v>8252</v>
          </cell>
          <cell r="B1217" t="str">
            <v>Clamp Flange</v>
          </cell>
          <cell r="C1217" t="str">
            <v>900Ø</v>
          </cell>
          <cell r="D1217" t="str">
            <v>개</v>
          </cell>
          <cell r="E1217">
            <v>89000</v>
          </cell>
          <cell r="F1217">
            <v>0</v>
          </cell>
          <cell r="H1217">
            <v>657</v>
          </cell>
          <cell r="I1217">
            <v>89000</v>
          </cell>
          <cell r="J1217">
            <v>657</v>
          </cell>
          <cell r="L1217">
            <v>657</v>
          </cell>
        </row>
        <row r="1218">
          <cell r="A1218">
            <v>8253</v>
          </cell>
          <cell r="B1218" t="str">
            <v>Clamp Flange</v>
          </cell>
          <cell r="C1218" t="str">
            <v>800Ø</v>
          </cell>
          <cell r="D1218" t="str">
            <v>개</v>
          </cell>
          <cell r="E1218">
            <v>81000</v>
          </cell>
          <cell r="F1218">
            <v>0</v>
          </cell>
          <cell r="H1218">
            <v>657</v>
          </cell>
          <cell r="I1218">
            <v>81000</v>
          </cell>
          <cell r="J1218">
            <v>657</v>
          </cell>
          <cell r="L1218">
            <v>657</v>
          </cell>
        </row>
        <row r="1219">
          <cell r="A1219">
            <v>8254</v>
          </cell>
          <cell r="B1219" t="str">
            <v>Clamp Flange</v>
          </cell>
          <cell r="C1219" t="str">
            <v>700Ø</v>
          </cell>
          <cell r="D1219" t="str">
            <v>개</v>
          </cell>
          <cell r="E1219">
            <v>73000</v>
          </cell>
          <cell r="F1219">
            <v>0</v>
          </cell>
          <cell r="H1219">
            <v>657</v>
          </cell>
          <cell r="I1219">
            <v>73000</v>
          </cell>
          <cell r="J1219">
            <v>657</v>
          </cell>
          <cell r="L1219">
            <v>657</v>
          </cell>
        </row>
        <row r="1220">
          <cell r="A1220">
            <v>8255</v>
          </cell>
          <cell r="B1220" t="str">
            <v>Clamp Flange</v>
          </cell>
          <cell r="C1220" t="str">
            <v>600Ø</v>
          </cell>
          <cell r="D1220" t="str">
            <v>개</v>
          </cell>
          <cell r="E1220">
            <v>64500</v>
          </cell>
          <cell r="F1220">
            <v>0</v>
          </cell>
          <cell r="H1220">
            <v>657</v>
          </cell>
          <cell r="I1220">
            <v>64500</v>
          </cell>
          <cell r="J1220">
            <v>657</v>
          </cell>
          <cell r="L1220">
            <v>657</v>
          </cell>
        </row>
        <row r="1221">
          <cell r="A1221">
            <v>8256</v>
          </cell>
          <cell r="B1221" t="str">
            <v>Clamp Flange</v>
          </cell>
          <cell r="C1221" t="str">
            <v>500Ø</v>
          </cell>
          <cell r="D1221" t="str">
            <v>개</v>
          </cell>
          <cell r="E1221">
            <v>56500</v>
          </cell>
          <cell r="F1221">
            <v>0</v>
          </cell>
          <cell r="H1221">
            <v>657</v>
          </cell>
          <cell r="I1221">
            <v>56500</v>
          </cell>
          <cell r="J1221">
            <v>657</v>
          </cell>
          <cell r="L1221">
            <v>657</v>
          </cell>
        </row>
        <row r="1222">
          <cell r="A1222">
            <v>8257</v>
          </cell>
          <cell r="B1222" t="str">
            <v>Clamp Flange</v>
          </cell>
          <cell r="C1222" t="str">
            <v>400Ø</v>
          </cell>
          <cell r="D1222" t="str">
            <v>개</v>
          </cell>
          <cell r="E1222">
            <v>47200</v>
          </cell>
          <cell r="F1222">
            <v>0</v>
          </cell>
          <cell r="H1222">
            <v>657</v>
          </cell>
          <cell r="I1222">
            <v>47200</v>
          </cell>
          <cell r="J1222">
            <v>657</v>
          </cell>
          <cell r="L1222">
            <v>657</v>
          </cell>
        </row>
        <row r="1223">
          <cell r="A1223">
            <v>8258</v>
          </cell>
          <cell r="B1223" t="str">
            <v>Clamp Flange</v>
          </cell>
          <cell r="C1223" t="str">
            <v>300Ø</v>
          </cell>
          <cell r="D1223" t="str">
            <v>개</v>
          </cell>
          <cell r="E1223">
            <v>38500</v>
          </cell>
          <cell r="F1223">
            <v>0</v>
          </cell>
          <cell r="H1223">
            <v>657</v>
          </cell>
          <cell r="I1223">
            <v>38500</v>
          </cell>
          <cell r="J1223">
            <v>657</v>
          </cell>
          <cell r="L1223">
            <v>657</v>
          </cell>
        </row>
        <row r="1224">
          <cell r="A1224">
            <v>8259</v>
          </cell>
          <cell r="B1224" t="str">
            <v>Clamp Flange</v>
          </cell>
          <cell r="C1224" t="str">
            <v>200Ø</v>
          </cell>
          <cell r="D1224" t="str">
            <v>개</v>
          </cell>
          <cell r="E1224">
            <v>27900</v>
          </cell>
          <cell r="F1224">
            <v>0</v>
          </cell>
          <cell r="H1224">
            <v>657</v>
          </cell>
          <cell r="I1224">
            <v>27900</v>
          </cell>
          <cell r="J1224">
            <v>657</v>
          </cell>
          <cell r="L1224">
            <v>657</v>
          </cell>
        </row>
        <row r="1225">
          <cell r="A1225">
            <v>8261</v>
          </cell>
          <cell r="B1225" t="str">
            <v>45˚Fixed Elbow</v>
          </cell>
          <cell r="C1225" t="str">
            <v>1,000Ø</v>
          </cell>
          <cell r="D1225" t="str">
            <v>개</v>
          </cell>
          <cell r="E1225">
            <v>571000</v>
          </cell>
          <cell r="F1225">
            <v>0</v>
          </cell>
          <cell r="H1225">
            <v>657</v>
          </cell>
          <cell r="I1225">
            <v>571000</v>
          </cell>
          <cell r="J1225">
            <v>657</v>
          </cell>
          <cell r="L1225">
            <v>657</v>
          </cell>
        </row>
        <row r="1226">
          <cell r="A1226">
            <v>8262</v>
          </cell>
          <cell r="B1226" t="str">
            <v>45˚Fixed Elbow</v>
          </cell>
          <cell r="C1226" t="str">
            <v>900Ø</v>
          </cell>
          <cell r="D1226" t="str">
            <v>개</v>
          </cell>
          <cell r="E1226">
            <v>348000</v>
          </cell>
          <cell r="F1226">
            <v>0</v>
          </cell>
          <cell r="H1226">
            <v>657</v>
          </cell>
          <cell r="I1226">
            <v>348000</v>
          </cell>
          <cell r="J1226">
            <v>657</v>
          </cell>
          <cell r="L1226">
            <v>657</v>
          </cell>
        </row>
        <row r="1227">
          <cell r="A1227">
            <v>8263</v>
          </cell>
          <cell r="B1227" t="str">
            <v>45˚Fixed Elbow</v>
          </cell>
          <cell r="C1227" t="str">
            <v>800Ø</v>
          </cell>
          <cell r="D1227" t="str">
            <v>개</v>
          </cell>
          <cell r="E1227">
            <v>294000</v>
          </cell>
          <cell r="F1227">
            <v>0</v>
          </cell>
          <cell r="H1227">
            <v>657</v>
          </cell>
          <cell r="I1227">
            <v>294000</v>
          </cell>
          <cell r="J1227">
            <v>657</v>
          </cell>
          <cell r="L1227">
            <v>657</v>
          </cell>
        </row>
        <row r="1228">
          <cell r="A1228">
            <v>8264</v>
          </cell>
          <cell r="B1228" t="str">
            <v>45˚Fixed Elbow</v>
          </cell>
          <cell r="C1228" t="str">
            <v>700Ø</v>
          </cell>
          <cell r="D1228" t="str">
            <v>개</v>
          </cell>
          <cell r="E1228">
            <v>246000</v>
          </cell>
          <cell r="F1228">
            <v>0</v>
          </cell>
          <cell r="H1228">
            <v>657</v>
          </cell>
          <cell r="I1228">
            <v>246000</v>
          </cell>
          <cell r="J1228">
            <v>657</v>
          </cell>
          <cell r="L1228">
            <v>657</v>
          </cell>
        </row>
        <row r="1229">
          <cell r="A1229">
            <v>8265</v>
          </cell>
          <cell r="B1229" t="str">
            <v>45˚Fixed Elbow</v>
          </cell>
          <cell r="C1229" t="str">
            <v>600Ø</v>
          </cell>
          <cell r="D1229" t="str">
            <v>개</v>
          </cell>
          <cell r="E1229">
            <v>209000</v>
          </cell>
          <cell r="F1229">
            <v>0</v>
          </cell>
          <cell r="H1229">
            <v>657</v>
          </cell>
          <cell r="I1229">
            <v>209000</v>
          </cell>
          <cell r="J1229">
            <v>657</v>
          </cell>
          <cell r="L1229">
            <v>657</v>
          </cell>
        </row>
        <row r="1230">
          <cell r="A1230">
            <v>8266</v>
          </cell>
          <cell r="B1230" t="str">
            <v>45˚Fixed Elbow</v>
          </cell>
          <cell r="C1230" t="str">
            <v>500Ø</v>
          </cell>
          <cell r="D1230" t="str">
            <v>개</v>
          </cell>
          <cell r="E1230">
            <v>174000</v>
          </cell>
          <cell r="F1230">
            <v>0</v>
          </cell>
          <cell r="H1230">
            <v>657</v>
          </cell>
          <cell r="I1230">
            <v>174000</v>
          </cell>
          <cell r="J1230">
            <v>657</v>
          </cell>
          <cell r="L1230">
            <v>657</v>
          </cell>
        </row>
        <row r="1231">
          <cell r="A1231">
            <v>8267</v>
          </cell>
          <cell r="B1231" t="str">
            <v>45˚Fixed Elbow</v>
          </cell>
          <cell r="C1231" t="str">
            <v>400Ø</v>
          </cell>
          <cell r="D1231" t="str">
            <v>개</v>
          </cell>
          <cell r="E1231">
            <v>138000</v>
          </cell>
          <cell r="F1231">
            <v>0</v>
          </cell>
          <cell r="H1231">
            <v>657</v>
          </cell>
          <cell r="I1231">
            <v>138000</v>
          </cell>
          <cell r="J1231">
            <v>657</v>
          </cell>
          <cell r="L1231">
            <v>657</v>
          </cell>
        </row>
        <row r="1232">
          <cell r="A1232">
            <v>8268</v>
          </cell>
          <cell r="B1232" t="str">
            <v>45˚Fixed Elbow</v>
          </cell>
          <cell r="C1232" t="str">
            <v>300Ø</v>
          </cell>
          <cell r="D1232" t="str">
            <v>개</v>
          </cell>
          <cell r="E1232">
            <v>99000</v>
          </cell>
          <cell r="F1232">
            <v>0</v>
          </cell>
          <cell r="H1232">
            <v>657</v>
          </cell>
          <cell r="I1232">
            <v>99000</v>
          </cell>
          <cell r="J1232">
            <v>657</v>
          </cell>
          <cell r="L1232">
            <v>657</v>
          </cell>
        </row>
        <row r="1233">
          <cell r="A1233">
            <v>8269</v>
          </cell>
          <cell r="B1233" t="str">
            <v>45˚Fixed Elbow</v>
          </cell>
          <cell r="C1233" t="str">
            <v>200Ø</v>
          </cell>
          <cell r="D1233" t="str">
            <v>개</v>
          </cell>
          <cell r="E1233">
            <v>68000</v>
          </cell>
          <cell r="F1233">
            <v>0</v>
          </cell>
          <cell r="H1233">
            <v>657</v>
          </cell>
          <cell r="I1233">
            <v>68000</v>
          </cell>
          <cell r="J1233">
            <v>657</v>
          </cell>
          <cell r="L1233">
            <v>657</v>
          </cell>
        </row>
        <row r="1234">
          <cell r="A1234">
            <v>8271</v>
          </cell>
          <cell r="B1234" t="str">
            <v>45˚Lateral Tee</v>
          </cell>
          <cell r="C1234" t="str">
            <v>1,000Ø</v>
          </cell>
          <cell r="D1234" t="str">
            <v>개</v>
          </cell>
          <cell r="E1234">
            <v>1577000</v>
          </cell>
          <cell r="F1234">
            <v>0</v>
          </cell>
          <cell r="H1234">
            <v>657</v>
          </cell>
          <cell r="I1234">
            <v>1577000</v>
          </cell>
          <cell r="J1234">
            <v>657</v>
          </cell>
          <cell r="L1234">
            <v>657</v>
          </cell>
        </row>
        <row r="1235">
          <cell r="A1235">
            <v>8272</v>
          </cell>
          <cell r="B1235" t="str">
            <v>45˚Lateral Tee</v>
          </cell>
          <cell r="C1235" t="str">
            <v>900Ø</v>
          </cell>
          <cell r="D1235" t="str">
            <v>개</v>
          </cell>
          <cell r="E1235">
            <v>865000</v>
          </cell>
          <cell r="F1235">
            <v>0</v>
          </cell>
          <cell r="H1235">
            <v>657</v>
          </cell>
          <cell r="I1235">
            <v>865000</v>
          </cell>
          <cell r="J1235">
            <v>657</v>
          </cell>
          <cell r="L1235">
            <v>657</v>
          </cell>
        </row>
        <row r="1236">
          <cell r="A1236">
            <v>8273</v>
          </cell>
          <cell r="B1236" t="str">
            <v>45˚Lateral Tee</v>
          </cell>
          <cell r="C1236" t="str">
            <v>800Ø</v>
          </cell>
          <cell r="D1236" t="str">
            <v>개</v>
          </cell>
          <cell r="E1236">
            <v>736000</v>
          </cell>
          <cell r="F1236">
            <v>0</v>
          </cell>
          <cell r="H1236">
            <v>657</v>
          </cell>
          <cell r="I1236">
            <v>736000</v>
          </cell>
          <cell r="J1236">
            <v>657</v>
          </cell>
          <cell r="L1236">
            <v>657</v>
          </cell>
        </row>
        <row r="1237">
          <cell r="A1237">
            <v>8274</v>
          </cell>
          <cell r="B1237" t="str">
            <v>45˚Lateral Tee</v>
          </cell>
          <cell r="C1237" t="str">
            <v>700Ø</v>
          </cell>
          <cell r="D1237" t="str">
            <v>개</v>
          </cell>
          <cell r="E1237">
            <v>638000</v>
          </cell>
          <cell r="F1237">
            <v>0</v>
          </cell>
          <cell r="H1237">
            <v>657</v>
          </cell>
          <cell r="I1237">
            <v>638000</v>
          </cell>
          <cell r="J1237">
            <v>657</v>
          </cell>
          <cell r="L1237">
            <v>657</v>
          </cell>
        </row>
        <row r="1238">
          <cell r="A1238">
            <v>8275</v>
          </cell>
          <cell r="B1238" t="str">
            <v>45˚Lateral Tee</v>
          </cell>
          <cell r="C1238" t="str">
            <v>600Ø</v>
          </cell>
          <cell r="D1238" t="str">
            <v>개</v>
          </cell>
          <cell r="E1238">
            <v>523000</v>
          </cell>
          <cell r="F1238">
            <v>0</v>
          </cell>
          <cell r="H1238">
            <v>657</v>
          </cell>
          <cell r="I1238">
            <v>523000</v>
          </cell>
          <cell r="J1238">
            <v>657</v>
          </cell>
          <cell r="L1238">
            <v>657</v>
          </cell>
        </row>
        <row r="1239">
          <cell r="A1239">
            <v>8276</v>
          </cell>
          <cell r="B1239" t="str">
            <v>45˚Lateral Tee</v>
          </cell>
          <cell r="C1239" t="str">
            <v>500Ø</v>
          </cell>
          <cell r="D1239" t="str">
            <v>개</v>
          </cell>
          <cell r="E1239">
            <v>399000</v>
          </cell>
          <cell r="F1239">
            <v>0</v>
          </cell>
          <cell r="H1239">
            <v>657</v>
          </cell>
          <cell r="I1239">
            <v>399000</v>
          </cell>
          <cell r="J1239">
            <v>657</v>
          </cell>
          <cell r="L1239">
            <v>657</v>
          </cell>
        </row>
        <row r="1240">
          <cell r="A1240">
            <v>8277</v>
          </cell>
          <cell r="B1240" t="str">
            <v>45˚Lateral Tee</v>
          </cell>
          <cell r="C1240" t="str">
            <v>400Ø</v>
          </cell>
          <cell r="D1240" t="str">
            <v>개</v>
          </cell>
          <cell r="E1240">
            <v>301000</v>
          </cell>
          <cell r="F1240">
            <v>0</v>
          </cell>
          <cell r="H1240">
            <v>657</v>
          </cell>
          <cell r="I1240">
            <v>301000</v>
          </cell>
          <cell r="J1240">
            <v>657</v>
          </cell>
          <cell r="L1240">
            <v>657</v>
          </cell>
        </row>
        <row r="1241">
          <cell r="A1241">
            <v>8278</v>
          </cell>
          <cell r="B1241" t="str">
            <v>45˚Lateral Tee</v>
          </cell>
          <cell r="C1241" t="str">
            <v>300Ø</v>
          </cell>
          <cell r="D1241" t="str">
            <v>개</v>
          </cell>
          <cell r="E1241">
            <v>223000</v>
          </cell>
          <cell r="F1241">
            <v>0</v>
          </cell>
          <cell r="H1241">
            <v>657</v>
          </cell>
          <cell r="I1241">
            <v>223000</v>
          </cell>
          <cell r="J1241">
            <v>657</v>
          </cell>
          <cell r="L1241">
            <v>657</v>
          </cell>
        </row>
        <row r="1242">
          <cell r="A1242">
            <v>8279</v>
          </cell>
          <cell r="B1242" t="str">
            <v>45˚Lateral Tee</v>
          </cell>
          <cell r="C1242" t="str">
            <v>200Ø</v>
          </cell>
          <cell r="D1242" t="str">
            <v>개</v>
          </cell>
          <cell r="E1242">
            <v>144000</v>
          </cell>
          <cell r="F1242">
            <v>0</v>
          </cell>
          <cell r="H1242">
            <v>657</v>
          </cell>
          <cell r="I1242">
            <v>144000</v>
          </cell>
          <cell r="J1242">
            <v>657</v>
          </cell>
          <cell r="L1242">
            <v>657</v>
          </cell>
        </row>
        <row r="1243">
          <cell r="A1243">
            <v>8281</v>
          </cell>
          <cell r="B1243" t="str">
            <v>Storm Collar</v>
          </cell>
          <cell r="C1243" t="str">
            <v>1,000Ø</v>
          </cell>
          <cell r="D1243" t="str">
            <v>개</v>
          </cell>
          <cell r="E1243">
            <v>77000</v>
          </cell>
          <cell r="F1243">
            <v>0</v>
          </cell>
          <cell r="H1243">
            <v>657</v>
          </cell>
          <cell r="I1243">
            <v>77000</v>
          </cell>
          <cell r="J1243">
            <v>657</v>
          </cell>
          <cell r="L1243">
            <v>657</v>
          </cell>
        </row>
        <row r="1244">
          <cell r="A1244">
            <v>8282</v>
          </cell>
          <cell r="B1244" t="str">
            <v>Storm Collar</v>
          </cell>
          <cell r="C1244" t="str">
            <v>900Ø</v>
          </cell>
          <cell r="D1244" t="str">
            <v>개</v>
          </cell>
          <cell r="E1244">
            <v>40500</v>
          </cell>
          <cell r="F1244">
            <v>0</v>
          </cell>
          <cell r="H1244">
            <v>657</v>
          </cell>
          <cell r="I1244">
            <v>40500</v>
          </cell>
          <cell r="J1244">
            <v>657</v>
          </cell>
          <cell r="L1244">
            <v>657</v>
          </cell>
        </row>
        <row r="1245">
          <cell r="A1245">
            <v>8283</v>
          </cell>
          <cell r="B1245" t="str">
            <v>Storm Collar</v>
          </cell>
          <cell r="C1245" t="str">
            <v>800Ø</v>
          </cell>
          <cell r="D1245" t="str">
            <v>개</v>
          </cell>
          <cell r="E1245">
            <v>37200</v>
          </cell>
          <cell r="F1245">
            <v>0</v>
          </cell>
          <cell r="H1245">
            <v>657</v>
          </cell>
          <cell r="I1245">
            <v>37200</v>
          </cell>
          <cell r="J1245">
            <v>657</v>
          </cell>
          <cell r="L1245">
            <v>657</v>
          </cell>
        </row>
        <row r="1246">
          <cell r="A1246">
            <v>8284</v>
          </cell>
          <cell r="B1246" t="str">
            <v>Storm Collar</v>
          </cell>
          <cell r="C1246" t="str">
            <v>700Ø</v>
          </cell>
          <cell r="D1246" t="str">
            <v>개</v>
          </cell>
          <cell r="E1246">
            <v>31900</v>
          </cell>
          <cell r="F1246">
            <v>0</v>
          </cell>
          <cell r="H1246">
            <v>657</v>
          </cell>
          <cell r="I1246">
            <v>31900</v>
          </cell>
          <cell r="J1246">
            <v>657</v>
          </cell>
          <cell r="L1246">
            <v>657</v>
          </cell>
        </row>
        <row r="1247">
          <cell r="A1247">
            <v>8285</v>
          </cell>
          <cell r="B1247" t="str">
            <v>Storm Collar</v>
          </cell>
          <cell r="C1247" t="str">
            <v>600Ø</v>
          </cell>
          <cell r="D1247" t="str">
            <v>개</v>
          </cell>
          <cell r="E1247">
            <v>27900</v>
          </cell>
          <cell r="F1247">
            <v>0</v>
          </cell>
          <cell r="H1247">
            <v>657</v>
          </cell>
          <cell r="I1247">
            <v>27900</v>
          </cell>
          <cell r="J1247">
            <v>657</v>
          </cell>
          <cell r="L1247">
            <v>657</v>
          </cell>
        </row>
        <row r="1248">
          <cell r="A1248">
            <v>8286</v>
          </cell>
          <cell r="B1248" t="str">
            <v>Storm Collar</v>
          </cell>
          <cell r="C1248" t="str">
            <v>500Ø</v>
          </cell>
          <cell r="D1248" t="str">
            <v>개</v>
          </cell>
          <cell r="E1248">
            <v>23200</v>
          </cell>
          <cell r="F1248">
            <v>0</v>
          </cell>
          <cell r="H1248">
            <v>657</v>
          </cell>
          <cell r="I1248">
            <v>23200</v>
          </cell>
          <cell r="J1248">
            <v>657</v>
          </cell>
          <cell r="L1248">
            <v>657</v>
          </cell>
        </row>
        <row r="1249">
          <cell r="A1249">
            <v>8287</v>
          </cell>
          <cell r="B1249" t="str">
            <v>Storm Collar</v>
          </cell>
          <cell r="C1249" t="str">
            <v>400Ø</v>
          </cell>
          <cell r="D1249" t="str">
            <v>개</v>
          </cell>
          <cell r="E1249">
            <v>19200</v>
          </cell>
          <cell r="F1249">
            <v>0</v>
          </cell>
          <cell r="H1249">
            <v>657</v>
          </cell>
          <cell r="I1249">
            <v>19200</v>
          </cell>
          <cell r="J1249">
            <v>657</v>
          </cell>
          <cell r="L1249">
            <v>657</v>
          </cell>
        </row>
        <row r="1250">
          <cell r="A1250">
            <v>8288</v>
          </cell>
          <cell r="B1250" t="str">
            <v>Storm Collar</v>
          </cell>
          <cell r="C1250" t="str">
            <v>300Ø</v>
          </cell>
          <cell r="D1250" t="str">
            <v>개</v>
          </cell>
          <cell r="E1250">
            <v>15900</v>
          </cell>
          <cell r="F1250">
            <v>0</v>
          </cell>
          <cell r="H1250">
            <v>657</v>
          </cell>
          <cell r="I1250">
            <v>15900</v>
          </cell>
          <cell r="J1250">
            <v>657</v>
          </cell>
          <cell r="L1250">
            <v>657</v>
          </cell>
        </row>
        <row r="1251">
          <cell r="A1251">
            <v>8289</v>
          </cell>
          <cell r="B1251" t="str">
            <v>Storm Collar</v>
          </cell>
          <cell r="C1251" t="str">
            <v>200Ø</v>
          </cell>
          <cell r="D1251" t="str">
            <v>개</v>
          </cell>
          <cell r="E1251">
            <v>10600</v>
          </cell>
          <cell r="F1251">
            <v>0</v>
          </cell>
          <cell r="H1251">
            <v>657</v>
          </cell>
          <cell r="I1251">
            <v>10600</v>
          </cell>
          <cell r="J1251">
            <v>657</v>
          </cell>
          <cell r="L1251">
            <v>657</v>
          </cell>
        </row>
        <row r="1252">
          <cell r="A1252">
            <v>8291</v>
          </cell>
          <cell r="B1252" t="str">
            <v>Stack Cap</v>
          </cell>
          <cell r="C1252" t="str">
            <v>1,000Ø</v>
          </cell>
          <cell r="D1252" t="str">
            <v>개</v>
          </cell>
          <cell r="E1252">
            <v>571000</v>
          </cell>
          <cell r="F1252">
            <v>0</v>
          </cell>
          <cell r="H1252">
            <v>657</v>
          </cell>
          <cell r="I1252">
            <v>571000</v>
          </cell>
          <cell r="J1252">
            <v>657</v>
          </cell>
          <cell r="L1252">
            <v>657</v>
          </cell>
        </row>
        <row r="1253">
          <cell r="A1253">
            <v>8292</v>
          </cell>
          <cell r="B1253" t="str">
            <v>Stack Cap</v>
          </cell>
          <cell r="C1253" t="str">
            <v>900Ø</v>
          </cell>
          <cell r="D1253" t="str">
            <v>개</v>
          </cell>
          <cell r="E1253">
            <v>491000</v>
          </cell>
          <cell r="F1253">
            <v>0</v>
          </cell>
          <cell r="H1253">
            <v>657</v>
          </cell>
          <cell r="I1253">
            <v>491000</v>
          </cell>
          <cell r="J1253">
            <v>657</v>
          </cell>
          <cell r="L1253">
            <v>657</v>
          </cell>
        </row>
        <row r="1254">
          <cell r="A1254">
            <v>8293</v>
          </cell>
          <cell r="B1254" t="str">
            <v>Stack Cap</v>
          </cell>
          <cell r="C1254" t="str">
            <v>800Ø</v>
          </cell>
          <cell r="D1254" t="str">
            <v>개</v>
          </cell>
          <cell r="E1254">
            <v>414000</v>
          </cell>
          <cell r="F1254">
            <v>0</v>
          </cell>
          <cell r="H1254">
            <v>657</v>
          </cell>
          <cell r="I1254">
            <v>414000</v>
          </cell>
          <cell r="J1254">
            <v>657</v>
          </cell>
          <cell r="L1254">
            <v>657</v>
          </cell>
        </row>
        <row r="1255">
          <cell r="A1255">
            <v>8294</v>
          </cell>
          <cell r="B1255" t="str">
            <v>Stack Cap</v>
          </cell>
          <cell r="C1255" t="str">
            <v>700Ø</v>
          </cell>
          <cell r="D1255" t="str">
            <v>개</v>
          </cell>
          <cell r="E1255">
            <v>365000</v>
          </cell>
          <cell r="F1255">
            <v>0</v>
          </cell>
          <cell r="H1255">
            <v>657</v>
          </cell>
          <cell r="I1255">
            <v>365000</v>
          </cell>
          <cell r="J1255">
            <v>657</v>
          </cell>
          <cell r="L1255">
            <v>657</v>
          </cell>
        </row>
        <row r="1256">
          <cell r="A1256">
            <v>8295</v>
          </cell>
          <cell r="B1256" t="str">
            <v>Stack Cap</v>
          </cell>
          <cell r="C1256" t="str">
            <v>600Ø</v>
          </cell>
          <cell r="D1256" t="str">
            <v>개</v>
          </cell>
          <cell r="E1256">
            <v>307000</v>
          </cell>
          <cell r="F1256">
            <v>0</v>
          </cell>
          <cell r="H1256">
            <v>657</v>
          </cell>
          <cell r="I1256">
            <v>307000</v>
          </cell>
          <cell r="J1256">
            <v>657</v>
          </cell>
          <cell r="L1256">
            <v>657</v>
          </cell>
        </row>
        <row r="1257">
          <cell r="A1257">
            <v>8296</v>
          </cell>
          <cell r="B1257" t="str">
            <v>Stack Cap</v>
          </cell>
          <cell r="C1257" t="str">
            <v>500Ø</v>
          </cell>
          <cell r="D1257" t="str">
            <v>개</v>
          </cell>
          <cell r="E1257">
            <v>256000</v>
          </cell>
          <cell r="F1257">
            <v>0</v>
          </cell>
          <cell r="H1257">
            <v>657</v>
          </cell>
          <cell r="I1257">
            <v>256000</v>
          </cell>
          <cell r="J1257">
            <v>657</v>
          </cell>
          <cell r="L1257">
            <v>657</v>
          </cell>
        </row>
        <row r="1258">
          <cell r="A1258">
            <v>8297</v>
          </cell>
          <cell r="B1258" t="str">
            <v>Stack Cap</v>
          </cell>
          <cell r="C1258" t="str">
            <v>400Ø</v>
          </cell>
          <cell r="D1258" t="str">
            <v>개</v>
          </cell>
          <cell r="E1258">
            <v>193000</v>
          </cell>
          <cell r="F1258">
            <v>0</v>
          </cell>
          <cell r="H1258">
            <v>657</v>
          </cell>
          <cell r="I1258">
            <v>193000</v>
          </cell>
          <cell r="J1258">
            <v>657</v>
          </cell>
          <cell r="L1258">
            <v>657</v>
          </cell>
        </row>
        <row r="1259">
          <cell r="A1259">
            <v>8298</v>
          </cell>
          <cell r="B1259" t="str">
            <v>Stack Cap</v>
          </cell>
          <cell r="C1259" t="str">
            <v>300Ø</v>
          </cell>
          <cell r="D1259" t="str">
            <v>개</v>
          </cell>
          <cell r="E1259">
            <v>150000</v>
          </cell>
          <cell r="F1259">
            <v>0</v>
          </cell>
          <cell r="H1259">
            <v>657</v>
          </cell>
          <cell r="I1259">
            <v>150000</v>
          </cell>
          <cell r="J1259">
            <v>657</v>
          </cell>
          <cell r="L1259">
            <v>657</v>
          </cell>
        </row>
        <row r="1260">
          <cell r="A1260">
            <v>8299</v>
          </cell>
          <cell r="B1260" t="str">
            <v>Stack Cap</v>
          </cell>
          <cell r="C1260" t="str">
            <v>200Ø</v>
          </cell>
          <cell r="D1260" t="str">
            <v>개</v>
          </cell>
          <cell r="E1260">
            <v>111000</v>
          </cell>
          <cell r="F1260">
            <v>0</v>
          </cell>
          <cell r="H1260">
            <v>657</v>
          </cell>
          <cell r="I1260">
            <v>111000</v>
          </cell>
          <cell r="J1260">
            <v>657</v>
          </cell>
          <cell r="L1260">
            <v>657</v>
          </cell>
        </row>
        <row r="1261">
          <cell r="A1261">
            <v>8301</v>
          </cell>
          <cell r="B1261" t="str">
            <v>Step Increaser</v>
          </cell>
          <cell r="C1261" t="str">
            <v>1,000Ø</v>
          </cell>
          <cell r="D1261" t="str">
            <v>개</v>
          </cell>
          <cell r="E1261">
            <v>339000</v>
          </cell>
          <cell r="F1261">
            <v>0</v>
          </cell>
          <cell r="H1261">
            <v>657</v>
          </cell>
          <cell r="I1261">
            <v>339000</v>
          </cell>
          <cell r="J1261">
            <v>657</v>
          </cell>
          <cell r="L1261">
            <v>657</v>
          </cell>
        </row>
        <row r="1262">
          <cell r="A1262">
            <v>8302</v>
          </cell>
          <cell r="B1262" t="str">
            <v>Step Increaser</v>
          </cell>
          <cell r="C1262" t="str">
            <v>900Ø</v>
          </cell>
          <cell r="D1262" t="str">
            <v>개</v>
          </cell>
          <cell r="E1262">
            <v>199000</v>
          </cell>
          <cell r="F1262">
            <v>0</v>
          </cell>
          <cell r="H1262">
            <v>657</v>
          </cell>
          <cell r="I1262">
            <v>199000</v>
          </cell>
          <cell r="J1262">
            <v>657</v>
          </cell>
          <cell r="L1262">
            <v>657</v>
          </cell>
        </row>
        <row r="1263">
          <cell r="A1263">
            <v>8303</v>
          </cell>
          <cell r="B1263" t="str">
            <v>Step Increaser</v>
          </cell>
          <cell r="C1263" t="str">
            <v>800Ø</v>
          </cell>
          <cell r="D1263" t="str">
            <v>개</v>
          </cell>
          <cell r="E1263">
            <v>176000</v>
          </cell>
          <cell r="F1263">
            <v>0</v>
          </cell>
          <cell r="H1263">
            <v>657</v>
          </cell>
          <cell r="I1263">
            <v>176000</v>
          </cell>
          <cell r="J1263">
            <v>657</v>
          </cell>
          <cell r="L1263">
            <v>657</v>
          </cell>
        </row>
        <row r="1264">
          <cell r="A1264">
            <v>8304</v>
          </cell>
          <cell r="B1264" t="str">
            <v>Step Increaser</v>
          </cell>
          <cell r="C1264" t="str">
            <v>700Ø</v>
          </cell>
          <cell r="D1264" t="str">
            <v>개</v>
          </cell>
          <cell r="E1264">
            <v>153000</v>
          </cell>
          <cell r="F1264">
            <v>0</v>
          </cell>
          <cell r="H1264">
            <v>657</v>
          </cell>
          <cell r="I1264">
            <v>153000</v>
          </cell>
          <cell r="J1264">
            <v>657</v>
          </cell>
          <cell r="L1264">
            <v>657</v>
          </cell>
        </row>
        <row r="1265">
          <cell r="A1265">
            <v>8305</v>
          </cell>
          <cell r="B1265" t="str">
            <v>Step Increaser</v>
          </cell>
          <cell r="C1265" t="str">
            <v>600Ø</v>
          </cell>
          <cell r="D1265" t="str">
            <v>개</v>
          </cell>
          <cell r="E1265">
            <v>133000</v>
          </cell>
          <cell r="F1265">
            <v>0</v>
          </cell>
          <cell r="H1265">
            <v>657</v>
          </cell>
          <cell r="I1265">
            <v>133000</v>
          </cell>
          <cell r="J1265">
            <v>657</v>
          </cell>
          <cell r="L1265">
            <v>657</v>
          </cell>
        </row>
        <row r="1266">
          <cell r="A1266">
            <v>8306</v>
          </cell>
          <cell r="B1266" t="str">
            <v>Step Increaser</v>
          </cell>
          <cell r="C1266" t="str">
            <v>500Ø</v>
          </cell>
          <cell r="D1266" t="str">
            <v>개</v>
          </cell>
          <cell r="E1266">
            <v>121000</v>
          </cell>
          <cell r="F1266">
            <v>0</v>
          </cell>
          <cell r="H1266">
            <v>657</v>
          </cell>
          <cell r="I1266">
            <v>121000</v>
          </cell>
          <cell r="J1266">
            <v>657</v>
          </cell>
          <cell r="L1266">
            <v>657</v>
          </cell>
        </row>
        <row r="1267">
          <cell r="A1267">
            <v>8307</v>
          </cell>
          <cell r="B1267" t="str">
            <v>Step Increaser</v>
          </cell>
          <cell r="C1267" t="str">
            <v>400Ø</v>
          </cell>
          <cell r="D1267" t="str">
            <v>개</v>
          </cell>
          <cell r="E1267">
            <v>89000</v>
          </cell>
          <cell r="F1267">
            <v>0</v>
          </cell>
          <cell r="H1267">
            <v>657</v>
          </cell>
          <cell r="I1267">
            <v>89000</v>
          </cell>
          <cell r="J1267">
            <v>657</v>
          </cell>
          <cell r="L1267">
            <v>657</v>
          </cell>
        </row>
        <row r="1268">
          <cell r="A1268">
            <v>8308</v>
          </cell>
          <cell r="B1268" t="str">
            <v>Step Increaser</v>
          </cell>
          <cell r="C1268" t="str">
            <v>300Ø</v>
          </cell>
          <cell r="D1268" t="str">
            <v>개</v>
          </cell>
          <cell r="E1268">
            <v>60700</v>
          </cell>
          <cell r="F1268">
            <v>0</v>
          </cell>
          <cell r="H1268">
            <v>657</v>
          </cell>
          <cell r="I1268">
            <v>60700</v>
          </cell>
          <cell r="J1268">
            <v>657</v>
          </cell>
          <cell r="L1268">
            <v>657</v>
          </cell>
        </row>
        <row r="1269">
          <cell r="A1269">
            <v>8309</v>
          </cell>
          <cell r="B1269" t="str">
            <v>Step Increaser</v>
          </cell>
          <cell r="C1269" t="str">
            <v>200Ø</v>
          </cell>
          <cell r="D1269" t="str">
            <v>개</v>
          </cell>
          <cell r="E1269">
            <v>52500</v>
          </cell>
          <cell r="F1269">
            <v>0</v>
          </cell>
          <cell r="H1269">
            <v>657</v>
          </cell>
          <cell r="I1269">
            <v>52500</v>
          </cell>
          <cell r="J1269">
            <v>657</v>
          </cell>
          <cell r="L1269">
            <v>657</v>
          </cell>
        </row>
        <row r="1270">
          <cell r="E1270">
            <v>0</v>
          </cell>
        </row>
        <row r="1277">
          <cell r="A1277">
            <v>9001</v>
          </cell>
          <cell r="B1277" t="str">
            <v>인건비</v>
          </cell>
          <cell r="C1277" t="str">
            <v>배관공</v>
          </cell>
          <cell r="D1277" t="str">
            <v>인</v>
          </cell>
          <cell r="E1277">
            <v>0</v>
          </cell>
          <cell r="F1277">
            <v>51272</v>
          </cell>
          <cell r="H1277">
            <v>25</v>
          </cell>
          <cell r="I1277">
            <v>0</v>
          </cell>
          <cell r="J1277">
            <v>25</v>
          </cell>
          <cell r="L1277">
            <v>25</v>
          </cell>
        </row>
        <row r="1278">
          <cell r="A1278">
            <v>9002</v>
          </cell>
          <cell r="B1278" t="str">
            <v>인건비</v>
          </cell>
          <cell r="C1278" t="str">
            <v>위생공</v>
          </cell>
          <cell r="D1278" t="str">
            <v>인</v>
          </cell>
          <cell r="E1278">
            <v>0</v>
          </cell>
          <cell r="F1278">
            <v>51626</v>
          </cell>
          <cell r="H1278">
            <v>26</v>
          </cell>
          <cell r="I1278">
            <v>0</v>
          </cell>
          <cell r="J1278">
            <v>26</v>
          </cell>
          <cell r="L1278">
            <v>26</v>
          </cell>
        </row>
        <row r="1279">
          <cell r="A1279">
            <v>9003</v>
          </cell>
          <cell r="B1279" t="str">
            <v>인건비</v>
          </cell>
          <cell r="C1279" t="str">
            <v>기계설치공</v>
          </cell>
          <cell r="D1279" t="str">
            <v>인</v>
          </cell>
          <cell r="E1279">
            <v>0</v>
          </cell>
          <cell r="F1279">
            <v>54111</v>
          </cell>
          <cell r="H1279">
            <v>88</v>
          </cell>
          <cell r="I1279">
            <v>0</v>
          </cell>
          <cell r="J1279">
            <v>88</v>
          </cell>
          <cell r="L1279">
            <v>88</v>
          </cell>
        </row>
        <row r="1280">
          <cell r="A1280">
            <v>9004</v>
          </cell>
          <cell r="B1280" t="str">
            <v>인건비</v>
          </cell>
          <cell r="C1280" t="str">
            <v>용접공</v>
          </cell>
          <cell r="D1280" t="str">
            <v>인</v>
          </cell>
          <cell r="E1280">
            <v>0</v>
          </cell>
          <cell r="F1280">
            <v>58758</v>
          </cell>
          <cell r="H1280">
            <v>97</v>
          </cell>
          <cell r="I1280">
            <v>0</v>
          </cell>
          <cell r="J1280">
            <v>97</v>
          </cell>
          <cell r="L1280">
            <v>97</v>
          </cell>
        </row>
        <row r="1281">
          <cell r="A1281">
            <v>9005</v>
          </cell>
          <cell r="B1281" t="str">
            <v>인건비</v>
          </cell>
          <cell r="C1281" t="str">
            <v>보온공</v>
          </cell>
          <cell r="D1281" t="str">
            <v>인</v>
          </cell>
          <cell r="E1281">
            <v>0</v>
          </cell>
          <cell r="F1281">
            <v>52961</v>
          </cell>
          <cell r="H1281">
            <v>27</v>
          </cell>
          <cell r="I1281">
            <v>0</v>
          </cell>
          <cell r="J1281">
            <v>27</v>
          </cell>
          <cell r="L1281">
            <v>27</v>
          </cell>
        </row>
        <row r="1282">
          <cell r="A1282">
            <v>9006</v>
          </cell>
          <cell r="B1282" t="str">
            <v>인건비</v>
          </cell>
          <cell r="C1282" t="str">
            <v>특별인부</v>
          </cell>
          <cell r="D1282" t="str">
            <v>인</v>
          </cell>
          <cell r="E1282">
            <v>0</v>
          </cell>
          <cell r="F1282">
            <v>52232</v>
          </cell>
          <cell r="H1282">
            <v>73</v>
          </cell>
          <cell r="I1282">
            <v>0</v>
          </cell>
          <cell r="J1282">
            <v>73</v>
          </cell>
          <cell r="L1282">
            <v>73</v>
          </cell>
        </row>
        <row r="1283">
          <cell r="A1283">
            <v>9007</v>
          </cell>
          <cell r="B1283" t="str">
            <v>인건비</v>
          </cell>
          <cell r="C1283" t="str">
            <v>보통인부</v>
          </cell>
          <cell r="D1283" t="str">
            <v>인</v>
          </cell>
          <cell r="E1283">
            <v>0</v>
          </cell>
          <cell r="F1283">
            <v>37483</v>
          </cell>
          <cell r="H1283">
            <v>74</v>
          </cell>
          <cell r="I1283">
            <v>0</v>
          </cell>
          <cell r="J1283">
            <v>74</v>
          </cell>
          <cell r="L1283">
            <v>74</v>
          </cell>
        </row>
        <row r="1284">
          <cell r="A1284">
            <v>9008</v>
          </cell>
          <cell r="B1284" t="str">
            <v>인건비</v>
          </cell>
          <cell r="C1284" t="str">
            <v>보일러공</v>
          </cell>
          <cell r="D1284" t="str">
            <v>인</v>
          </cell>
          <cell r="E1284">
            <v>0</v>
          </cell>
          <cell r="F1284">
            <v>47570</v>
          </cell>
          <cell r="H1284">
            <v>24</v>
          </cell>
          <cell r="I1284">
            <v>0</v>
          </cell>
          <cell r="J1284">
            <v>24</v>
          </cell>
          <cell r="L1284">
            <v>24</v>
          </cell>
        </row>
        <row r="1285">
          <cell r="A1285">
            <v>9009</v>
          </cell>
          <cell r="B1285" t="str">
            <v>인건비</v>
          </cell>
          <cell r="C1285" t="str">
            <v>도장공</v>
          </cell>
          <cell r="D1285" t="str">
            <v>인</v>
          </cell>
          <cell r="E1285">
            <v>0</v>
          </cell>
          <cell r="F1285">
            <v>57502</v>
          </cell>
          <cell r="H1285">
            <v>28</v>
          </cell>
          <cell r="I1285">
            <v>0</v>
          </cell>
          <cell r="J1285">
            <v>28</v>
          </cell>
          <cell r="L1285">
            <v>28</v>
          </cell>
        </row>
        <row r="1286">
          <cell r="A1286">
            <v>9010</v>
          </cell>
          <cell r="B1286" t="str">
            <v>인건비</v>
          </cell>
          <cell r="C1286" t="str">
            <v>덕트공</v>
          </cell>
          <cell r="D1286" t="str">
            <v>인</v>
          </cell>
          <cell r="E1286">
            <v>0</v>
          </cell>
          <cell r="F1286">
            <v>47697</v>
          </cell>
          <cell r="H1286">
            <v>98</v>
          </cell>
          <cell r="I1286">
            <v>0</v>
          </cell>
          <cell r="J1286">
            <v>98</v>
          </cell>
          <cell r="L1286">
            <v>98</v>
          </cell>
        </row>
        <row r="1287">
          <cell r="A1287">
            <v>9011</v>
          </cell>
          <cell r="B1287" t="str">
            <v>인건비</v>
          </cell>
          <cell r="C1287" t="str">
            <v>줄눈공</v>
          </cell>
          <cell r="D1287" t="str">
            <v>인</v>
          </cell>
          <cell r="E1287">
            <v>0</v>
          </cell>
          <cell r="H1287">
            <v>21</v>
          </cell>
          <cell r="I1287">
            <v>0</v>
          </cell>
          <cell r="J1287">
            <v>21</v>
          </cell>
          <cell r="L1287">
            <v>21</v>
          </cell>
        </row>
        <row r="1288">
          <cell r="A1288">
            <v>9021</v>
          </cell>
          <cell r="B1288" t="str">
            <v>터파기 및 되메우기</v>
          </cell>
          <cell r="C1288" t="str">
            <v>인력</v>
          </cell>
          <cell r="D1288" t="str">
            <v>M³</v>
          </cell>
          <cell r="E1288">
            <v>0</v>
          </cell>
          <cell r="F1288">
            <v>13868</v>
          </cell>
          <cell r="H1288">
            <v>0</v>
          </cell>
          <cell r="I1288">
            <v>0</v>
          </cell>
          <cell r="J1288">
            <v>0</v>
          </cell>
          <cell r="L1288">
            <v>0</v>
          </cell>
        </row>
        <row r="1289">
          <cell r="A1289">
            <v>9022</v>
          </cell>
          <cell r="B1289" t="str">
            <v>터파기 및 되메우기</v>
          </cell>
          <cell r="C1289" t="str">
            <v>기계</v>
          </cell>
          <cell r="D1289" t="str">
            <v>M³</v>
          </cell>
          <cell r="E1289">
            <v>610</v>
          </cell>
          <cell r="F1289">
            <v>570</v>
          </cell>
          <cell r="H1289">
            <v>0</v>
          </cell>
          <cell r="I1289">
            <v>610</v>
          </cell>
          <cell r="J1289">
            <v>0</v>
          </cell>
          <cell r="L1289">
            <v>0</v>
          </cell>
        </row>
        <row r="1290">
          <cell r="A1290">
            <v>9023</v>
          </cell>
          <cell r="B1290" t="str">
            <v>보도용포장파괴</v>
          </cell>
          <cell r="C1290" t="str">
            <v>콘크리트</v>
          </cell>
          <cell r="D1290" t="str">
            <v>M²</v>
          </cell>
          <cell r="E1290">
            <v>235</v>
          </cell>
          <cell r="F1290">
            <v>4697</v>
          </cell>
          <cell r="H1290">
            <v>0</v>
          </cell>
          <cell r="I1290">
            <v>235</v>
          </cell>
          <cell r="J1290">
            <v>0</v>
          </cell>
          <cell r="L1290">
            <v>0</v>
          </cell>
        </row>
        <row r="1291">
          <cell r="A1291">
            <v>9024</v>
          </cell>
          <cell r="B1291" t="str">
            <v>레미콘구입 및 타설</v>
          </cell>
          <cell r="D1291" t="str">
            <v>M³</v>
          </cell>
          <cell r="E1291">
            <v>46182</v>
          </cell>
          <cell r="F1291">
            <v>5321</v>
          </cell>
          <cell r="H1291">
            <v>0</v>
          </cell>
          <cell r="I1291">
            <v>46182</v>
          </cell>
          <cell r="J1291">
            <v>0</v>
          </cell>
          <cell r="L1291">
            <v>0</v>
          </cell>
        </row>
        <row r="1292">
          <cell r="A1292">
            <v>9025</v>
          </cell>
          <cell r="B1292" t="str">
            <v>보도용블럭포장</v>
          </cell>
          <cell r="C1292" t="str">
            <v>30x30x6</v>
          </cell>
          <cell r="D1292" t="str">
            <v>M²</v>
          </cell>
          <cell r="E1292">
            <v>6768</v>
          </cell>
          <cell r="F1292">
            <v>2972</v>
          </cell>
          <cell r="H1292">
            <v>0</v>
          </cell>
          <cell r="I1292">
            <v>6768</v>
          </cell>
          <cell r="J1292">
            <v>0</v>
          </cell>
          <cell r="L1292">
            <v>0</v>
          </cell>
        </row>
        <row r="1293">
          <cell r="A1293">
            <v>9026</v>
          </cell>
          <cell r="B1293" t="str">
            <v>보도블럭파손 및 복구</v>
          </cell>
          <cell r="C1293" t="str">
            <v>인력</v>
          </cell>
          <cell r="D1293" t="str">
            <v>M²</v>
          </cell>
          <cell r="E1293">
            <v>18</v>
          </cell>
          <cell r="F1293">
            <v>4497</v>
          </cell>
          <cell r="H1293">
            <v>0</v>
          </cell>
          <cell r="I1293">
            <v>18</v>
          </cell>
          <cell r="J1293">
            <v>0</v>
          </cell>
          <cell r="L1293">
            <v>0</v>
          </cell>
        </row>
        <row r="1294">
          <cell r="A1294">
            <v>9110</v>
          </cell>
          <cell r="B1294" t="str">
            <v>난연폴리에틸렌보온</v>
          </cell>
          <cell r="C1294" t="str">
            <v>150Øx 40t</v>
          </cell>
          <cell r="D1294" t="str">
            <v>M</v>
          </cell>
          <cell r="E1294">
            <v>13121</v>
          </cell>
          <cell r="F1294">
            <v>6620</v>
          </cell>
          <cell r="H1294">
            <v>0</v>
          </cell>
          <cell r="I1294">
            <v>21818</v>
          </cell>
          <cell r="J1294">
            <v>0</v>
          </cell>
          <cell r="L1294">
            <v>0</v>
          </cell>
        </row>
        <row r="1295">
          <cell r="A1295">
            <v>9111</v>
          </cell>
          <cell r="B1295" t="str">
            <v>난연폴리에틸렌보온</v>
          </cell>
          <cell r="C1295" t="str">
            <v>100Øx 40t</v>
          </cell>
          <cell r="D1295" t="str">
            <v>M</v>
          </cell>
          <cell r="E1295">
            <v>7706</v>
          </cell>
          <cell r="F1295">
            <v>4501</v>
          </cell>
          <cell r="H1295">
            <v>0</v>
          </cell>
          <cell r="I1295">
            <v>8883</v>
          </cell>
          <cell r="J1295">
            <v>0</v>
          </cell>
          <cell r="L1295">
            <v>0</v>
          </cell>
        </row>
        <row r="1296">
          <cell r="A1296">
            <v>9112</v>
          </cell>
          <cell r="B1296" t="str">
            <v>난연폴리에틸렌보온</v>
          </cell>
          <cell r="C1296" t="str">
            <v>80Øx 25t</v>
          </cell>
          <cell r="D1296" t="str">
            <v>M</v>
          </cell>
          <cell r="E1296">
            <v>3347</v>
          </cell>
          <cell r="F1296">
            <v>2912</v>
          </cell>
          <cell r="H1296">
            <v>0</v>
          </cell>
          <cell r="I1296">
            <v>4157</v>
          </cell>
          <cell r="J1296">
            <v>0</v>
          </cell>
          <cell r="L1296">
            <v>0</v>
          </cell>
        </row>
        <row r="1297">
          <cell r="A1297">
            <v>9113</v>
          </cell>
          <cell r="B1297" t="str">
            <v>난연폴리에틸렌보온</v>
          </cell>
          <cell r="C1297" t="str">
            <v>65Øx 25t</v>
          </cell>
          <cell r="D1297" t="str">
            <v>M</v>
          </cell>
          <cell r="E1297">
            <v>3128</v>
          </cell>
          <cell r="F1297">
            <v>2648</v>
          </cell>
          <cell r="H1297">
            <v>0</v>
          </cell>
          <cell r="I1297">
            <v>3605</v>
          </cell>
          <cell r="J1297">
            <v>0</v>
          </cell>
          <cell r="L1297">
            <v>0</v>
          </cell>
        </row>
        <row r="1298">
          <cell r="A1298">
            <v>9114</v>
          </cell>
          <cell r="B1298" t="str">
            <v>난연폴리에틸렌보온</v>
          </cell>
          <cell r="C1298" t="str">
            <v>50Øx 25t</v>
          </cell>
          <cell r="D1298" t="str">
            <v>M</v>
          </cell>
          <cell r="E1298">
            <v>2685</v>
          </cell>
          <cell r="F1298">
            <v>2118</v>
          </cell>
          <cell r="H1298">
            <v>0</v>
          </cell>
          <cell r="I1298">
            <v>3333</v>
          </cell>
          <cell r="J1298">
            <v>0</v>
          </cell>
          <cell r="L1298">
            <v>0</v>
          </cell>
        </row>
        <row r="1299">
          <cell r="A1299">
            <v>9115</v>
          </cell>
          <cell r="B1299" t="str">
            <v>난연폴리에틸렌보온</v>
          </cell>
          <cell r="C1299" t="str">
            <v>40Øx 25t</v>
          </cell>
          <cell r="D1299" t="str">
            <v>M</v>
          </cell>
          <cell r="E1299">
            <v>2402</v>
          </cell>
          <cell r="F1299">
            <v>2118</v>
          </cell>
          <cell r="H1299">
            <v>0</v>
          </cell>
          <cell r="I1299">
            <v>2926</v>
          </cell>
          <cell r="J1299">
            <v>0</v>
          </cell>
          <cell r="L1299">
            <v>0</v>
          </cell>
        </row>
        <row r="1300">
          <cell r="A1300">
            <v>9116</v>
          </cell>
          <cell r="B1300" t="str">
            <v>난연폴리에틸렌보온</v>
          </cell>
          <cell r="C1300" t="str">
            <v>32Øx 25t</v>
          </cell>
          <cell r="D1300" t="str">
            <v>M</v>
          </cell>
          <cell r="E1300">
            <v>2270</v>
          </cell>
          <cell r="F1300">
            <v>2118</v>
          </cell>
          <cell r="H1300">
            <v>0</v>
          </cell>
          <cell r="I1300">
            <v>2750</v>
          </cell>
          <cell r="J1300">
            <v>0</v>
          </cell>
          <cell r="L1300">
            <v>0</v>
          </cell>
        </row>
        <row r="1301">
          <cell r="A1301">
            <v>9117</v>
          </cell>
          <cell r="B1301" t="str">
            <v>난연폴리에틸렌보온</v>
          </cell>
          <cell r="C1301" t="str">
            <v>25Øx 25t</v>
          </cell>
          <cell r="D1301" t="str">
            <v>M</v>
          </cell>
          <cell r="E1301">
            <v>2067</v>
          </cell>
          <cell r="F1301">
            <v>1853</v>
          </cell>
          <cell r="H1301">
            <v>0</v>
          </cell>
          <cell r="I1301">
            <v>2417</v>
          </cell>
          <cell r="J1301">
            <v>0</v>
          </cell>
          <cell r="L1301">
            <v>0</v>
          </cell>
        </row>
        <row r="1302">
          <cell r="A1302">
            <v>9118</v>
          </cell>
          <cell r="B1302" t="str">
            <v>난연폴리에틸렌보온</v>
          </cell>
          <cell r="C1302" t="str">
            <v>20Øx 25t</v>
          </cell>
          <cell r="D1302" t="str">
            <v>M</v>
          </cell>
          <cell r="E1302">
            <v>1914</v>
          </cell>
          <cell r="F1302">
            <v>1588</v>
          </cell>
          <cell r="H1302">
            <v>0</v>
          </cell>
          <cell r="I1302">
            <v>2080</v>
          </cell>
          <cell r="J1302">
            <v>0</v>
          </cell>
          <cell r="L1302">
            <v>0</v>
          </cell>
        </row>
        <row r="1303">
          <cell r="A1303">
            <v>9119</v>
          </cell>
          <cell r="B1303" t="str">
            <v>난연폴리에틸렌보온</v>
          </cell>
          <cell r="C1303" t="str">
            <v>15Øx 25t</v>
          </cell>
          <cell r="D1303" t="str">
            <v>M</v>
          </cell>
          <cell r="E1303">
            <v>1776</v>
          </cell>
          <cell r="F1303">
            <v>1324</v>
          </cell>
          <cell r="H1303">
            <v>0</v>
          </cell>
          <cell r="I1303">
            <v>1928</v>
          </cell>
          <cell r="J1303">
            <v>0</v>
          </cell>
          <cell r="L1303">
            <v>0</v>
          </cell>
        </row>
        <row r="1304">
          <cell r="A1304">
            <v>9120</v>
          </cell>
          <cell r="B1304" t="str">
            <v>유리솜보온</v>
          </cell>
          <cell r="C1304" t="str">
            <v>150Øx 40t</v>
          </cell>
          <cell r="D1304" t="str">
            <v>M</v>
          </cell>
          <cell r="E1304">
            <v>5876</v>
          </cell>
          <cell r="F1304">
            <v>6620</v>
          </cell>
          <cell r="H1304">
            <v>0</v>
          </cell>
          <cell r="I1304">
            <v>7297</v>
          </cell>
          <cell r="J1304">
            <v>0</v>
          </cell>
          <cell r="L1304">
            <v>0</v>
          </cell>
        </row>
        <row r="1305">
          <cell r="A1305">
            <v>9121</v>
          </cell>
          <cell r="B1305" t="str">
            <v>유리솜보온</v>
          </cell>
          <cell r="C1305" t="str">
            <v>100Øx 40t</v>
          </cell>
          <cell r="D1305" t="str">
            <v>M</v>
          </cell>
          <cell r="E1305">
            <v>4385</v>
          </cell>
          <cell r="F1305">
            <v>4501</v>
          </cell>
          <cell r="H1305">
            <v>0</v>
          </cell>
          <cell r="I1305">
            <v>5532</v>
          </cell>
          <cell r="J1305">
            <v>0</v>
          </cell>
          <cell r="L1305">
            <v>0</v>
          </cell>
        </row>
        <row r="1306">
          <cell r="A1306">
            <v>9122</v>
          </cell>
          <cell r="B1306" t="str">
            <v>유리솜보온</v>
          </cell>
          <cell r="C1306" t="str">
            <v>80Øx 25t</v>
          </cell>
          <cell r="D1306" t="str">
            <v>M</v>
          </cell>
          <cell r="E1306">
            <v>2276</v>
          </cell>
          <cell r="F1306">
            <v>2912</v>
          </cell>
          <cell r="H1306">
            <v>0</v>
          </cell>
          <cell r="I1306">
            <v>2993</v>
          </cell>
          <cell r="J1306">
            <v>0</v>
          </cell>
          <cell r="L1306">
            <v>0</v>
          </cell>
        </row>
        <row r="1307">
          <cell r="A1307">
            <v>9123</v>
          </cell>
          <cell r="B1307" t="str">
            <v>유리솜보온</v>
          </cell>
          <cell r="C1307" t="str">
            <v>65Øx 25t</v>
          </cell>
          <cell r="D1307" t="str">
            <v>M</v>
          </cell>
          <cell r="E1307">
            <v>2008</v>
          </cell>
          <cell r="F1307">
            <v>2648</v>
          </cell>
          <cell r="H1307">
            <v>0</v>
          </cell>
          <cell r="I1307">
            <v>2664</v>
          </cell>
          <cell r="J1307">
            <v>0</v>
          </cell>
          <cell r="L1307">
            <v>0</v>
          </cell>
        </row>
        <row r="1308">
          <cell r="A1308">
            <v>9124</v>
          </cell>
          <cell r="B1308" t="str">
            <v>유리솜보온</v>
          </cell>
          <cell r="C1308" t="str">
            <v>50Øx 25t</v>
          </cell>
          <cell r="D1308" t="str">
            <v>M</v>
          </cell>
          <cell r="E1308">
            <v>1812</v>
          </cell>
          <cell r="F1308">
            <v>2118</v>
          </cell>
          <cell r="H1308">
            <v>0</v>
          </cell>
          <cell r="I1308">
            <v>2391</v>
          </cell>
          <cell r="J1308">
            <v>0</v>
          </cell>
          <cell r="L1308">
            <v>0</v>
          </cell>
        </row>
        <row r="1309">
          <cell r="A1309">
            <v>9125</v>
          </cell>
          <cell r="B1309" t="str">
            <v>유리솜보온</v>
          </cell>
          <cell r="C1309" t="str">
            <v>40Øx 25t</v>
          </cell>
          <cell r="D1309" t="str">
            <v>M</v>
          </cell>
          <cell r="E1309">
            <v>1552</v>
          </cell>
          <cell r="F1309">
            <v>2118</v>
          </cell>
          <cell r="H1309">
            <v>0</v>
          </cell>
          <cell r="I1309">
            <v>2062</v>
          </cell>
          <cell r="J1309">
            <v>0</v>
          </cell>
          <cell r="L1309">
            <v>0</v>
          </cell>
        </row>
        <row r="1310">
          <cell r="A1310">
            <v>9126</v>
          </cell>
          <cell r="B1310" t="str">
            <v>유리솜보온</v>
          </cell>
          <cell r="C1310" t="str">
            <v>32Øx 25t</v>
          </cell>
          <cell r="D1310" t="str">
            <v>M</v>
          </cell>
          <cell r="E1310">
            <v>1443</v>
          </cell>
          <cell r="F1310">
            <v>2118</v>
          </cell>
          <cell r="H1310">
            <v>0</v>
          </cell>
          <cell r="I1310">
            <v>1908</v>
          </cell>
          <cell r="J1310">
            <v>0</v>
          </cell>
          <cell r="L1310">
            <v>0</v>
          </cell>
        </row>
        <row r="1311">
          <cell r="A1311">
            <v>9127</v>
          </cell>
          <cell r="B1311" t="str">
            <v>유리솜보온</v>
          </cell>
          <cell r="C1311" t="str">
            <v>25Øx 25t</v>
          </cell>
          <cell r="D1311" t="str">
            <v>M</v>
          </cell>
          <cell r="E1311">
            <v>1267</v>
          </cell>
          <cell r="F1311">
            <v>1853</v>
          </cell>
          <cell r="H1311">
            <v>0</v>
          </cell>
          <cell r="I1311">
            <v>1683</v>
          </cell>
          <cell r="J1311">
            <v>0</v>
          </cell>
          <cell r="L1311">
            <v>0</v>
          </cell>
        </row>
        <row r="1312">
          <cell r="A1312">
            <v>9128</v>
          </cell>
          <cell r="B1312" t="str">
            <v>유리솜보온</v>
          </cell>
          <cell r="C1312" t="str">
            <v>20Øx 25t</v>
          </cell>
          <cell r="D1312" t="str">
            <v>M</v>
          </cell>
          <cell r="E1312">
            <v>1127</v>
          </cell>
          <cell r="F1312">
            <v>1588</v>
          </cell>
          <cell r="H1312">
            <v>0</v>
          </cell>
          <cell r="I1312">
            <v>1516</v>
          </cell>
          <cell r="J1312">
            <v>0</v>
          </cell>
          <cell r="L1312">
            <v>0</v>
          </cell>
        </row>
        <row r="1313">
          <cell r="A1313">
            <v>9129</v>
          </cell>
          <cell r="B1313" t="str">
            <v>유리솜보온</v>
          </cell>
          <cell r="C1313" t="str">
            <v>15Øx 25t</v>
          </cell>
          <cell r="D1313" t="str">
            <v>M</v>
          </cell>
          <cell r="E1313">
            <v>1024</v>
          </cell>
          <cell r="F1313">
            <v>1324</v>
          </cell>
          <cell r="H1313">
            <v>0</v>
          </cell>
          <cell r="I1313">
            <v>1386</v>
          </cell>
          <cell r="J1313">
            <v>0</v>
          </cell>
          <cell r="L1313">
            <v>0</v>
          </cell>
        </row>
        <row r="1314">
          <cell r="A1314">
            <v>9131</v>
          </cell>
          <cell r="B1314" t="str">
            <v>동관용접</v>
          </cell>
          <cell r="C1314" t="str">
            <v>100Ø</v>
          </cell>
          <cell r="D1314" t="str">
            <v>개소</v>
          </cell>
          <cell r="E1314">
            <v>1669</v>
          </cell>
          <cell r="F1314">
            <v>12104</v>
          </cell>
          <cell r="H1314">
            <v>0</v>
          </cell>
          <cell r="I1314">
            <v>2622</v>
          </cell>
          <cell r="J1314">
            <v>0</v>
          </cell>
          <cell r="L1314">
            <v>0</v>
          </cell>
        </row>
        <row r="1315">
          <cell r="A1315">
            <v>9132</v>
          </cell>
          <cell r="B1315" t="str">
            <v>동관용접</v>
          </cell>
          <cell r="C1315" t="str">
            <v>80Ø</v>
          </cell>
          <cell r="D1315" t="str">
            <v>개소</v>
          </cell>
          <cell r="E1315">
            <v>1037</v>
          </cell>
          <cell r="F1315">
            <v>8578</v>
          </cell>
          <cell r="H1315">
            <v>0</v>
          </cell>
          <cell r="I1315">
            <v>1583</v>
          </cell>
          <cell r="J1315">
            <v>0</v>
          </cell>
          <cell r="L1315">
            <v>0</v>
          </cell>
        </row>
        <row r="1316">
          <cell r="A1316">
            <v>9133</v>
          </cell>
          <cell r="B1316" t="str">
            <v>동관용접</v>
          </cell>
          <cell r="C1316" t="str">
            <v>65Ø</v>
          </cell>
          <cell r="D1316" t="str">
            <v>개소</v>
          </cell>
          <cell r="E1316">
            <v>747</v>
          </cell>
          <cell r="F1316">
            <v>7403</v>
          </cell>
          <cell r="H1316">
            <v>0</v>
          </cell>
          <cell r="I1316">
            <v>1146</v>
          </cell>
          <cell r="J1316">
            <v>0</v>
          </cell>
          <cell r="L1316">
            <v>0</v>
          </cell>
        </row>
        <row r="1317">
          <cell r="A1317">
            <v>9134</v>
          </cell>
          <cell r="B1317" t="str">
            <v>동관용접</v>
          </cell>
          <cell r="C1317" t="str">
            <v>50Ø</v>
          </cell>
          <cell r="D1317" t="str">
            <v>개소</v>
          </cell>
          <cell r="E1317">
            <v>583</v>
          </cell>
          <cell r="F1317">
            <v>5758</v>
          </cell>
          <cell r="H1317">
            <v>0</v>
          </cell>
          <cell r="I1317">
            <v>874</v>
          </cell>
          <cell r="J1317">
            <v>0</v>
          </cell>
          <cell r="L1317">
            <v>0</v>
          </cell>
        </row>
        <row r="1318">
          <cell r="A1318">
            <v>9135</v>
          </cell>
          <cell r="B1318" t="str">
            <v>동관용접</v>
          </cell>
          <cell r="C1318" t="str">
            <v>40Ø</v>
          </cell>
          <cell r="D1318" t="str">
            <v>개소</v>
          </cell>
          <cell r="E1318">
            <v>431</v>
          </cell>
          <cell r="F1318">
            <v>4583</v>
          </cell>
          <cell r="H1318">
            <v>0</v>
          </cell>
          <cell r="I1318">
            <v>609</v>
          </cell>
          <cell r="J1318">
            <v>0</v>
          </cell>
          <cell r="L1318">
            <v>0</v>
          </cell>
        </row>
        <row r="1319">
          <cell r="A1319">
            <v>9136</v>
          </cell>
          <cell r="B1319" t="str">
            <v>동관용접</v>
          </cell>
          <cell r="C1319" t="str">
            <v>32Ø</v>
          </cell>
          <cell r="D1319" t="str">
            <v>개소</v>
          </cell>
          <cell r="E1319">
            <v>332</v>
          </cell>
          <cell r="F1319">
            <v>4171</v>
          </cell>
          <cell r="H1319">
            <v>0</v>
          </cell>
          <cell r="I1319">
            <v>466</v>
          </cell>
          <cell r="J1319">
            <v>0</v>
          </cell>
          <cell r="L1319">
            <v>0</v>
          </cell>
        </row>
        <row r="1320">
          <cell r="A1320">
            <v>9137</v>
          </cell>
          <cell r="B1320" t="str">
            <v>동관용접</v>
          </cell>
          <cell r="C1320" t="str">
            <v>25Ø</v>
          </cell>
          <cell r="D1320" t="str">
            <v>개소</v>
          </cell>
          <cell r="E1320">
            <v>237</v>
          </cell>
          <cell r="F1320">
            <v>3407</v>
          </cell>
          <cell r="H1320">
            <v>0</v>
          </cell>
          <cell r="I1320">
            <v>339</v>
          </cell>
          <cell r="J1320">
            <v>0</v>
          </cell>
          <cell r="L1320">
            <v>0</v>
          </cell>
        </row>
        <row r="1321">
          <cell r="A1321">
            <v>9138</v>
          </cell>
          <cell r="B1321" t="str">
            <v>동관용접</v>
          </cell>
          <cell r="C1321" t="str">
            <v>20Ø</v>
          </cell>
          <cell r="D1321" t="str">
            <v>개소</v>
          </cell>
          <cell r="E1321">
            <v>187</v>
          </cell>
          <cell r="F1321">
            <v>2761</v>
          </cell>
          <cell r="H1321">
            <v>0</v>
          </cell>
          <cell r="I1321">
            <v>253</v>
          </cell>
          <cell r="J1321">
            <v>0</v>
          </cell>
          <cell r="L1321">
            <v>0</v>
          </cell>
        </row>
        <row r="1322">
          <cell r="A1322">
            <v>9139</v>
          </cell>
          <cell r="B1322" t="str">
            <v>동관용접</v>
          </cell>
          <cell r="C1322" t="str">
            <v>15Ø</v>
          </cell>
          <cell r="D1322" t="str">
            <v>개소</v>
          </cell>
          <cell r="E1322">
            <v>90</v>
          </cell>
          <cell r="F1322">
            <v>2409</v>
          </cell>
          <cell r="H1322">
            <v>0</v>
          </cell>
          <cell r="I1322">
            <v>121</v>
          </cell>
          <cell r="J1322">
            <v>0</v>
          </cell>
          <cell r="L1322">
            <v>0</v>
          </cell>
        </row>
        <row r="1323">
          <cell r="A1323">
            <v>9141</v>
          </cell>
          <cell r="B1323" t="str">
            <v>은분도장</v>
          </cell>
          <cell r="C1323" t="str">
            <v>2회</v>
          </cell>
          <cell r="D1323" t="str">
            <v>M²</v>
          </cell>
          <cell r="E1323">
            <v>654</v>
          </cell>
          <cell r="F1323">
            <v>3043</v>
          </cell>
          <cell r="H1323">
            <v>0</v>
          </cell>
          <cell r="I1323">
            <v>654</v>
          </cell>
          <cell r="J1323">
            <v>0</v>
          </cell>
          <cell r="L1323">
            <v>0</v>
          </cell>
        </row>
        <row r="1324">
          <cell r="A1324">
            <v>9142</v>
          </cell>
          <cell r="B1324" t="str">
            <v>벽체철거 및 복구</v>
          </cell>
          <cell r="D1324" t="str">
            <v>개소</v>
          </cell>
          <cell r="E1324">
            <v>0</v>
          </cell>
          <cell r="F1324">
            <v>0</v>
          </cell>
          <cell r="H1324">
            <v>0</v>
          </cell>
          <cell r="I1324">
            <v>0</v>
          </cell>
          <cell r="J1324">
            <v>0</v>
          </cell>
          <cell r="L1324">
            <v>0</v>
          </cell>
        </row>
        <row r="1325">
          <cell r="A1325">
            <v>9143</v>
          </cell>
          <cell r="B1325" t="str">
            <v>치장벽돌 쌓기</v>
          </cell>
          <cell r="D1325" t="str">
            <v>매</v>
          </cell>
          <cell r="E1325">
            <v>171220</v>
          </cell>
          <cell r="F1325">
            <v>303245</v>
          </cell>
          <cell r="H1325">
            <v>0</v>
          </cell>
          <cell r="I1325">
            <v>171220</v>
          </cell>
          <cell r="J1325">
            <v>0</v>
          </cell>
          <cell r="L1325">
            <v>0</v>
          </cell>
        </row>
        <row r="1326">
          <cell r="A1326">
            <v>9144</v>
          </cell>
          <cell r="B1326" t="str">
            <v>녹막이페인트</v>
          </cell>
          <cell r="C1326" t="str">
            <v>2회</v>
          </cell>
          <cell r="D1326" t="str">
            <v>M²</v>
          </cell>
          <cell r="E1326">
            <v>932</v>
          </cell>
          <cell r="F1326">
            <v>1690</v>
          </cell>
          <cell r="H1326">
            <v>0</v>
          </cell>
          <cell r="I1326">
            <v>932</v>
          </cell>
          <cell r="J1326">
            <v>0</v>
          </cell>
          <cell r="L1326">
            <v>0</v>
          </cell>
        </row>
        <row r="1327">
          <cell r="A1327">
            <v>9145</v>
          </cell>
          <cell r="B1327" t="str">
            <v>배수펌프앵글가대</v>
          </cell>
          <cell r="D1327" t="str">
            <v>개소</v>
          </cell>
          <cell r="E1327">
            <v>13141</v>
          </cell>
          <cell r="F1327">
            <v>56637</v>
          </cell>
          <cell r="H1327">
            <v>0</v>
          </cell>
          <cell r="I1327">
            <v>13141</v>
          </cell>
          <cell r="J1327">
            <v>0</v>
          </cell>
          <cell r="L1327">
            <v>0</v>
          </cell>
        </row>
        <row r="1328">
          <cell r="A1328">
            <v>9146</v>
          </cell>
          <cell r="B1328" t="str">
            <v>정수위밸브장치</v>
          </cell>
          <cell r="C1328" t="str">
            <v>40Ø</v>
          </cell>
          <cell r="D1328" t="str">
            <v>대</v>
          </cell>
          <cell r="E1328">
            <v>533087</v>
          </cell>
          <cell r="F1328">
            <v>271490.40000000002</v>
          </cell>
          <cell r="H1328">
            <v>0</v>
          </cell>
          <cell r="I1328">
            <v>533087</v>
          </cell>
          <cell r="J1328">
            <v>0</v>
          </cell>
          <cell r="L1328">
            <v>0</v>
          </cell>
        </row>
        <row r="1329">
          <cell r="A1329">
            <v>9147</v>
          </cell>
          <cell r="B1329" t="str">
            <v>장비기초(콘크리트)</v>
          </cell>
          <cell r="C1329" t="str">
            <v>1:2:4</v>
          </cell>
          <cell r="D1329" t="str">
            <v>M³</v>
          </cell>
          <cell r="E1329">
            <v>25057</v>
          </cell>
          <cell r="F1329">
            <v>94929</v>
          </cell>
          <cell r="H1329">
            <v>0</v>
          </cell>
          <cell r="I1329">
            <v>25057</v>
          </cell>
          <cell r="J1329">
            <v>0</v>
          </cell>
          <cell r="L1329">
            <v>0</v>
          </cell>
        </row>
        <row r="1330">
          <cell r="A1330">
            <v>9148</v>
          </cell>
          <cell r="B1330" t="str">
            <v>합판거푸집</v>
          </cell>
          <cell r="C1330" t="str">
            <v>3회</v>
          </cell>
          <cell r="D1330" t="str">
            <v>M²</v>
          </cell>
          <cell r="E1330">
            <v>5049</v>
          </cell>
          <cell r="F1330">
            <v>13293</v>
          </cell>
          <cell r="H1330">
            <v>0</v>
          </cell>
          <cell r="I1330">
            <v>5049</v>
          </cell>
          <cell r="J1330">
            <v>0</v>
          </cell>
          <cell r="L1330">
            <v>0</v>
          </cell>
        </row>
        <row r="1331">
          <cell r="A1331">
            <v>9149</v>
          </cell>
          <cell r="B1331" t="str">
            <v>방열기소운반비</v>
          </cell>
          <cell r="C1331" t="str">
            <v>20쪽 이하</v>
          </cell>
          <cell r="D1331" t="str">
            <v>조</v>
          </cell>
          <cell r="E1331">
            <v>0</v>
          </cell>
          <cell r="F1331">
            <v>7496</v>
          </cell>
          <cell r="H1331">
            <v>0</v>
          </cell>
          <cell r="J1331">
            <v>0</v>
          </cell>
          <cell r="L1331">
            <v>0</v>
          </cell>
        </row>
        <row r="1332">
          <cell r="A1332">
            <v>9150</v>
          </cell>
          <cell r="B1332" t="str">
            <v>바닥타일커팅공임</v>
          </cell>
          <cell r="D1332" t="str">
            <v>개소</v>
          </cell>
          <cell r="E1332">
            <v>0</v>
          </cell>
          <cell r="F1332">
            <v>10325</v>
          </cell>
          <cell r="H1332">
            <v>0</v>
          </cell>
          <cell r="J1332">
            <v>0</v>
          </cell>
          <cell r="L1332">
            <v>0</v>
          </cell>
        </row>
        <row r="1333">
          <cell r="A1333">
            <v>9151</v>
          </cell>
          <cell r="B1333" t="str">
            <v>파이프 고정앙카</v>
          </cell>
          <cell r="C1333" t="str">
            <v>15Ø~40Ø</v>
          </cell>
          <cell r="D1333" t="str">
            <v>조</v>
          </cell>
          <cell r="E1333">
            <v>1090</v>
          </cell>
          <cell r="F1333">
            <v>24.055000000000003</v>
          </cell>
          <cell r="H1333">
            <v>0</v>
          </cell>
          <cell r="I1333">
            <v>1090</v>
          </cell>
          <cell r="J1333">
            <v>0</v>
          </cell>
          <cell r="L1333">
            <v>0</v>
          </cell>
        </row>
        <row r="1334">
          <cell r="A1334">
            <v>9152</v>
          </cell>
          <cell r="B1334" t="str">
            <v>파이프 고정앙카</v>
          </cell>
          <cell r="C1334" t="str">
            <v>50Ø~65Ø</v>
          </cell>
          <cell r="D1334" t="str">
            <v>조</v>
          </cell>
          <cell r="E1334">
            <v>1140</v>
          </cell>
          <cell r="F1334">
            <v>36.79</v>
          </cell>
          <cell r="H1334">
            <v>0</v>
          </cell>
          <cell r="I1334">
            <v>1140</v>
          </cell>
          <cell r="J1334">
            <v>0</v>
          </cell>
          <cell r="L1334">
            <v>0</v>
          </cell>
        </row>
        <row r="1335">
          <cell r="A1335">
            <v>9153</v>
          </cell>
          <cell r="B1335" t="str">
            <v>파이프 고정앙카</v>
          </cell>
          <cell r="C1335" t="str">
            <v>80Ø~150Ø</v>
          </cell>
          <cell r="D1335" t="str">
            <v>조</v>
          </cell>
          <cell r="E1335">
            <v>1694</v>
          </cell>
          <cell r="F1335">
            <v>55.185000000000002</v>
          </cell>
          <cell r="H1335">
            <v>0</v>
          </cell>
          <cell r="I1335">
            <v>1694</v>
          </cell>
          <cell r="J1335">
            <v>0</v>
          </cell>
          <cell r="L1335">
            <v>0</v>
          </cell>
        </row>
        <row r="1336">
          <cell r="A1336">
            <v>9161</v>
          </cell>
          <cell r="B1336" t="str">
            <v>정유량 조절밸브장치</v>
          </cell>
          <cell r="C1336" t="str">
            <v>65Ø</v>
          </cell>
          <cell r="D1336" t="str">
            <v>조</v>
          </cell>
          <cell r="E1336">
            <v>0</v>
          </cell>
          <cell r="H1336">
            <v>0</v>
          </cell>
          <cell r="J1336">
            <v>0</v>
          </cell>
          <cell r="L1336">
            <v>0</v>
          </cell>
        </row>
        <row r="1337">
          <cell r="A1337">
            <v>9162</v>
          </cell>
          <cell r="B1337" t="str">
            <v>정유량 조절밸브장치</v>
          </cell>
          <cell r="C1337" t="str">
            <v>50Ø</v>
          </cell>
          <cell r="D1337" t="str">
            <v>조</v>
          </cell>
          <cell r="E1337">
            <v>0</v>
          </cell>
          <cell r="H1337">
            <v>0</v>
          </cell>
          <cell r="J1337">
            <v>0</v>
          </cell>
          <cell r="L1337">
            <v>0</v>
          </cell>
        </row>
        <row r="1338">
          <cell r="A1338">
            <v>9163</v>
          </cell>
          <cell r="B1338" t="str">
            <v>정유량 조절밸브장치</v>
          </cell>
          <cell r="C1338" t="str">
            <v>40Ø</v>
          </cell>
          <cell r="D1338" t="str">
            <v>조</v>
          </cell>
          <cell r="E1338">
            <v>0</v>
          </cell>
          <cell r="H1338">
            <v>0</v>
          </cell>
          <cell r="J1338">
            <v>0</v>
          </cell>
          <cell r="L1338">
            <v>0</v>
          </cell>
        </row>
        <row r="1339">
          <cell r="A1339">
            <v>9164</v>
          </cell>
          <cell r="B1339" t="str">
            <v>정유량 조절밸브장치</v>
          </cell>
          <cell r="C1339" t="str">
            <v>32Ø</v>
          </cell>
          <cell r="D1339" t="str">
            <v>조</v>
          </cell>
          <cell r="E1339">
            <v>0</v>
          </cell>
          <cell r="H1339">
            <v>0</v>
          </cell>
          <cell r="J1339">
            <v>0</v>
          </cell>
          <cell r="L1339">
            <v>0</v>
          </cell>
        </row>
        <row r="1340">
          <cell r="A1340">
            <v>9171</v>
          </cell>
          <cell r="B1340" t="str">
            <v>스테인레스관용접</v>
          </cell>
          <cell r="C1340" t="str">
            <v>80Ø</v>
          </cell>
          <cell r="D1340" t="str">
            <v>개소</v>
          </cell>
          <cell r="E1340">
            <v>3439</v>
          </cell>
          <cell r="F1340">
            <v>0</v>
          </cell>
          <cell r="H1340">
            <v>0</v>
          </cell>
          <cell r="I1340">
            <v>3439</v>
          </cell>
          <cell r="J1340">
            <v>0</v>
          </cell>
          <cell r="L1340">
            <v>0</v>
          </cell>
        </row>
        <row r="1341">
          <cell r="A1341">
            <v>9172</v>
          </cell>
          <cell r="B1341" t="str">
            <v>스테인레스관용접</v>
          </cell>
          <cell r="C1341" t="str">
            <v>100Ø</v>
          </cell>
          <cell r="D1341" t="str">
            <v>개소</v>
          </cell>
          <cell r="E1341">
            <v>5376</v>
          </cell>
          <cell r="F1341">
            <v>0</v>
          </cell>
          <cell r="H1341">
            <v>0</v>
          </cell>
          <cell r="I1341">
            <v>5376</v>
          </cell>
          <cell r="J1341">
            <v>0</v>
          </cell>
          <cell r="L1341">
            <v>0</v>
          </cell>
        </row>
        <row r="1342">
          <cell r="A1342">
            <v>9173</v>
          </cell>
          <cell r="B1342" t="str">
            <v>스테인레스관용접</v>
          </cell>
          <cell r="C1342" t="str">
            <v>125Ø</v>
          </cell>
          <cell r="D1342" t="str">
            <v>개소</v>
          </cell>
          <cell r="E1342">
            <v>8130</v>
          </cell>
          <cell r="F1342">
            <v>0</v>
          </cell>
          <cell r="H1342">
            <v>0</v>
          </cell>
          <cell r="I1342">
            <v>8130</v>
          </cell>
          <cell r="J1342">
            <v>0</v>
          </cell>
          <cell r="L1342">
            <v>0</v>
          </cell>
        </row>
        <row r="1343">
          <cell r="A1343">
            <v>9174</v>
          </cell>
          <cell r="B1343" t="str">
            <v>스테인레스관용접</v>
          </cell>
          <cell r="C1343" t="str">
            <v>150Ø</v>
          </cell>
          <cell r="D1343" t="str">
            <v>개소</v>
          </cell>
          <cell r="E1343">
            <v>10049</v>
          </cell>
          <cell r="F1343">
            <v>0</v>
          </cell>
          <cell r="H1343">
            <v>0</v>
          </cell>
          <cell r="I1343">
            <v>10049</v>
          </cell>
          <cell r="J1343">
            <v>0</v>
          </cell>
          <cell r="L1343">
            <v>0</v>
          </cell>
        </row>
        <row r="1344">
          <cell r="A1344">
            <v>9175</v>
          </cell>
          <cell r="B1344" t="str">
            <v>스테인레스관용접</v>
          </cell>
          <cell r="C1344" t="str">
            <v>200Ø</v>
          </cell>
          <cell r="D1344" t="str">
            <v>개소</v>
          </cell>
          <cell r="E1344">
            <v>16919</v>
          </cell>
          <cell r="F1344">
            <v>0</v>
          </cell>
          <cell r="H1344">
            <v>0</v>
          </cell>
          <cell r="I1344">
            <v>16919</v>
          </cell>
          <cell r="J1344">
            <v>0</v>
          </cell>
          <cell r="L1344">
            <v>0</v>
          </cell>
        </row>
        <row r="1345">
          <cell r="A1345">
            <v>9181</v>
          </cell>
          <cell r="B1345" t="str">
            <v>강관스리브</v>
          </cell>
          <cell r="C1345" t="str">
            <v>100Ø</v>
          </cell>
          <cell r="D1345" t="str">
            <v>개소</v>
          </cell>
          <cell r="E1345">
            <v>27055</v>
          </cell>
          <cell r="F1345">
            <v>2308</v>
          </cell>
          <cell r="H1345">
            <v>0</v>
          </cell>
          <cell r="I1345">
            <v>27055</v>
          </cell>
          <cell r="J1345">
            <v>0</v>
          </cell>
          <cell r="L1345">
            <v>0</v>
          </cell>
        </row>
        <row r="1346">
          <cell r="A1346">
            <v>9182</v>
          </cell>
          <cell r="B1346" t="str">
            <v>강관스리브</v>
          </cell>
          <cell r="C1346" t="str">
            <v>80Ø</v>
          </cell>
          <cell r="D1346" t="str">
            <v>개소</v>
          </cell>
          <cell r="E1346">
            <v>22116</v>
          </cell>
          <cell r="F1346">
            <v>1722</v>
          </cell>
          <cell r="H1346">
            <v>0</v>
          </cell>
          <cell r="I1346">
            <v>22116</v>
          </cell>
          <cell r="J1346">
            <v>0</v>
          </cell>
          <cell r="L1346">
            <v>0</v>
          </cell>
        </row>
        <row r="1347">
          <cell r="A1347">
            <v>9183</v>
          </cell>
          <cell r="B1347" t="str">
            <v>강관스리브</v>
          </cell>
          <cell r="C1347" t="str">
            <v>65Ø</v>
          </cell>
          <cell r="D1347" t="str">
            <v>개소</v>
          </cell>
          <cell r="E1347">
            <v>12565</v>
          </cell>
          <cell r="F1347">
            <v>1498</v>
          </cell>
          <cell r="H1347">
            <v>0</v>
          </cell>
          <cell r="I1347">
            <v>12565</v>
          </cell>
          <cell r="J1347">
            <v>0</v>
          </cell>
          <cell r="L1347">
            <v>0</v>
          </cell>
        </row>
        <row r="1348">
          <cell r="A1348">
            <v>9184</v>
          </cell>
          <cell r="B1348" t="str">
            <v>강관스리브</v>
          </cell>
          <cell r="C1348" t="str">
            <v>50Ø</v>
          </cell>
          <cell r="D1348" t="str">
            <v>개소</v>
          </cell>
          <cell r="E1348">
            <v>8266</v>
          </cell>
          <cell r="F1348">
            <v>808</v>
          </cell>
          <cell r="H1348">
            <v>0</v>
          </cell>
          <cell r="I1348">
            <v>8266</v>
          </cell>
          <cell r="J1348">
            <v>0</v>
          </cell>
          <cell r="L1348">
            <v>0</v>
          </cell>
        </row>
        <row r="1349">
          <cell r="A1349">
            <v>9185</v>
          </cell>
          <cell r="B1349" t="str">
            <v>강관스리브</v>
          </cell>
          <cell r="C1349" t="str">
            <v>40Ø</v>
          </cell>
          <cell r="D1349" t="str">
            <v>개소</v>
          </cell>
          <cell r="E1349">
            <v>5837</v>
          </cell>
          <cell r="F1349">
            <v>688</v>
          </cell>
          <cell r="H1349">
            <v>0</v>
          </cell>
          <cell r="I1349">
            <v>5837</v>
          </cell>
          <cell r="J1349">
            <v>0</v>
          </cell>
          <cell r="L1349">
            <v>0</v>
          </cell>
        </row>
        <row r="1350">
          <cell r="A1350">
            <v>9186</v>
          </cell>
          <cell r="B1350" t="str">
            <v>강관스리브</v>
          </cell>
          <cell r="C1350" t="str">
            <v>32Ø</v>
          </cell>
          <cell r="D1350" t="str">
            <v>개소</v>
          </cell>
          <cell r="E1350">
            <v>2691</v>
          </cell>
          <cell r="F1350">
            <v>464</v>
          </cell>
          <cell r="H1350">
            <v>0</v>
          </cell>
          <cell r="I1350">
            <v>2691</v>
          </cell>
          <cell r="J1350">
            <v>0</v>
          </cell>
          <cell r="L1350">
            <v>0</v>
          </cell>
        </row>
        <row r="1351">
          <cell r="A1351">
            <v>9187</v>
          </cell>
          <cell r="B1351" t="str">
            <v>강관스리브</v>
          </cell>
          <cell r="C1351" t="str">
            <v>25Ø</v>
          </cell>
          <cell r="D1351" t="str">
            <v>개소</v>
          </cell>
          <cell r="E1351">
            <v>1808</v>
          </cell>
          <cell r="F1351">
            <v>464</v>
          </cell>
          <cell r="H1351">
            <v>0</v>
          </cell>
          <cell r="I1351">
            <v>1808</v>
          </cell>
          <cell r="J1351">
            <v>0</v>
          </cell>
          <cell r="L1351">
            <v>0</v>
          </cell>
        </row>
        <row r="1352">
          <cell r="A1352">
            <v>9188</v>
          </cell>
          <cell r="B1352" t="str">
            <v>강관스리브</v>
          </cell>
          <cell r="C1352" t="str">
            <v>20Ø</v>
          </cell>
          <cell r="D1352" t="str">
            <v>개소</v>
          </cell>
          <cell r="E1352">
            <v>1395</v>
          </cell>
          <cell r="F1352">
            <v>344</v>
          </cell>
          <cell r="H1352">
            <v>0</v>
          </cell>
          <cell r="I1352">
            <v>1395</v>
          </cell>
          <cell r="J1352">
            <v>0</v>
          </cell>
          <cell r="L1352">
            <v>0</v>
          </cell>
        </row>
        <row r="1353">
          <cell r="A1353">
            <v>9189</v>
          </cell>
          <cell r="B1353" t="str">
            <v>강관스리브</v>
          </cell>
          <cell r="C1353" t="str">
            <v>15Ø</v>
          </cell>
          <cell r="D1353" t="str">
            <v>개소</v>
          </cell>
          <cell r="E1353">
            <v>866</v>
          </cell>
          <cell r="F1353">
            <v>344</v>
          </cell>
          <cell r="H1353">
            <v>0</v>
          </cell>
          <cell r="I1353">
            <v>866</v>
          </cell>
          <cell r="J1353">
            <v>0</v>
          </cell>
          <cell r="L1353">
            <v>0</v>
          </cell>
        </row>
        <row r="1354">
          <cell r="A1354">
            <v>9201</v>
          </cell>
          <cell r="B1354" t="str">
            <v>아연철판덕트제작설치</v>
          </cell>
          <cell r="C1354" t="str">
            <v>0.5t</v>
          </cell>
          <cell r="D1354" t="str">
            <v>M²</v>
          </cell>
          <cell r="E1354">
            <v>8532</v>
          </cell>
          <cell r="F1354">
            <v>22097</v>
          </cell>
          <cell r="H1354">
            <v>0</v>
          </cell>
          <cell r="I1354">
            <v>8532</v>
          </cell>
          <cell r="J1354">
            <v>0</v>
          </cell>
          <cell r="L1354">
            <v>0</v>
          </cell>
        </row>
        <row r="1355">
          <cell r="A1355">
            <v>9202</v>
          </cell>
          <cell r="B1355" t="str">
            <v>SUS철판덕트제작설치</v>
          </cell>
          <cell r="C1355" t="str">
            <v>0.5t</v>
          </cell>
          <cell r="D1355" t="str">
            <v>M²</v>
          </cell>
          <cell r="E1355">
            <v>35059</v>
          </cell>
          <cell r="F1355">
            <v>29096</v>
          </cell>
          <cell r="H1355">
            <v>0</v>
          </cell>
          <cell r="I1355">
            <v>35059</v>
          </cell>
          <cell r="J1355">
            <v>0</v>
          </cell>
          <cell r="L1355">
            <v>0</v>
          </cell>
        </row>
        <row r="1356">
          <cell r="A1356">
            <v>9203</v>
          </cell>
          <cell r="B1356" t="str">
            <v>각형덕트보온(은박지)</v>
          </cell>
          <cell r="C1356" t="str">
            <v>30t</v>
          </cell>
          <cell r="D1356" t="str">
            <v>M²</v>
          </cell>
          <cell r="E1356">
            <v>8895</v>
          </cell>
          <cell r="F1356">
            <v>20360</v>
          </cell>
          <cell r="H1356">
            <v>0</v>
          </cell>
          <cell r="I1356">
            <v>8895</v>
          </cell>
          <cell r="J1356">
            <v>0</v>
          </cell>
          <cell r="L1356">
            <v>0</v>
          </cell>
        </row>
        <row r="1357">
          <cell r="A1357">
            <v>9204</v>
          </cell>
          <cell r="B1357" t="str">
            <v>배관커버(갈바륨강판)</v>
          </cell>
          <cell r="C1357" t="str">
            <v>200x400</v>
          </cell>
          <cell r="D1357" t="str">
            <v>M</v>
          </cell>
          <cell r="E1357">
            <v>57944</v>
          </cell>
          <cell r="F1357">
            <v>42464</v>
          </cell>
          <cell r="H1357">
            <v>0</v>
          </cell>
          <cell r="I1357">
            <v>57944</v>
          </cell>
          <cell r="J1357">
            <v>0</v>
          </cell>
          <cell r="L1357">
            <v>0</v>
          </cell>
        </row>
        <row r="1358">
          <cell r="A1358">
            <v>9901</v>
          </cell>
          <cell r="B1358" t="str">
            <v>잡자재비</v>
          </cell>
          <cell r="C1358" t="str">
            <v>주재료의 5%</v>
          </cell>
          <cell r="D1358" t="str">
            <v>식</v>
          </cell>
          <cell r="E1358">
            <v>0</v>
          </cell>
          <cell r="F1358">
            <v>0</v>
          </cell>
          <cell r="H1358">
            <v>0</v>
          </cell>
          <cell r="I1358">
            <v>0</v>
          </cell>
          <cell r="J1358">
            <v>0</v>
          </cell>
          <cell r="L1358">
            <v>0</v>
          </cell>
        </row>
        <row r="1359">
          <cell r="A1359">
            <v>9902</v>
          </cell>
          <cell r="B1359" t="str">
            <v>지지철물</v>
          </cell>
          <cell r="C1359" t="str">
            <v>주재료의 9%</v>
          </cell>
          <cell r="D1359" t="str">
            <v>식</v>
          </cell>
          <cell r="E1359">
            <v>0</v>
          </cell>
          <cell r="F1359">
            <v>0</v>
          </cell>
          <cell r="H1359">
            <v>0</v>
          </cell>
          <cell r="I1359">
            <v>0</v>
          </cell>
          <cell r="J1359">
            <v>0</v>
          </cell>
          <cell r="L1359">
            <v>0</v>
          </cell>
        </row>
        <row r="1360">
          <cell r="A1360">
            <v>9903</v>
          </cell>
          <cell r="B1360" t="str">
            <v>지지철물</v>
          </cell>
          <cell r="C1360" t="str">
            <v>주재료의 10%</v>
          </cell>
          <cell r="D1360" t="str">
            <v>식</v>
          </cell>
          <cell r="E1360">
            <v>0</v>
          </cell>
          <cell r="F1360">
            <v>0</v>
          </cell>
          <cell r="H1360">
            <v>0</v>
          </cell>
          <cell r="I1360">
            <v>0</v>
          </cell>
          <cell r="J1360">
            <v>0</v>
          </cell>
          <cell r="L1360">
            <v>0</v>
          </cell>
        </row>
        <row r="1361">
          <cell r="A1361">
            <v>9904</v>
          </cell>
          <cell r="B1361" t="str">
            <v>지지철물</v>
          </cell>
          <cell r="C1361" t="str">
            <v>주재료의 15%</v>
          </cell>
          <cell r="D1361" t="str">
            <v>식</v>
          </cell>
          <cell r="E1361">
            <v>0</v>
          </cell>
          <cell r="F1361">
            <v>0</v>
          </cell>
          <cell r="H1361">
            <v>0</v>
          </cell>
          <cell r="I1361">
            <v>0</v>
          </cell>
          <cell r="J1361">
            <v>0</v>
          </cell>
          <cell r="L1361">
            <v>0</v>
          </cell>
        </row>
        <row r="1362">
          <cell r="A1362">
            <v>9905</v>
          </cell>
          <cell r="B1362" t="str">
            <v>지지철물</v>
          </cell>
          <cell r="C1362" t="str">
            <v>주재료의 25%</v>
          </cell>
          <cell r="D1362" t="str">
            <v>식</v>
          </cell>
          <cell r="E1362">
            <v>0</v>
          </cell>
          <cell r="F1362">
            <v>0</v>
          </cell>
          <cell r="H1362">
            <v>0</v>
          </cell>
          <cell r="I1362">
            <v>0</v>
          </cell>
          <cell r="J1362">
            <v>0</v>
          </cell>
          <cell r="L1362">
            <v>0</v>
          </cell>
        </row>
        <row r="1363">
          <cell r="A1363">
            <v>9906</v>
          </cell>
          <cell r="B1363" t="str">
            <v>지지철물</v>
          </cell>
          <cell r="C1363" t="str">
            <v>주재료의 30%</v>
          </cell>
          <cell r="D1363" t="str">
            <v>식</v>
          </cell>
          <cell r="E1363">
            <v>0</v>
          </cell>
          <cell r="F1363">
            <v>0</v>
          </cell>
          <cell r="H1363">
            <v>0</v>
          </cell>
          <cell r="I1363">
            <v>0</v>
          </cell>
          <cell r="J1363">
            <v>0</v>
          </cell>
          <cell r="L1363">
            <v>0</v>
          </cell>
        </row>
        <row r="1364">
          <cell r="A1364">
            <v>9907</v>
          </cell>
          <cell r="B1364" t="str">
            <v>지지철물</v>
          </cell>
          <cell r="C1364" t="str">
            <v>주재료의 40%</v>
          </cell>
          <cell r="D1364" t="str">
            <v>식</v>
          </cell>
          <cell r="E1364">
            <v>0</v>
          </cell>
          <cell r="F1364">
            <v>0</v>
          </cell>
          <cell r="H1364">
            <v>0</v>
          </cell>
          <cell r="I1364">
            <v>0</v>
          </cell>
          <cell r="J1364">
            <v>0</v>
          </cell>
          <cell r="L1364">
            <v>0</v>
          </cell>
        </row>
        <row r="1365">
          <cell r="A1365">
            <v>9910</v>
          </cell>
          <cell r="B1365" t="str">
            <v>관부속</v>
          </cell>
          <cell r="C1365" t="str">
            <v>관의 30%</v>
          </cell>
          <cell r="D1365" t="str">
            <v>식</v>
          </cell>
          <cell r="E1365">
            <v>0</v>
          </cell>
          <cell r="F1365">
            <v>0</v>
          </cell>
          <cell r="H1365">
            <v>0</v>
          </cell>
          <cell r="I1365">
            <v>0</v>
          </cell>
          <cell r="J1365">
            <v>0</v>
          </cell>
          <cell r="L1365">
            <v>0</v>
          </cell>
        </row>
        <row r="1366">
          <cell r="A1366">
            <v>9911</v>
          </cell>
          <cell r="B1366" t="str">
            <v>관부속</v>
          </cell>
          <cell r="C1366" t="str">
            <v>관의 40%</v>
          </cell>
          <cell r="D1366" t="str">
            <v>식</v>
          </cell>
          <cell r="E1366">
            <v>0</v>
          </cell>
          <cell r="F1366">
            <v>0</v>
          </cell>
          <cell r="H1366">
            <v>0</v>
          </cell>
          <cell r="I1366">
            <v>0</v>
          </cell>
          <cell r="J1366">
            <v>0</v>
          </cell>
          <cell r="L1366">
            <v>0</v>
          </cell>
        </row>
        <row r="1367">
          <cell r="A1367">
            <v>9912</v>
          </cell>
          <cell r="B1367" t="str">
            <v>관부속</v>
          </cell>
          <cell r="C1367" t="str">
            <v>관의 45%</v>
          </cell>
          <cell r="D1367" t="str">
            <v>식</v>
          </cell>
          <cell r="E1367">
            <v>0</v>
          </cell>
          <cell r="F1367">
            <v>0</v>
          </cell>
          <cell r="H1367">
            <v>0</v>
          </cell>
          <cell r="I1367">
            <v>0</v>
          </cell>
          <cell r="J1367">
            <v>0</v>
          </cell>
          <cell r="L1367">
            <v>0</v>
          </cell>
        </row>
        <row r="1368">
          <cell r="A1368">
            <v>9913</v>
          </cell>
          <cell r="B1368" t="str">
            <v>관부속</v>
          </cell>
          <cell r="C1368" t="str">
            <v>관의 50%</v>
          </cell>
          <cell r="D1368" t="str">
            <v>식</v>
          </cell>
          <cell r="E1368">
            <v>0</v>
          </cell>
          <cell r="F1368">
            <v>0</v>
          </cell>
          <cell r="H1368">
            <v>0</v>
          </cell>
          <cell r="I1368">
            <v>0</v>
          </cell>
          <cell r="J1368">
            <v>0</v>
          </cell>
          <cell r="L1368">
            <v>0</v>
          </cell>
        </row>
        <row r="1369">
          <cell r="A1369">
            <v>9914</v>
          </cell>
          <cell r="B1369" t="str">
            <v>관부속</v>
          </cell>
          <cell r="C1369" t="str">
            <v>관의 55%</v>
          </cell>
          <cell r="D1369" t="str">
            <v>식</v>
          </cell>
          <cell r="E1369">
            <v>0</v>
          </cell>
          <cell r="F1369">
            <v>0</v>
          </cell>
          <cell r="H1369">
            <v>0</v>
          </cell>
          <cell r="I1369">
            <v>0</v>
          </cell>
          <cell r="J1369">
            <v>0</v>
          </cell>
          <cell r="L1369">
            <v>0</v>
          </cell>
        </row>
        <row r="1370">
          <cell r="A1370">
            <v>9915</v>
          </cell>
          <cell r="B1370" t="str">
            <v>관부속</v>
          </cell>
          <cell r="C1370" t="str">
            <v>관의 60%</v>
          </cell>
          <cell r="D1370" t="str">
            <v>식</v>
          </cell>
          <cell r="E1370">
            <v>0</v>
          </cell>
          <cell r="F1370">
            <v>0</v>
          </cell>
          <cell r="H1370">
            <v>0</v>
          </cell>
          <cell r="I1370">
            <v>0</v>
          </cell>
          <cell r="J1370">
            <v>0</v>
          </cell>
          <cell r="L1370">
            <v>0</v>
          </cell>
        </row>
        <row r="1371">
          <cell r="A1371">
            <v>9916</v>
          </cell>
          <cell r="B1371" t="str">
            <v>관부속</v>
          </cell>
          <cell r="C1371" t="str">
            <v>관의 65%</v>
          </cell>
          <cell r="D1371" t="str">
            <v>식</v>
          </cell>
          <cell r="E1371">
            <v>0</v>
          </cell>
          <cell r="F1371">
            <v>0</v>
          </cell>
          <cell r="H1371">
            <v>0</v>
          </cell>
          <cell r="I1371">
            <v>0</v>
          </cell>
          <cell r="J1371">
            <v>0</v>
          </cell>
          <cell r="L1371">
            <v>0</v>
          </cell>
        </row>
        <row r="1372">
          <cell r="A1372">
            <v>9917</v>
          </cell>
          <cell r="B1372" t="str">
            <v>관부속</v>
          </cell>
          <cell r="C1372" t="str">
            <v>관의 70%</v>
          </cell>
          <cell r="D1372" t="str">
            <v>식</v>
          </cell>
          <cell r="E1372">
            <v>0</v>
          </cell>
          <cell r="F1372">
            <v>0</v>
          </cell>
          <cell r="H1372">
            <v>0</v>
          </cell>
          <cell r="I1372">
            <v>0</v>
          </cell>
          <cell r="J1372">
            <v>0</v>
          </cell>
          <cell r="L1372">
            <v>0</v>
          </cell>
        </row>
        <row r="1373">
          <cell r="A1373">
            <v>9918</v>
          </cell>
          <cell r="B1373" t="str">
            <v>관부속</v>
          </cell>
          <cell r="C1373" t="str">
            <v>관의 75%</v>
          </cell>
          <cell r="D1373" t="str">
            <v>식</v>
          </cell>
          <cell r="E1373">
            <v>0</v>
          </cell>
          <cell r="F1373">
            <v>0</v>
          </cell>
          <cell r="H1373">
            <v>0</v>
          </cell>
          <cell r="I1373">
            <v>0</v>
          </cell>
          <cell r="J1373">
            <v>0</v>
          </cell>
          <cell r="L1373">
            <v>0</v>
          </cell>
        </row>
        <row r="1374">
          <cell r="A1374">
            <v>9920</v>
          </cell>
          <cell r="B1374" t="str">
            <v>공구손료</v>
          </cell>
          <cell r="C1374" t="str">
            <v>인건비의 3%</v>
          </cell>
          <cell r="D1374" t="str">
            <v>식</v>
          </cell>
          <cell r="E1374">
            <v>0</v>
          </cell>
          <cell r="F1374">
            <v>0</v>
          </cell>
          <cell r="H1374">
            <v>0</v>
          </cell>
          <cell r="I1374">
            <v>0</v>
          </cell>
          <cell r="J1374">
            <v>0</v>
          </cell>
          <cell r="L1374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1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  <sheetName val="단가목록"/>
      <sheetName val="내역서"/>
      <sheetName val="PAC"/>
      <sheetName val="Mc1"/>
      <sheetName val="개거산출내역"/>
      <sheetName val="품셈"/>
      <sheetName val="Sheet3"/>
      <sheetName val="단가"/>
      <sheetName val="내역"/>
      <sheetName val="일람표"/>
      <sheetName val="관재료"/>
      <sheetName val="직노"/>
      <sheetName val="일위대가"/>
      <sheetName val="도로구조공사비"/>
      <sheetName val="재료집계"/>
      <sheetName val="일위_파일"/>
      <sheetName val="예총"/>
      <sheetName val="코드"/>
      <sheetName val="총(신설)"/>
      <sheetName val="배수관토공산출"/>
      <sheetName val="터파기및재료"/>
      <sheetName val="화해(함평)"/>
      <sheetName val="화해(장성)"/>
      <sheetName val="공종목록표"/>
      <sheetName val="단위수량"/>
      <sheetName val="단가산출"/>
      <sheetName val="기자재수량"/>
      <sheetName val="01AC"/>
      <sheetName val="목록"/>
      <sheetName val="COPING"/>
      <sheetName val="통합"/>
      <sheetName val="ABUT수량-A1"/>
      <sheetName val="Sheet1"/>
      <sheetName val="4차원가계산서"/>
      <sheetName val="집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주요자재집계표"/>
      <sheetName val="재료분리"/>
      <sheetName val="대창교"/>
      <sheetName val="대창(함평)"/>
      <sheetName val="대창(장성)"/>
      <sheetName val="총괄철근"/>
      <sheetName val="총괄토공"/>
      <sheetName val="총괄(1)"/>
      <sheetName val="총괄(2)"/>
      <sheetName val="라멘철근방향별"/>
      <sheetName val="방향별토공"/>
      <sheetName val="구체방향별집계(1)"/>
      <sheetName val="구체방향별집계(2)"/>
      <sheetName val="접슬방향별집계"/>
      <sheetName val="라멘함평 철근"/>
      <sheetName val="함평토공"/>
      <sheetName val="라멘함평방향(1)"/>
      <sheetName val="라멘함평방향(2)"/>
      <sheetName val="접슬함평방향"/>
      <sheetName val="라멘장성 철근"/>
      <sheetName val="장성토공"/>
      <sheetName val="라멘장성방향(1)"/>
      <sheetName val="라멘장성방향(2)"/>
      <sheetName val="접슬장성방향 "/>
      <sheetName val="보강토수량"/>
      <sheetName val="타공종이기"/>
      <sheetName val="화해(함평)"/>
      <sheetName val="화해(장성)"/>
      <sheetName val="일위대가표"/>
      <sheetName val="DATE"/>
      <sheetName val="단가목록"/>
      <sheetName val="수토공단위당"/>
      <sheetName val="일반수량총괄집계"/>
      <sheetName val="대창수량"/>
      <sheetName val="단가산출"/>
      <sheetName val="총집계표"/>
      <sheetName val="개거산출내역"/>
      <sheetName val="내역서 (2)"/>
      <sheetName val="설계내역"/>
      <sheetName val="집계"/>
      <sheetName val="식재가격"/>
      <sheetName val="식재총괄"/>
      <sheetName val="일위목록"/>
      <sheetName val="맨홀수량"/>
      <sheetName val="원가산출서"/>
      <sheetName val="시화점실행"/>
      <sheetName val="주beam"/>
      <sheetName val="송전재료비"/>
      <sheetName val="집계표"/>
      <sheetName val="내역서"/>
      <sheetName val="용산3(영광)"/>
      <sheetName val="자재"/>
      <sheetName val="현장관리비"/>
      <sheetName val="코드표"/>
      <sheetName val="노임단가"/>
      <sheetName val="수량산출"/>
      <sheetName val="일위대가목록"/>
      <sheetName val="진주방향"/>
      <sheetName val="마산방향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1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표"/>
      <sheetName val="일위대가표 (2)"/>
      <sheetName val="총괄내역"/>
      <sheetName val="내역서"/>
      <sheetName val="공종별 집계표"/>
      <sheetName val="사급,관급자재대"/>
      <sheetName val="원가계산서"/>
      <sheetName val="도급내역서 표지"/>
      <sheetName val="공사구성비"/>
      <sheetName val="목차"/>
      <sheetName val="간지"/>
      <sheetName val="VXXXXX"/>
      <sheetName val="총괄표"/>
      <sheetName val="PMS"/>
      <sheetName val="조경식재"/>
      <sheetName val="조경시설공"/>
      <sheetName val="자재수량산출"/>
      <sheetName val="수량산출서"/>
      <sheetName val="일위대가"/>
      <sheetName val=""/>
      <sheetName val="보할"/>
      <sheetName val="기성총괄"/>
      <sheetName val="기성(단지내)"/>
      <sheetName val="기성(도시기반)"/>
      <sheetName val="기성내역"/>
      <sheetName val="12공구"/>
      <sheetName val="내역표지"/>
      <sheetName val="원가계산서(총괄)"/>
      <sheetName val="산출내역집계"/>
      <sheetName val="건축집계"/>
      <sheetName val="건축내역"/>
      <sheetName val="토목집계"/>
      <sheetName val="토목내역"/>
      <sheetName val="설비집계"/>
      <sheetName val="설비내역"/>
      <sheetName val="단가"/>
      <sheetName val="데이타"/>
      <sheetName val="단가산출"/>
      <sheetName val="골조시행"/>
      <sheetName val="내역(~2"/>
      <sheetName val="토공사"/>
      <sheetName val="증감대비"/>
      <sheetName val="공사개요"/>
      <sheetName val="실행대비"/>
      <sheetName val="일위_파일"/>
      <sheetName val="BID"/>
      <sheetName val="집계표"/>
      <sheetName val="CON'C"/>
      <sheetName val="보증수수료산출"/>
      <sheetName val="기성"/>
      <sheetName val="북제주원가"/>
      <sheetName val="품셈TABLE"/>
      <sheetName val="Sheet1"/>
      <sheetName val="소비자가"/>
      <sheetName val="RING WALL"/>
      <sheetName val="설변공종별"/>
      <sheetName val="설변조정내역"/>
      <sheetName val="건기토원가"/>
      <sheetName val="건축원가"/>
      <sheetName val="토목원가"/>
      <sheetName val="기계원가"/>
      <sheetName val="기계내역"/>
      <sheetName val="표지"/>
      <sheetName val="재료"/>
      <sheetName val="실행"/>
      <sheetName val="내역"/>
      <sheetName val="단가표"/>
      <sheetName val="지질조사"/>
      <sheetName val="99년하반기"/>
      <sheetName val="공사비총괄표"/>
      <sheetName val="1,2공구원가계산서"/>
      <sheetName val="2공구산출내역"/>
      <sheetName val="1공구산출내역서"/>
      <sheetName val="우수받이"/>
      <sheetName val="표준건축비"/>
      <sheetName val="Sheet5"/>
      <sheetName val="식재인부"/>
      <sheetName val="기결의"/>
      <sheetName val="단"/>
      <sheetName val="실행(ALT1)"/>
      <sheetName val="경비"/>
      <sheetName val="2002하반기노임기준"/>
      <sheetName val="건축일위"/>
      <sheetName val="그라우팅일위"/>
      <sheetName val="조명시설"/>
      <sheetName val="청주(철골발주의뢰서)"/>
      <sheetName val="정부노임단가"/>
      <sheetName val="납부서"/>
      <sheetName val="노임단가"/>
      <sheetName val="식재가격"/>
      <sheetName val="식재총괄"/>
      <sheetName val="일위목록"/>
      <sheetName val="Y-WORK"/>
      <sheetName val="식재수량표"/>
      <sheetName val="자재단가"/>
      <sheetName val="계약내역(2)"/>
      <sheetName val="노무비단가"/>
      <sheetName val="단가비교표"/>
      <sheetName val="예산서"/>
      <sheetName val="건축2"/>
      <sheetName val="단가(자재)"/>
      <sheetName val="단가(노임)"/>
      <sheetName val="기초목록"/>
      <sheetName val="목록"/>
      <sheetName val="입력자료"/>
      <sheetName val="세부내역"/>
      <sheetName val="토사(PE)"/>
      <sheetName val="예산명세서"/>
      <sheetName val="설계명세서"/>
      <sheetName val="자료입력"/>
      <sheetName val="일위대가(건축)"/>
      <sheetName val="토목주소"/>
      <sheetName val="원가"/>
      <sheetName val="#REF"/>
      <sheetName val="䴝괄내역"/>
      <sheetName val="#3_일위대가목록"/>
      <sheetName val="상반기손익차2총괄"/>
      <sheetName val="단가비교표_공통1"/>
      <sheetName val="45,46"/>
      <sheetName val="상계견적"/>
      <sheetName val="원가계산"/>
      <sheetName val="COVER"/>
      <sheetName val="Sheet1 (2)"/>
      <sheetName val="Sheet6"/>
      <sheetName val="공조기"/>
      <sheetName val="노임"/>
      <sheetName val="구체"/>
      <sheetName val="좌측날개벽"/>
      <sheetName val="우측날개벽"/>
      <sheetName val="발주내역"/>
      <sheetName val="설명서 "/>
      <sheetName val="토목"/>
      <sheetName val="갑지"/>
      <sheetName val="수단"/>
      <sheetName val="기본단가표"/>
      <sheetName val="철거산출근거"/>
      <sheetName val="수목단가"/>
      <sheetName val="시설수량표"/>
      <sheetName val="중기"/>
      <sheetName val="자료"/>
      <sheetName val="4차원가계산서"/>
      <sheetName val="산출내역서집계표"/>
      <sheetName val="기자재수량"/>
      <sheetName val="DATA"/>
      <sheetName val="DATE"/>
      <sheetName val="산출근거#2-3"/>
      <sheetName val="일위대가목차"/>
      <sheetName val="전기"/>
      <sheetName val="부대내역"/>
      <sheetName val="마감LIST-1"/>
      <sheetName val="건축내역서"/>
      <sheetName val="설비내역서"/>
      <sheetName val="전기내역서"/>
      <sheetName val="2000,9월 일위"/>
      <sheetName val="터파기및재료"/>
      <sheetName val="의왕내역"/>
      <sheetName val="정산내역서"/>
      <sheetName val="해평견적"/>
      <sheetName val="신공항A-9(원가수정)"/>
      <sheetName val="수량산출"/>
      <sheetName val="판매시설"/>
      <sheetName val="01AC"/>
      <sheetName val="수량집계"/>
      <sheetName val="대창(함평)"/>
      <sheetName val="대창(장성)"/>
      <sheetName val="대창(함평)-창열"/>
      <sheetName val="총공사내역서"/>
      <sheetName val="mcc일위대가"/>
      <sheetName val="MOTOR"/>
      <sheetName val="단가조사"/>
      <sheetName val="원가계산서 "/>
      <sheetName val="WORK"/>
      <sheetName val="수목표준대가"/>
      <sheetName val="JUCKEYK"/>
      <sheetName val="소일위대가코드표"/>
      <sheetName val="준검 내역서"/>
      <sheetName val="분전반계산서(석관)"/>
      <sheetName val="일위대가(가설)"/>
      <sheetName val="단중표"/>
      <sheetName val="총 원가계산"/>
      <sheetName val="조명일위"/>
      <sheetName val="내역서1999.8최종"/>
      <sheetName val="공량산출서"/>
      <sheetName val="공문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Sheet3"/>
      <sheetName val="Sheet2"/>
      <sheetName val="공사"/>
      <sheetName val="시설물일위"/>
      <sheetName val="실행기고및 투입현황(총괄)"/>
      <sheetName val="실행예산"/>
      <sheetName val="명세서"/>
      <sheetName val="기초일위"/>
      <sheetName val="시설일위"/>
      <sheetName val="식재일위"/>
      <sheetName val="이토변실(A3-LINE)"/>
      <sheetName val="견적공통"/>
      <sheetName val="6호기"/>
      <sheetName val="2000년1차"/>
      <sheetName val="내역서(전기)"/>
      <sheetName val="2000전체분"/>
      <sheetName val="연결임시"/>
      <sheetName val="H-PILE수량집계"/>
      <sheetName val="을지"/>
      <sheetName val="주beam"/>
      <sheetName val="아파트"/>
      <sheetName val="간접비계산"/>
      <sheetName val="COST"/>
      <sheetName val="인제내역"/>
      <sheetName val="대비2"/>
      <sheetName val="단가대비표"/>
      <sheetName val="별표 "/>
      <sheetName val="영창26"/>
      <sheetName val="자재"/>
      <sheetName val="맨홀수량"/>
      <sheetName val="오동"/>
      <sheetName val="대조"/>
      <sheetName val="나한"/>
      <sheetName val="DAN"/>
      <sheetName val="백호우계수"/>
      <sheetName val="철근량"/>
      <sheetName val="입찰안"/>
      <sheetName val="#2_일위대가목록"/>
      <sheetName val="조건"/>
      <sheetName val="시설물기초"/>
      <sheetName val="기안"/>
      <sheetName val="사리부설"/>
      <sheetName val="ES조서출력하기"/>
      <sheetName val="수량산출서-2"/>
      <sheetName val="개소별수량산출"/>
      <sheetName val="2단지내역서"/>
      <sheetName val="제경비"/>
      <sheetName val="확약서"/>
      <sheetName val="조명율표"/>
      <sheetName val="소방"/>
      <sheetName val="수량산출(음암)"/>
      <sheetName val="건축공사"/>
      <sheetName val="단가일람"/>
      <sheetName val="단가일람 (2)"/>
      <sheetName val="산출2-기기동력"/>
      <sheetName val="일반부표"/>
      <sheetName val="HVAC"/>
      <sheetName val="일위대가 "/>
      <sheetName val="48산출"/>
      <sheetName val="설계명세"/>
      <sheetName val="횡배수관집현황(2공구)"/>
      <sheetName val="바닥판"/>
      <sheetName val="입력DATA"/>
      <sheetName val="70%"/>
      <sheetName val="건축"/>
      <sheetName val="입찰보고"/>
      <sheetName val="노임,재료비"/>
      <sheetName val="단위단가"/>
      <sheetName val="시운전연료비"/>
      <sheetName val="정공공사"/>
      <sheetName val="Sheet4"/>
      <sheetName val="남대문빌딩"/>
      <sheetName val="주소록"/>
      <sheetName val="연동내역"/>
      <sheetName val="유림총괄"/>
      <sheetName val="재료비"/>
      <sheetName val="결재갑지"/>
      <sheetName val="수간보호"/>
      <sheetName val="금액"/>
      <sheetName val="물가시세"/>
      <sheetName val="00000"/>
      <sheetName val="해외(원화)"/>
      <sheetName val="구리토평1전기"/>
      <sheetName val="역T형교대(말뚝기초)"/>
      <sheetName val="공정표"/>
      <sheetName val="2.토목공사"/>
      <sheetName val="교통대책내역"/>
      <sheetName val="파일의이용"/>
      <sheetName val="Total"/>
      <sheetName val="거래처등록"/>
      <sheetName val="기초자료"/>
      <sheetName val="Customer Databas"/>
      <sheetName val="견적대비표"/>
      <sheetName val="22단가"/>
      <sheetName val="22산출"/>
      <sheetName val="유리"/>
      <sheetName val="unit 4"/>
      <sheetName val="설계내역"/>
      <sheetName val="D"/>
      <sheetName val="차수"/>
      <sheetName val="교각1"/>
      <sheetName val="카메라"/>
      <sheetName val="합의경상"/>
      <sheetName val="내역서 제출"/>
      <sheetName val="현장관리비"/>
      <sheetName val="단가대비표 (2)"/>
      <sheetName val="APT"/>
      <sheetName val="시중노임"/>
      <sheetName val="남양주댠가표"/>
      <sheetName val="제경비율"/>
      <sheetName val="단가대비표 (3)"/>
      <sheetName val="FB25JN"/>
      <sheetName val="도급"/>
      <sheetName val="1단계"/>
      <sheetName val="덕전리"/>
      <sheetName val="단가조사서"/>
      <sheetName val="101동"/>
      <sheetName val="방수"/>
      <sheetName val="2000노임기준"/>
      <sheetName val="코드"/>
      <sheetName val="원가집계"/>
      <sheetName val="기본입력"/>
      <sheetName val="원가계산서(남측)"/>
      <sheetName val="견적1"/>
      <sheetName val="복지관 풍화암-평면"/>
      <sheetName val="주공 갑지"/>
      <sheetName val="실행,원가 최종예상"/>
      <sheetName val="A2"/>
      <sheetName val="101동 "/>
      <sheetName val="구조"/>
      <sheetName val="총괄내역서(설계)"/>
      <sheetName val="49단가"/>
      <sheetName val="말뚝지지력산정"/>
      <sheetName val="재료값"/>
      <sheetName val="요율"/>
      <sheetName val="산근"/>
      <sheetName val="견적서"/>
      <sheetName val="산출내역서"/>
      <sheetName val="기흥하도용"/>
      <sheetName val="데리네이타현황"/>
      <sheetName val="철골,판넬"/>
      <sheetName val="대공종"/>
      <sheetName val="EACT10"/>
      <sheetName val="c_balju"/>
      <sheetName val="간접"/>
      <sheetName val="견적단가"/>
      <sheetName val="옥외부분합"/>
      <sheetName val="b_babun (2)"/>
      <sheetName val="s.v"/>
      <sheetName val="토목변경"/>
      <sheetName val="공사착공계"/>
      <sheetName val="내역서적용수량"/>
      <sheetName val="밸브설치"/>
      <sheetName val="AV시스템"/>
      <sheetName val="평가데이터"/>
      <sheetName val="단가(1)"/>
      <sheetName val="2총괄내역서"/>
      <sheetName val="직접경비호표"/>
      <sheetName val="9-1차이내역"/>
      <sheetName val="값"/>
      <sheetName val="토공(우물통,기타) "/>
      <sheetName val="입상내역"/>
      <sheetName val="설계기준"/>
      <sheetName val="내역1"/>
      <sheetName val="기본일위"/>
      <sheetName val="용수량(생활용수)"/>
      <sheetName val="대치판정"/>
      <sheetName val="집계"/>
      <sheetName val="인건비"/>
      <sheetName val="안전시설"/>
      <sheetName val="경상직원"/>
      <sheetName val="송전재료비"/>
      <sheetName val="프랜트면허"/>
      <sheetName val="중기 부표"/>
      <sheetName val="설계예산서"/>
      <sheetName val="예산내역서"/>
      <sheetName val="총계"/>
      <sheetName val="주배관TYPE현황"/>
      <sheetName val="일위대가표_(2)"/>
      <sheetName val="공종별_집계표"/>
      <sheetName val="도급내역서_표지"/>
      <sheetName val="RING_WALL"/>
      <sheetName val="적용기준"/>
      <sheetName val="변압기 및 발전기 용량"/>
      <sheetName val="변수값"/>
      <sheetName val="중기상차"/>
      <sheetName val="AS복구"/>
      <sheetName val="중기터파기"/>
      <sheetName val="노무비"/>
      <sheetName val="AS포장복구 "/>
      <sheetName val="원가서"/>
      <sheetName val="일반수량총괄집계"/>
      <sheetName val="매입세율"/>
      <sheetName val="2.대외공문"/>
      <sheetName val="직공비"/>
      <sheetName val="1차 내역서"/>
      <sheetName val="대비"/>
      <sheetName val="수주현황2월"/>
      <sheetName val="Sheet1_(2)"/>
      <sheetName val="설명서_"/>
      <sheetName val="1_노무비명세서(해동)"/>
      <sheetName val="1_노무비명세서(토목)"/>
      <sheetName val="2_노무비명세서(해동)"/>
      <sheetName val="2_노무비명세서(수직보호망)"/>
      <sheetName val="2_노무비명세서(난간대)"/>
      <sheetName val="2_사진대지"/>
      <sheetName val="3_사진대지"/>
      <sheetName val="내역서1999_8최종"/>
      <sheetName val="실행기고및_투입현황(총괄)"/>
      <sheetName val="2000,9월_일위"/>
      <sheetName val="unit_4"/>
      <sheetName val="단가일람_(2)"/>
      <sheetName val="총_원가계산"/>
      <sheetName val="원가계산서_"/>
      <sheetName val="2_토목공사"/>
      <sheetName val="일위대가_"/>
      <sheetName val="별표_"/>
      <sheetName val="인수공규격"/>
      <sheetName val="1.설계조건"/>
      <sheetName val="을"/>
      <sheetName val="FORM-0"/>
      <sheetName val="약품공급2"/>
      <sheetName val="잡비계산"/>
      <sheetName val="기계경비(시간당)"/>
      <sheetName val="램머"/>
      <sheetName val="건축공사 집계표"/>
      <sheetName val="골조"/>
      <sheetName val="archi(본사)"/>
      <sheetName val="대목"/>
      <sheetName val="내역(원안-대안)"/>
      <sheetName val="사급자재"/>
      <sheetName val="직노"/>
      <sheetName val="공통단가"/>
      <sheetName val="운반비"/>
      <sheetName val="2000양배"/>
      <sheetName val="공사비산출내역"/>
      <sheetName val="건축설비"/>
      <sheetName val="변경내역서간지"/>
      <sheetName val="가정조건"/>
      <sheetName val="입력"/>
      <sheetName val="석축산출서"/>
      <sheetName val="4.전기"/>
      <sheetName val="I一般比"/>
      <sheetName val="PIPE(UG)내역"/>
      <sheetName val="코드표"/>
      <sheetName val="본실행경비"/>
      <sheetName val="노임이"/>
      <sheetName val="단가집"/>
      <sheetName val="전체내역"/>
      <sheetName val="차액보증"/>
      <sheetName val="시중노임단가"/>
      <sheetName val="소화배관"/>
      <sheetName val="공조배관"/>
      <sheetName val="갑  지"/>
      <sheetName val="설계가"/>
      <sheetName val="조건입력"/>
      <sheetName val="조건입력(2)"/>
      <sheetName val="장비선정"/>
      <sheetName val="AL공사(원)"/>
      <sheetName val="배수내역"/>
      <sheetName val="일위"/>
      <sheetName val="BSD (2)"/>
      <sheetName val="표지 (2)"/>
      <sheetName val="8.수량산출 (2)"/>
      <sheetName val="삭제금지단가"/>
      <sheetName val="단양 00 아파트-세부내역"/>
      <sheetName val="단가기준"/>
      <sheetName val="NEYOK"/>
      <sheetName val="냉천부속동"/>
      <sheetName val="토목수량(공정)"/>
      <sheetName val="상하차비용(기계상차)"/>
      <sheetName val="N賃率-職"/>
      <sheetName val="총 괄 표"/>
      <sheetName val="99총공사내역서"/>
      <sheetName val="가제당공사비"/>
      <sheetName val="기초처리공사비"/>
      <sheetName val="복통공사비"/>
      <sheetName val="본제당공사비"/>
      <sheetName val="시험비"/>
      <sheetName val="자재대"/>
      <sheetName val="중기운반비"/>
      <sheetName val="진입도로공사비"/>
      <sheetName val="취수탑공사비"/>
      <sheetName val="토취장복구"/>
      <sheetName val="개산공사비"/>
      <sheetName val="9GNG운반"/>
      <sheetName val="예정(3)"/>
      <sheetName val="36단가"/>
      <sheetName val="토목내역서"/>
      <sheetName val="견"/>
      <sheetName val="보할공정"/>
      <sheetName val="21301동"/>
      <sheetName val="시험장S자로가로등공사"/>
      <sheetName val="골조공사"/>
      <sheetName val="견적조건"/>
      <sheetName val="옥내소화전계산서"/>
      <sheetName val="식재일위대가"/>
      <sheetName val="갑지(추정)"/>
      <sheetName val="설계서(동안동)"/>
      <sheetName val="Baby일위대가"/>
      <sheetName val="횡배수관재료-"/>
      <sheetName val="계산서(직선부)"/>
      <sheetName val="포장재료집계표"/>
      <sheetName val="콘크리트측구연장"/>
      <sheetName val="포장공"/>
      <sheetName val="-몰탈콘크리트"/>
      <sheetName val="-배수구조물공토공"/>
      <sheetName val="운반공사"/>
      <sheetName val="수목일위"/>
      <sheetName val="설계"/>
      <sheetName val="BDATA"/>
      <sheetName val="PAINT"/>
      <sheetName val="48단가"/>
      <sheetName val="예총"/>
      <sheetName val="견적(100%)"/>
      <sheetName val="Xunit (단위환산)"/>
      <sheetName val="00노임기준"/>
      <sheetName val="일위대가목록"/>
      <sheetName val="진흥지역조서(구역밖)"/>
      <sheetName val="산출기초"/>
      <sheetName val="STAND98"/>
      <sheetName val="단위중량"/>
      <sheetName val="식재"/>
      <sheetName val="99노임기준"/>
      <sheetName val="시설물"/>
      <sheetName val="식재출력용"/>
      <sheetName val="유지관리"/>
      <sheetName val="공사수행방안"/>
      <sheetName val="조경"/>
      <sheetName val="CATV"/>
      <sheetName val="할증 "/>
      <sheetName val="분전함신설"/>
      <sheetName val="접지1종"/>
      <sheetName val="별표집계"/>
      <sheetName val="PROG"/>
      <sheetName val="간접1"/>
      <sheetName val="영업3"/>
      <sheetName val="영업2"/>
      <sheetName val="h-013211-2"/>
      <sheetName val="1-1"/>
      <sheetName val="노임단가 (2)"/>
      <sheetName val="공사비"/>
      <sheetName val="7.산출집계"/>
      <sheetName val="4.일위산출"/>
      <sheetName val="9.자재단가"/>
      <sheetName val="1회"/>
      <sheetName val="유림콘도"/>
      <sheetName val="원"/>
      <sheetName val="기존단가 (2)"/>
      <sheetName val="경산"/>
      <sheetName val="소야공정계획표"/>
      <sheetName val="단가조정"/>
      <sheetName val="일반"/>
      <sheetName val="재노경"/>
      <sheetName val="물량표"/>
      <sheetName val="노임단가표"/>
      <sheetName val="간접경상비"/>
      <sheetName val="실행철강하도"/>
      <sheetName val="조정율"/>
      <sheetName val="영신토건물가변동"/>
      <sheetName val="현관"/>
      <sheetName val="광주운남을"/>
      <sheetName val="자  재"/>
      <sheetName val="건축외주"/>
      <sheetName val="수원역(전체분)설계서"/>
      <sheetName val="내역_ver1.0"/>
      <sheetName val="수목데이타 "/>
      <sheetName val="참고자료"/>
      <sheetName val="은행코드"/>
      <sheetName val="파일구성"/>
      <sheetName val="건축원가계산서"/>
      <sheetName val="견적갑지"/>
      <sheetName val="산수배수"/>
      <sheetName val="2"/>
      <sheetName val="설계산출기초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2003상반기노임기준"/>
      <sheetName val="산출2-동력"/>
      <sheetName val="산출3-전등"/>
      <sheetName val="산출4-조명제어"/>
      <sheetName val="산출5-전열"/>
      <sheetName val="산출7-유도등"/>
      <sheetName val="품목"/>
      <sheetName val="공비대비"/>
      <sheetName val="설계예시"/>
      <sheetName val="거푸집물량"/>
      <sheetName val="인사자료총집계"/>
      <sheetName val="유기공정"/>
      <sheetName val="기초단가"/>
      <sheetName val="내역서1"/>
      <sheetName val="장비경비"/>
      <sheetName val="가설공사비"/>
      <sheetName val="금액내역서"/>
      <sheetName val="tggwan(mac)"/>
      <sheetName val="LD"/>
      <sheetName val="관급자재대"/>
      <sheetName val="정보"/>
      <sheetName val="매입세会"/>
      <sheetName val="SLAB&quot;1&quot;"/>
      <sheetName val="총경력기간"/>
      <sheetName val="점수표"/>
      <sheetName val="과거면접실시자"/>
      <sheetName val="학력사항"/>
      <sheetName val="b_balju_cho"/>
      <sheetName val="단가 "/>
      <sheetName val="수량"/>
      <sheetName val="총정리"/>
      <sheetName val="지급자재"/>
      <sheetName val="플랜트 설치"/>
      <sheetName val="공기압축기실"/>
      <sheetName val="계획금액"/>
      <sheetName val="설계서(본관)"/>
      <sheetName val="현황"/>
      <sheetName val="3.단가산출서"/>
      <sheetName val="직원자료입력"/>
      <sheetName val="직접인건비"/>
      <sheetName val="사회복지관"/>
      <sheetName val="표  지"/>
      <sheetName val="1련,2련"/>
      <sheetName val="변품8-37"/>
      <sheetName val="빌딩 안내"/>
      <sheetName val="COPING-1"/>
      <sheetName val="역T형교대-2수량"/>
      <sheetName val="현장관리비 산출내역"/>
      <sheetName val="102역사"/>
      <sheetName val="수량산출서집계"/>
      <sheetName val="물집"/>
      <sheetName val="LP-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/>
      <sheetData sheetId="145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</sheetDataSet>
  </externalBook>
</externalLink>
</file>

<file path=xl/externalLinks/externalLink1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"/>
      <sheetName val="총괄내"/>
      <sheetName val="내역서"/>
      <sheetName val="일위식재"/>
      <sheetName val="일위시설"/>
      <sheetName val="단가"/>
      <sheetName val="수량1"/>
      <sheetName val="수량2"/>
      <sheetName val="별산1"/>
      <sheetName val="별산2"/>
      <sheetName val="중기"/>
      <sheetName val="부표"/>
      <sheetName val="수량3"/>
      <sheetName val="수량4"/>
      <sheetName val="코드표"/>
      <sheetName val="Cell목록"/>
      <sheetName val="표지"/>
      <sheetName val="본선"/>
      <sheetName val="교차로개선"/>
      <sheetName val="조경"/>
      <sheetName val="전기"/>
      <sheetName val="단가산출"/>
      <sheetName val="대창(장성)"/>
      <sheetName val="일위대가표"/>
      <sheetName val="0"/>
      <sheetName val="통보서"/>
      <sheetName val="청구서"/>
      <sheetName val="내역"/>
      <sheetName val="04 1"/>
      <sheetName val="집계표"/>
      <sheetName val="수자재단위당"/>
      <sheetName val="백호우계수"/>
      <sheetName val="#REF"/>
      <sheetName val="단위수량"/>
      <sheetName val="간지"/>
      <sheetName val="현황산출서"/>
      <sheetName val="단가산출서"/>
      <sheetName val="Sheet1"/>
      <sheetName val="DONGA3"/>
      <sheetName val="데리네이타현황"/>
      <sheetName val="노임"/>
      <sheetName val="마산방향"/>
      <sheetName val="진주방향"/>
      <sheetName val="BID"/>
      <sheetName val="총괄내역"/>
      <sheetName val="노임단가"/>
      <sheetName val="Sheet1 (2)"/>
      <sheetName val="토공유동표"/>
      <sheetName val="비탈면보호공수량산출"/>
      <sheetName val="실행내역 "/>
      <sheetName val="DAN"/>
      <sheetName val="노무비단가"/>
      <sheetName val="새공통"/>
      <sheetName val="현장관리비"/>
      <sheetName val="동원(3)"/>
      <sheetName val="수량산출"/>
      <sheetName val="인상효1"/>
      <sheetName val="일반수량총괄집계"/>
      <sheetName val="확약서"/>
      <sheetName val="맨홀수량"/>
      <sheetName val="원가계산서"/>
      <sheetName val="고창터널(고창방향)"/>
      <sheetName val="시설일위"/>
      <sheetName val="조명일위"/>
      <sheetName val="변화치수"/>
      <sheetName val="기초코드"/>
      <sheetName val="여과지동"/>
      <sheetName val="기초자료"/>
      <sheetName val="일위대가"/>
      <sheetName val="터파기및재료"/>
      <sheetName val="DATE"/>
      <sheetName val="토공정보"/>
      <sheetName val="총집계표"/>
      <sheetName val="기성명세서(직영분)"/>
      <sheetName val="직영공사"/>
      <sheetName val="6PILE  (돌출)"/>
      <sheetName val="기계경비(시간당)"/>
      <sheetName val="램머"/>
      <sheetName val="요율"/>
      <sheetName val="자재대"/>
      <sheetName val="공양식"/>
      <sheetName val="부대공사비"/>
      <sheetName val="설계산출표지"/>
      <sheetName val="을부담운반비"/>
      <sheetName val="본공사"/>
      <sheetName val="시운전연료"/>
      <sheetName val="표지 (2)"/>
      <sheetName val="AS포장복구 "/>
      <sheetName val="단가표"/>
      <sheetName val="45,46"/>
      <sheetName val="조명율표"/>
      <sheetName val="70%"/>
      <sheetName val="TYPE-A"/>
      <sheetName val="PAINT"/>
      <sheetName val="식재가격"/>
      <sheetName val="식재총괄"/>
      <sheetName val="일위목록"/>
      <sheetName val="설비"/>
      <sheetName val="총괄"/>
      <sheetName val="TOTAL3"/>
      <sheetName val="구조물토적"/>
      <sheetName val="사  업  비  수  지  예  산  서"/>
      <sheetName val="참조"/>
      <sheetName val="교통대책내역"/>
      <sheetName val="대로근거"/>
      <sheetName val="중로근거"/>
      <sheetName val="내역(중앙)"/>
      <sheetName val="수토공단위당"/>
      <sheetName val="Sheet2"/>
      <sheetName val="내부마감"/>
      <sheetName val="자재(원원+원대)"/>
      <sheetName val="관거공사비"/>
      <sheetName val="식재일위대가"/>
      <sheetName val="위치조서"/>
      <sheetName val="조명시설"/>
      <sheetName val="단위중량"/>
      <sheetName val="건축"/>
      <sheetName val="제품표준규격"/>
      <sheetName val="사용자정의"/>
      <sheetName val="내역표지"/>
      <sheetName val="기초단가"/>
      <sheetName val="기초공"/>
      <sheetName val="기둥(원형)"/>
      <sheetName val="심사물량"/>
      <sheetName val="단면 (2)"/>
      <sheetName val="CODE"/>
      <sheetName val="하중계산"/>
      <sheetName val="지장물조서"/>
      <sheetName val="일위대가(가설)"/>
      <sheetName val="자재단가"/>
      <sheetName val="수량집계"/>
      <sheetName val="투찰추정"/>
      <sheetName val="자재"/>
      <sheetName val="1,2공구원가계산서"/>
      <sheetName val="2공구산출내역"/>
      <sheetName val="1공구산출내역서"/>
      <sheetName val="전차선로 물량표"/>
      <sheetName val="한강운반비"/>
      <sheetName val="분양금할인"/>
      <sheetName val="3월내역"/>
      <sheetName val="자료"/>
      <sheetName val="가도공"/>
      <sheetName val="총괄내역서"/>
      <sheetName val="주차구획선수량"/>
      <sheetName val="플랜트 설치"/>
      <sheetName val="9GNG운반"/>
      <sheetName val="공사개요"/>
      <sheetName val="DB구축"/>
      <sheetName val="준검 내역서"/>
      <sheetName val="시점교대"/>
      <sheetName val="완도-군외"/>
      <sheetName val="경영상태"/>
      <sheetName val="노무비"/>
      <sheetName val="ABUT수량-A1"/>
      <sheetName val="공통자료"/>
      <sheetName val="산출근거"/>
      <sheetName val="장비가동"/>
      <sheetName val="입찰"/>
      <sheetName val="현경"/>
      <sheetName val="일위대가목차"/>
      <sheetName val="진천방향"/>
      <sheetName val="내역(창신)"/>
      <sheetName val="시설수량표"/>
      <sheetName val="4차원가계산서"/>
      <sheetName val="갑지"/>
      <sheetName val="산출내역서집계표"/>
      <sheetName val="유림총괄"/>
      <sheetName val="공통비(전체)"/>
      <sheetName val="밸브설치"/>
      <sheetName val="목차임시"/>
      <sheetName val="견적대비"/>
      <sheetName val="감시제어"/>
      <sheetName val="조직"/>
      <sheetName val="집1"/>
      <sheetName val="상하차비용(기계상차)"/>
      <sheetName val="수간보호"/>
      <sheetName val="운반비"/>
      <sheetName val="내역서 (2)"/>
      <sheetName val="Y-WORK"/>
      <sheetName val="배수관토공산출"/>
      <sheetName val="작업시작"/>
      <sheetName val="민감도"/>
      <sheetName val="MOKDONG(1)"/>
      <sheetName val="금액결정"/>
      <sheetName val="시중노임"/>
      <sheetName val="2. 종합시운전비"/>
      <sheetName val="설계기준"/>
      <sheetName val="내역1"/>
      <sheetName val="HVAC"/>
      <sheetName val="소비자가"/>
      <sheetName val="설계조건"/>
      <sheetName val="일반공사"/>
      <sheetName val="제잡비"/>
      <sheetName val="공비대비"/>
      <sheetName val="보완토적"/>
      <sheetName val="슬래브수량"/>
      <sheetName val="토적표"/>
      <sheetName val="앵커설치(590)"/>
      <sheetName val="상촌2교-일반수량집계"/>
      <sheetName val="설계예산서"/>
      <sheetName val="MYUN(MAC)"/>
      <sheetName val="종배수관"/>
      <sheetName val="수량산출서"/>
      <sheetName val="분전함신설"/>
      <sheetName val="접지1종"/>
      <sheetName val="갑지(추정)"/>
      <sheetName val="집계"/>
      <sheetName val="단가결정"/>
      <sheetName val="안정계산"/>
      <sheetName val="단면검토"/>
      <sheetName val="48평단가"/>
      <sheetName val="57단가"/>
      <sheetName val="54평단가"/>
      <sheetName val="66평단가"/>
      <sheetName val="61단가"/>
      <sheetName val="89평단가"/>
      <sheetName val="84평단가"/>
      <sheetName val="횡배수관"/>
      <sheetName val="변경내역서간지"/>
      <sheetName val="96노임기준"/>
      <sheetName val="DANGA"/>
      <sheetName val="b_balju_cho"/>
      <sheetName val="9811"/>
      <sheetName val="수량산출서-2"/>
      <sheetName val="Sheet4"/>
      <sheetName val="토사(PE)"/>
      <sheetName val="기계내역"/>
      <sheetName val="실행대비"/>
      <sheetName val="배수공 내역서 적용수량"/>
      <sheetName val="품셈"/>
      <sheetName val="BOX복구단위수량"/>
      <sheetName val="빗물받이(910-510-410)"/>
      <sheetName val="cp1"/>
      <sheetName val="ysn"/>
      <sheetName val="DATA"/>
      <sheetName val="덕전리"/>
      <sheetName val="자료입력"/>
      <sheetName val="수로관"/>
      <sheetName val="인건비"/>
      <sheetName val="교각1"/>
      <sheetName val="전체분2회변경"/>
      <sheetName val="지하발전소수량집계"/>
      <sheetName val="기초일위"/>
      <sheetName val="단가조사"/>
      <sheetName val="공제량"/>
      <sheetName val="출력표-본사"/>
      <sheetName val="조건"/>
      <sheetName val="1차3회-개소별명세서-빨간색-인쇄용(21873)"/>
      <sheetName val="회사정보"/>
      <sheetName val="실행갑지"/>
      <sheetName val="설계예산서(2_소천우회토목)"/>
      <sheetName val="토공수량산출"/>
      <sheetName val="토적계산서"/>
      <sheetName val="FAB별"/>
      <sheetName val="일위_파일"/>
      <sheetName val="설비내역"/>
      <sheetName val="매매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</sheetDataSet>
  </externalBook>
</externalLink>
</file>

<file path=xl/externalLinks/externalLink1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개봉동한진 (2)"/>
      <sheetName val="기성양식"/>
      <sheetName val="개봉동한진"/>
      <sheetName val="코드표"/>
      <sheetName val="대창(장성)"/>
      <sheetName val="실행철강하도"/>
      <sheetName val="일위대가(가설)"/>
      <sheetName val="실행내역서 "/>
      <sheetName val="노임"/>
      <sheetName val="신축이음"/>
      <sheetName val="0"/>
      <sheetName val="내역"/>
      <sheetName val="기초일위"/>
      <sheetName val="일위대가표"/>
      <sheetName val="개봉동한진_(2)"/>
      <sheetName val="시설수량표"/>
      <sheetName val="실행내역(현대)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단가목록"/>
      <sheetName val="내역서 갑지"/>
      <sheetName val="총괄표"/>
      <sheetName val="1. 위생기구 설치공사"/>
      <sheetName val="2. 급수, 급탕 배관공사"/>
      <sheetName val="3. 오, 배수 배관공사"/>
      <sheetName val="4. 가스 배관공사"/>
      <sheetName val="5. 옥외 배관공사"/>
      <sheetName val="대창(장성)"/>
      <sheetName val="98수문일위"/>
      <sheetName val="일위대가표"/>
      <sheetName val="코드표"/>
      <sheetName val="DATE"/>
      <sheetName val="인건비"/>
      <sheetName val="신축이음"/>
      <sheetName val="2.건축"/>
      <sheetName val="터파기및재료"/>
      <sheetName val="간접"/>
      <sheetName val="집계표"/>
      <sheetName val="하조서"/>
      <sheetName val="조명시설"/>
      <sheetName val="수량산출"/>
      <sheetName val="총집계표"/>
      <sheetName val="#REF"/>
      <sheetName val="실행철강하도"/>
      <sheetName val="데리네이타현황"/>
      <sheetName val="Sheet1 (2)"/>
      <sheetName val="자재"/>
      <sheetName val="6PILE  (돌출)"/>
      <sheetName val="구조물철거타공정이월"/>
      <sheetName val="단가산출"/>
      <sheetName val="별첨4_전담운영PM(1)"/>
      <sheetName val="수토공단위당"/>
      <sheetName val="내역"/>
      <sheetName val="wal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단가목록"/>
      <sheetName val="내역서 갑지"/>
      <sheetName val="총괄표"/>
      <sheetName val="1. 위생기구 설치공사"/>
      <sheetName val="2. 급수, 급탕 배관공사"/>
      <sheetName val="3. 오, 배수 배관공사"/>
      <sheetName val="4. 가스 배관공사"/>
      <sheetName val="5. 옥외 배관공사"/>
      <sheetName val="자료입력"/>
      <sheetName val="예산명세서"/>
    </sheetNames>
    <sheetDataSet>
      <sheetData sheetId="0" refreshError="1"/>
      <sheetData sheetId="1">
        <row r="1">
          <cell r="A1" t="str">
            <v>코드</v>
          </cell>
          <cell r="B1" t="str">
            <v>명  칭</v>
          </cell>
          <cell r="C1" t="str">
            <v>규격</v>
          </cell>
          <cell r="D1" t="str">
            <v>단위</v>
          </cell>
          <cell r="E1" t="str">
            <v>재료비</v>
          </cell>
          <cell r="F1" t="str">
            <v>노무비</v>
          </cell>
          <cell r="G1" t="str">
            <v>물가재료</v>
          </cell>
          <cell r="I1" t="str">
            <v>물가정보</v>
          </cell>
          <cell r="K1" t="str">
            <v>유통물가</v>
          </cell>
        </row>
        <row r="2">
          <cell r="G2" t="str">
            <v>단가</v>
          </cell>
          <cell r="H2" t="str">
            <v>쪽</v>
          </cell>
          <cell r="I2" t="str">
            <v>단가</v>
          </cell>
          <cell r="J2" t="str">
            <v>쪽</v>
          </cell>
          <cell r="K2" t="str">
            <v>단가</v>
          </cell>
          <cell r="L2" t="str">
            <v>쪽</v>
          </cell>
        </row>
        <row r="3">
          <cell r="A3">
            <v>0</v>
          </cell>
          <cell r="E3">
            <v>0</v>
          </cell>
          <cell r="F3">
            <v>0</v>
          </cell>
          <cell r="H3">
            <v>0</v>
          </cell>
          <cell r="I3">
            <v>0</v>
          </cell>
          <cell r="J3">
            <v>0</v>
          </cell>
          <cell r="L3">
            <v>0</v>
          </cell>
        </row>
        <row r="4">
          <cell r="A4">
            <v>1011</v>
          </cell>
          <cell r="B4" t="str">
            <v>양변기(로우탱크)</v>
          </cell>
          <cell r="C4" t="str">
            <v>KSVC-1410</v>
          </cell>
          <cell r="D4" t="str">
            <v>조</v>
          </cell>
          <cell r="E4">
            <v>102000</v>
          </cell>
          <cell r="F4">
            <v>0</v>
          </cell>
          <cell r="G4">
            <v>102000</v>
          </cell>
          <cell r="H4">
            <v>627</v>
          </cell>
          <cell r="I4">
            <v>126500</v>
          </cell>
          <cell r="J4">
            <v>565</v>
          </cell>
          <cell r="K4">
            <v>126500</v>
          </cell>
          <cell r="L4">
            <v>538</v>
          </cell>
        </row>
        <row r="5">
          <cell r="A5">
            <v>1012</v>
          </cell>
          <cell r="B5" t="str">
            <v>양변기(후레쉬밸브)</v>
          </cell>
          <cell r="C5" t="str">
            <v>KSVC-1110</v>
          </cell>
          <cell r="D5" t="str">
            <v>조</v>
          </cell>
          <cell r="E5">
            <v>108300</v>
          </cell>
          <cell r="F5">
            <v>0</v>
          </cell>
          <cell r="G5">
            <v>108300</v>
          </cell>
          <cell r="H5">
            <v>627</v>
          </cell>
          <cell r="I5">
            <v>108300</v>
          </cell>
          <cell r="J5">
            <v>565</v>
          </cell>
          <cell r="K5">
            <v>108300</v>
          </cell>
          <cell r="L5">
            <v>538</v>
          </cell>
        </row>
        <row r="6">
          <cell r="A6">
            <v>1013</v>
          </cell>
          <cell r="B6" t="str">
            <v>화변기(후레쉬밸브)</v>
          </cell>
          <cell r="C6" t="str">
            <v>KSVC- 310</v>
          </cell>
          <cell r="D6" t="str">
            <v>조</v>
          </cell>
          <cell r="E6">
            <v>71300</v>
          </cell>
          <cell r="F6">
            <v>0</v>
          </cell>
          <cell r="G6">
            <v>71300</v>
          </cell>
          <cell r="H6">
            <v>627</v>
          </cell>
          <cell r="I6">
            <v>71300</v>
          </cell>
          <cell r="J6">
            <v>565</v>
          </cell>
          <cell r="K6">
            <v>71300</v>
          </cell>
          <cell r="L6">
            <v>538</v>
          </cell>
        </row>
        <row r="7">
          <cell r="A7">
            <v>1014</v>
          </cell>
          <cell r="B7" t="str">
            <v>유아용양변기</v>
          </cell>
          <cell r="C7" t="str">
            <v>KSVC- 760</v>
          </cell>
          <cell r="D7" t="str">
            <v>조</v>
          </cell>
          <cell r="E7">
            <v>86900</v>
          </cell>
          <cell r="F7">
            <v>0</v>
          </cell>
          <cell r="H7">
            <v>0</v>
          </cell>
          <cell r="I7">
            <v>86900</v>
          </cell>
          <cell r="J7">
            <v>565</v>
          </cell>
          <cell r="L7" t="str">
            <v>-</v>
          </cell>
        </row>
        <row r="8">
          <cell r="A8">
            <v>1015</v>
          </cell>
          <cell r="B8" t="str">
            <v>장애자용양변기</v>
          </cell>
          <cell r="C8" t="str">
            <v>RCP - 1</v>
          </cell>
          <cell r="D8" t="str">
            <v>조</v>
          </cell>
          <cell r="E8">
            <v>213000</v>
          </cell>
          <cell r="F8">
            <v>0</v>
          </cell>
          <cell r="H8">
            <v>0</v>
          </cell>
          <cell r="I8">
            <v>213000</v>
          </cell>
          <cell r="J8">
            <v>565</v>
          </cell>
          <cell r="L8" t="str">
            <v>-</v>
          </cell>
        </row>
        <row r="9">
          <cell r="A9">
            <v>1016</v>
          </cell>
          <cell r="B9" t="str">
            <v>장애자용양변기(가동식)</v>
          </cell>
          <cell r="C9" t="str">
            <v>RCP - 2R</v>
          </cell>
          <cell r="D9" t="str">
            <v>조</v>
          </cell>
          <cell r="E9">
            <v>324000</v>
          </cell>
          <cell r="F9">
            <v>0</v>
          </cell>
          <cell r="H9">
            <v>0</v>
          </cell>
          <cell r="I9">
            <v>324000</v>
          </cell>
          <cell r="J9">
            <v>565</v>
          </cell>
          <cell r="L9" t="str">
            <v>-</v>
          </cell>
        </row>
        <row r="10">
          <cell r="A10">
            <v>1017</v>
          </cell>
          <cell r="B10" t="str">
            <v>장애자용양변기(고정식)</v>
          </cell>
          <cell r="C10" t="str">
            <v>RCP - 3R</v>
          </cell>
          <cell r="D10" t="str">
            <v>조</v>
          </cell>
          <cell r="E10">
            <v>201000</v>
          </cell>
          <cell r="F10">
            <v>0</v>
          </cell>
          <cell r="H10">
            <v>0</v>
          </cell>
          <cell r="I10">
            <v>201000</v>
          </cell>
          <cell r="J10">
            <v>565</v>
          </cell>
          <cell r="L10" t="str">
            <v>-</v>
          </cell>
        </row>
        <row r="12">
          <cell r="A12">
            <v>1021</v>
          </cell>
          <cell r="B12" t="str">
            <v>중형스톨소변기</v>
          </cell>
          <cell r="C12" t="str">
            <v>KSVU- 320</v>
          </cell>
          <cell r="D12" t="str">
            <v>조</v>
          </cell>
          <cell r="E12">
            <v>94000</v>
          </cell>
          <cell r="F12">
            <v>0</v>
          </cell>
          <cell r="G12">
            <v>94000</v>
          </cell>
          <cell r="H12">
            <v>627</v>
          </cell>
          <cell r="I12">
            <v>94000</v>
          </cell>
          <cell r="J12">
            <v>565</v>
          </cell>
          <cell r="K12">
            <v>94000</v>
          </cell>
          <cell r="L12">
            <v>538</v>
          </cell>
        </row>
        <row r="13">
          <cell r="A13">
            <v>1022</v>
          </cell>
          <cell r="B13" t="str">
            <v>소형스톨소변기</v>
          </cell>
          <cell r="C13" t="str">
            <v>KSVU- 330</v>
          </cell>
          <cell r="D13" t="str">
            <v>조</v>
          </cell>
          <cell r="E13">
            <v>71000</v>
          </cell>
          <cell r="F13">
            <v>0</v>
          </cell>
          <cell r="G13">
            <v>71000</v>
          </cell>
          <cell r="H13">
            <v>627</v>
          </cell>
          <cell r="I13">
            <v>72900</v>
          </cell>
          <cell r="J13">
            <v>565</v>
          </cell>
          <cell r="K13">
            <v>71000</v>
          </cell>
          <cell r="L13">
            <v>538</v>
          </cell>
        </row>
        <row r="14">
          <cell r="A14">
            <v>1023</v>
          </cell>
          <cell r="B14" t="str">
            <v>대형벽걸이소변기</v>
          </cell>
          <cell r="C14" t="str">
            <v>KSVU- 410</v>
          </cell>
          <cell r="D14" t="str">
            <v>조</v>
          </cell>
          <cell r="E14">
            <v>100500</v>
          </cell>
          <cell r="F14">
            <v>0</v>
          </cell>
          <cell r="G14">
            <v>102000</v>
          </cell>
          <cell r="H14">
            <v>627</v>
          </cell>
          <cell r="I14">
            <v>102000</v>
          </cell>
          <cell r="J14">
            <v>565</v>
          </cell>
          <cell r="K14">
            <v>100500</v>
          </cell>
          <cell r="L14">
            <v>538</v>
          </cell>
        </row>
        <row r="15">
          <cell r="A15">
            <v>1024</v>
          </cell>
          <cell r="B15" t="str">
            <v>소형벽걸이소변기</v>
          </cell>
          <cell r="C15" t="str">
            <v>KSVU- 420</v>
          </cell>
          <cell r="D15" t="str">
            <v>조</v>
          </cell>
          <cell r="E15">
            <v>70000</v>
          </cell>
          <cell r="F15">
            <v>0</v>
          </cell>
          <cell r="G15">
            <v>70000</v>
          </cell>
          <cell r="H15">
            <v>627</v>
          </cell>
          <cell r="I15">
            <v>70000</v>
          </cell>
          <cell r="J15">
            <v>565</v>
          </cell>
          <cell r="L15" t="str">
            <v>-</v>
          </cell>
        </row>
        <row r="16">
          <cell r="A16">
            <v>1025</v>
          </cell>
          <cell r="B16" t="str">
            <v>장애자용소변기</v>
          </cell>
          <cell r="C16" t="str">
            <v>RUP - 1</v>
          </cell>
          <cell r="D16" t="str">
            <v>조</v>
          </cell>
          <cell r="E16">
            <v>210000</v>
          </cell>
          <cell r="F16">
            <v>0</v>
          </cell>
          <cell r="G16">
            <v>210000</v>
          </cell>
          <cell r="H16">
            <v>627</v>
          </cell>
          <cell r="I16">
            <v>210000</v>
          </cell>
          <cell r="J16">
            <v>565</v>
          </cell>
          <cell r="K16">
            <v>210000</v>
          </cell>
          <cell r="L16">
            <v>538</v>
          </cell>
        </row>
        <row r="17">
          <cell r="A17">
            <v>1026</v>
          </cell>
          <cell r="B17" t="str">
            <v>장애자용소변기(노출)</v>
          </cell>
          <cell r="C17" t="str">
            <v>RUP - 2</v>
          </cell>
          <cell r="D17" t="str">
            <v>조</v>
          </cell>
          <cell r="E17">
            <v>294000</v>
          </cell>
          <cell r="F17">
            <v>0</v>
          </cell>
          <cell r="G17">
            <v>294000</v>
          </cell>
          <cell r="H17">
            <v>627</v>
          </cell>
          <cell r="I17">
            <v>294000</v>
          </cell>
          <cell r="J17">
            <v>565</v>
          </cell>
          <cell r="K17">
            <v>294000</v>
          </cell>
          <cell r="L17">
            <v>538</v>
          </cell>
        </row>
        <row r="18">
          <cell r="A18">
            <v>1027</v>
          </cell>
          <cell r="B18" t="str">
            <v>장애자용소변기(매립)</v>
          </cell>
          <cell r="C18" t="str">
            <v>RUP - 3</v>
          </cell>
          <cell r="D18" t="str">
            <v>조</v>
          </cell>
          <cell r="E18">
            <v>236000</v>
          </cell>
          <cell r="F18">
            <v>0</v>
          </cell>
          <cell r="I18">
            <v>236000</v>
          </cell>
          <cell r="J18">
            <v>565</v>
          </cell>
          <cell r="L18" t="str">
            <v>-</v>
          </cell>
        </row>
        <row r="20">
          <cell r="A20">
            <v>1031</v>
          </cell>
          <cell r="B20" t="str">
            <v>세면기(싱글레버포함)</v>
          </cell>
          <cell r="C20" t="str">
            <v>KSVL-1040</v>
          </cell>
          <cell r="D20" t="str">
            <v>조</v>
          </cell>
          <cell r="E20">
            <v>128600</v>
          </cell>
          <cell r="F20">
            <v>0</v>
          </cell>
          <cell r="G20">
            <v>128600</v>
          </cell>
          <cell r="I20">
            <v>128600</v>
          </cell>
          <cell r="J20">
            <v>565</v>
          </cell>
          <cell r="L20">
            <v>0</v>
          </cell>
        </row>
        <row r="21">
          <cell r="A21">
            <v>1032</v>
          </cell>
          <cell r="B21" t="str">
            <v>세면기(싱글레버포함)</v>
          </cell>
          <cell r="C21" t="str">
            <v>KSVL- 610</v>
          </cell>
          <cell r="D21" t="str">
            <v>조</v>
          </cell>
          <cell r="E21">
            <v>102600</v>
          </cell>
          <cell r="F21">
            <v>0</v>
          </cell>
          <cell r="G21">
            <v>102600</v>
          </cell>
          <cell r="I21">
            <v>102600</v>
          </cell>
          <cell r="J21">
            <v>565</v>
          </cell>
          <cell r="L21" t="str">
            <v>-</v>
          </cell>
        </row>
        <row r="22">
          <cell r="A22">
            <v>1033</v>
          </cell>
          <cell r="B22" t="str">
            <v>세면기(싱글레버포함)</v>
          </cell>
          <cell r="C22" t="str">
            <v>KSVL-1050</v>
          </cell>
          <cell r="D22" t="str">
            <v>조</v>
          </cell>
          <cell r="E22">
            <v>200600</v>
          </cell>
          <cell r="F22">
            <v>0</v>
          </cell>
          <cell r="G22">
            <v>200600</v>
          </cell>
          <cell r="H22">
            <v>631</v>
          </cell>
          <cell r="I22">
            <v>200600</v>
          </cell>
          <cell r="J22">
            <v>565</v>
          </cell>
          <cell r="K22">
            <v>200600</v>
          </cell>
          <cell r="L22">
            <v>540</v>
          </cell>
        </row>
        <row r="23">
          <cell r="A23">
            <v>1034</v>
          </cell>
          <cell r="B23" t="str">
            <v>장애자용세면기(폽업)</v>
          </cell>
          <cell r="C23" t="str">
            <v>RLP - 1</v>
          </cell>
          <cell r="D23" t="str">
            <v>조</v>
          </cell>
          <cell r="E23">
            <v>189000</v>
          </cell>
          <cell r="F23">
            <v>0</v>
          </cell>
          <cell r="G23">
            <v>189000</v>
          </cell>
          <cell r="I23">
            <v>189000</v>
          </cell>
          <cell r="J23">
            <v>565</v>
          </cell>
          <cell r="K23">
            <v>189000</v>
          </cell>
          <cell r="L23">
            <v>538</v>
          </cell>
        </row>
        <row r="24">
          <cell r="A24">
            <v>1035</v>
          </cell>
          <cell r="B24" t="str">
            <v>장애자용세면기(배수구)</v>
          </cell>
          <cell r="C24" t="str">
            <v>RLP - 2</v>
          </cell>
          <cell r="D24" t="str">
            <v>조</v>
          </cell>
          <cell r="E24">
            <v>420000</v>
          </cell>
          <cell r="F24">
            <v>0</v>
          </cell>
          <cell r="G24">
            <v>420000</v>
          </cell>
          <cell r="I24">
            <v>420000</v>
          </cell>
          <cell r="J24">
            <v>565</v>
          </cell>
          <cell r="K24">
            <v>420000</v>
          </cell>
          <cell r="L24">
            <v>538</v>
          </cell>
        </row>
        <row r="26">
          <cell r="A26">
            <v>1041</v>
          </cell>
          <cell r="B26" t="str">
            <v>청소씽크(1구)</v>
          </cell>
          <cell r="C26" t="str">
            <v>KSVS- 210</v>
          </cell>
          <cell r="D26" t="str">
            <v>조</v>
          </cell>
          <cell r="E26">
            <v>147000</v>
          </cell>
          <cell r="F26">
            <v>0</v>
          </cell>
          <cell r="G26">
            <v>147000</v>
          </cell>
          <cell r="H26">
            <v>627</v>
          </cell>
          <cell r="I26">
            <v>147000</v>
          </cell>
          <cell r="J26">
            <v>565</v>
          </cell>
          <cell r="L26" t="str">
            <v>-</v>
          </cell>
        </row>
        <row r="27">
          <cell r="A27">
            <v>1042</v>
          </cell>
          <cell r="B27" t="str">
            <v>청소씽크(2구)</v>
          </cell>
          <cell r="C27" t="str">
            <v>KSVS- 210</v>
          </cell>
          <cell r="D27" t="str">
            <v>조</v>
          </cell>
          <cell r="E27">
            <v>147000</v>
          </cell>
          <cell r="F27">
            <v>0</v>
          </cell>
          <cell r="G27">
            <v>147000</v>
          </cell>
          <cell r="H27">
            <v>627</v>
          </cell>
          <cell r="I27">
            <v>147000</v>
          </cell>
          <cell r="J27">
            <v>565</v>
          </cell>
          <cell r="L27" t="str">
            <v>-</v>
          </cell>
        </row>
        <row r="29">
          <cell r="A29">
            <v>1045</v>
          </cell>
          <cell r="B29" t="str">
            <v>샤워(PVC호스형)</v>
          </cell>
          <cell r="C29" t="str">
            <v>RBS-100AG1</v>
          </cell>
          <cell r="D29" t="str">
            <v>개</v>
          </cell>
          <cell r="E29">
            <v>57300</v>
          </cell>
          <cell r="F29">
            <v>0</v>
          </cell>
          <cell r="H29">
            <v>569</v>
          </cell>
          <cell r="I29">
            <v>57300</v>
          </cell>
          <cell r="J29">
            <v>570</v>
          </cell>
          <cell r="L29" t="str">
            <v>-</v>
          </cell>
        </row>
        <row r="30">
          <cell r="A30">
            <v>1046</v>
          </cell>
          <cell r="B30" t="str">
            <v>샤워(메탈호스형)</v>
          </cell>
          <cell r="C30" t="str">
            <v>RBS-100AG1</v>
          </cell>
          <cell r="D30" t="str">
            <v>개</v>
          </cell>
          <cell r="E30">
            <v>61900</v>
          </cell>
          <cell r="F30">
            <v>0</v>
          </cell>
          <cell r="H30">
            <v>569</v>
          </cell>
          <cell r="I30">
            <v>61900</v>
          </cell>
          <cell r="J30">
            <v>570</v>
          </cell>
          <cell r="L30" t="str">
            <v>-</v>
          </cell>
        </row>
        <row r="31">
          <cell r="A31">
            <v>1047</v>
          </cell>
          <cell r="B31" t="str">
            <v>샤워(자폐식PVC형)</v>
          </cell>
          <cell r="C31" t="str">
            <v>RBT-101A</v>
          </cell>
          <cell r="D31" t="str">
            <v>개</v>
          </cell>
          <cell r="E31">
            <v>125300</v>
          </cell>
          <cell r="F31">
            <v>0</v>
          </cell>
          <cell r="H31">
            <v>569</v>
          </cell>
          <cell r="I31">
            <v>125300</v>
          </cell>
          <cell r="J31">
            <v>570</v>
          </cell>
          <cell r="L31" t="str">
            <v>-</v>
          </cell>
        </row>
        <row r="32">
          <cell r="A32">
            <v>1048</v>
          </cell>
          <cell r="B32" t="str">
            <v>샤워(자폐식메탈형)</v>
          </cell>
          <cell r="C32" t="str">
            <v>RBT-201A</v>
          </cell>
          <cell r="D32" t="str">
            <v>개</v>
          </cell>
          <cell r="E32">
            <v>130300</v>
          </cell>
          <cell r="F32">
            <v>0</v>
          </cell>
          <cell r="H32">
            <v>569</v>
          </cell>
          <cell r="I32">
            <v>130300</v>
          </cell>
          <cell r="J32">
            <v>570</v>
          </cell>
          <cell r="L32" t="str">
            <v>-</v>
          </cell>
        </row>
        <row r="33">
          <cell r="A33">
            <v>1049</v>
          </cell>
          <cell r="B33" t="str">
            <v>샤워(매립서머스타트식)</v>
          </cell>
          <cell r="C33" t="str">
            <v>RBT-500A</v>
          </cell>
          <cell r="D33" t="str">
            <v>개</v>
          </cell>
          <cell r="E33">
            <v>169300</v>
          </cell>
          <cell r="F33">
            <v>0</v>
          </cell>
          <cell r="H33">
            <v>569</v>
          </cell>
          <cell r="I33">
            <v>169300</v>
          </cell>
          <cell r="J33">
            <v>570</v>
          </cell>
          <cell r="L33" t="str">
            <v>-</v>
          </cell>
        </row>
        <row r="35">
          <cell r="A35">
            <v>1051</v>
          </cell>
          <cell r="B35" t="str">
            <v>씽크수전(고정식대붙이)</v>
          </cell>
          <cell r="C35" t="str">
            <v>RKS-110CLO</v>
          </cell>
          <cell r="D35" t="str">
            <v>개</v>
          </cell>
          <cell r="E35">
            <v>55700</v>
          </cell>
          <cell r="F35">
            <v>0</v>
          </cell>
          <cell r="H35">
            <v>570</v>
          </cell>
          <cell r="I35">
            <v>55700</v>
          </cell>
          <cell r="J35">
            <v>571</v>
          </cell>
          <cell r="L35" t="str">
            <v>-</v>
          </cell>
        </row>
        <row r="36">
          <cell r="A36">
            <v>1052</v>
          </cell>
          <cell r="B36" t="str">
            <v>씽크수전(착탈식대붙이)</v>
          </cell>
          <cell r="C36" t="str">
            <v>RKS-420CM2</v>
          </cell>
          <cell r="D36" t="str">
            <v>개</v>
          </cell>
          <cell r="E36">
            <v>81700</v>
          </cell>
          <cell r="F36">
            <v>0</v>
          </cell>
          <cell r="H36">
            <v>570</v>
          </cell>
          <cell r="I36">
            <v>81700</v>
          </cell>
          <cell r="J36">
            <v>571</v>
          </cell>
          <cell r="L36" t="str">
            <v>-</v>
          </cell>
        </row>
        <row r="37">
          <cell r="A37">
            <v>1053</v>
          </cell>
          <cell r="B37" t="str">
            <v>씽크수전(고정식벽붙이)</v>
          </cell>
          <cell r="C37" t="str">
            <v>RKS-400CM3</v>
          </cell>
          <cell r="D37" t="str">
            <v>개</v>
          </cell>
          <cell r="E37">
            <v>56400</v>
          </cell>
          <cell r="F37">
            <v>0</v>
          </cell>
          <cell r="H37">
            <v>570</v>
          </cell>
          <cell r="I37">
            <v>56400</v>
          </cell>
          <cell r="J37">
            <v>571</v>
          </cell>
          <cell r="L37" t="str">
            <v>-</v>
          </cell>
        </row>
        <row r="38">
          <cell r="A38">
            <v>1054</v>
          </cell>
          <cell r="B38" t="str">
            <v>씽크수전(착탈식벽붙이)</v>
          </cell>
          <cell r="C38" t="str">
            <v>RKS-300AL9</v>
          </cell>
          <cell r="D38" t="str">
            <v>개</v>
          </cell>
          <cell r="E38">
            <v>63900</v>
          </cell>
          <cell r="F38">
            <v>0</v>
          </cell>
          <cell r="H38">
            <v>570</v>
          </cell>
          <cell r="I38">
            <v>63900</v>
          </cell>
          <cell r="J38">
            <v>571</v>
          </cell>
          <cell r="L38" t="str">
            <v>-</v>
          </cell>
        </row>
        <row r="40">
          <cell r="A40">
            <v>1055</v>
          </cell>
          <cell r="B40" t="str">
            <v>일반수전(15Ø)</v>
          </cell>
          <cell r="C40" t="str">
            <v>R - 102A</v>
          </cell>
          <cell r="D40" t="str">
            <v>개</v>
          </cell>
          <cell r="E40">
            <v>3450</v>
          </cell>
          <cell r="F40">
            <v>0</v>
          </cell>
          <cell r="H40">
            <v>0</v>
          </cell>
          <cell r="I40">
            <v>3450</v>
          </cell>
          <cell r="J40">
            <v>0</v>
          </cell>
          <cell r="K40">
            <v>3850</v>
          </cell>
          <cell r="L40">
            <v>544</v>
          </cell>
        </row>
        <row r="41">
          <cell r="A41">
            <v>1056</v>
          </cell>
          <cell r="B41" t="str">
            <v>일반수전(20Ø)</v>
          </cell>
          <cell r="C41" t="str">
            <v>R - 102D</v>
          </cell>
          <cell r="D41" t="str">
            <v>개</v>
          </cell>
          <cell r="E41">
            <v>6900</v>
          </cell>
          <cell r="F41">
            <v>0</v>
          </cell>
          <cell r="H41">
            <v>0</v>
          </cell>
          <cell r="I41">
            <v>6900</v>
          </cell>
          <cell r="J41">
            <v>0</v>
          </cell>
          <cell r="K41">
            <v>6930</v>
          </cell>
          <cell r="L41">
            <v>544</v>
          </cell>
        </row>
        <row r="42">
          <cell r="A42">
            <v>1057</v>
          </cell>
          <cell r="B42" t="str">
            <v>세탁수전(15Ø)</v>
          </cell>
          <cell r="C42" t="str">
            <v>R - 103A</v>
          </cell>
          <cell r="D42" t="str">
            <v>개</v>
          </cell>
          <cell r="E42">
            <v>4620</v>
          </cell>
          <cell r="F42">
            <v>0</v>
          </cell>
          <cell r="H42">
            <v>0</v>
          </cell>
          <cell r="I42">
            <v>6900</v>
          </cell>
          <cell r="J42">
            <v>0</v>
          </cell>
          <cell r="K42">
            <v>4620</v>
          </cell>
          <cell r="L42">
            <v>544</v>
          </cell>
        </row>
        <row r="44">
          <cell r="A44">
            <v>1060</v>
          </cell>
          <cell r="B44" t="str">
            <v>마블욕조</v>
          </cell>
          <cell r="C44" t="str">
            <v>1,200x700</v>
          </cell>
          <cell r="D44" t="str">
            <v>개</v>
          </cell>
          <cell r="E44">
            <v>110000</v>
          </cell>
          <cell r="F44">
            <v>0</v>
          </cell>
          <cell r="H44">
            <v>566</v>
          </cell>
          <cell r="I44">
            <v>110000</v>
          </cell>
          <cell r="J44">
            <v>566</v>
          </cell>
          <cell r="L44" t="str">
            <v>-</v>
          </cell>
        </row>
        <row r="45">
          <cell r="A45">
            <v>1061</v>
          </cell>
          <cell r="B45" t="str">
            <v>마블욕조</v>
          </cell>
          <cell r="C45" t="str">
            <v>1,300x750</v>
          </cell>
          <cell r="D45" t="str">
            <v>개</v>
          </cell>
          <cell r="E45">
            <v>115000</v>
          </cell>
          <cell r="F45">
            <v>0</v>
          </cell>
          <cell r="H45">
            <v>566</v>
          </cell>
          <cell r="I45">
            <v>115000</v>
          </cell>
          <cell r="J45">
            <v>566</v>
          </cell>
          <cell r="L45" t="str">
            <v>-</v>
          </cell>
        </row>
        <row r="46">
          <cell r="A46">
            <v>1062</v>
          </cell>
          <cell r="B46" t="str">
            <v>마블욕조</v>
          </cell>
          <cell r="C46" t="str">
            <v>1,400x750</v>
          </cell>
          <cell r="D46" t="str">
            <v>개</v>
          </cell>
          <cell r="E46">
            <v>120000</v>
          </cell>
          <cell r="F46">
            <v>0</v>
          </cell>
          <cell r="H46">
            <v>566</v>
          </cell>
          <cell r="I46">
            <v>120000</v>
          </cell>
          <cell r="J46">
            <v>566</v>
          </cell>
          <cell r="K46">
            <v>140000</v>
          </cell>
          <cell r="L46">
            <v>540</v>
          </cell>
        </row>
        <row r="47">
          <cell r="A47">
            <v>1063</v>
          </cell>
          <cell r="B47" t="str">
            <v>마블욕조</v>
          </cell>
          <cell r="C47" t="str">
            <v>1,500x700</v>
          </cell>
          <cell r="D47" t="str">
            <v>개</v>
          </cell>
          <cell r="E47">
            <v>125000</v>
          </cell>
          <cell r="F47">
            <v>0</v>
          </cell>
          <cell r="H47">
            <v>566</v>
          </cell>
          <cell r="I47">
            <v>125000</v>
          </cell>
          <cell r="J47">
            <v>566</v>
          </cell>
          <cell r="K47">
            <v>142000</v>
          </cell>
          <cell r="L47">
            <v>540</v>
          </cell>
        </row>
        <row r="48">
          <cell r="A48">
            <v>1064</v>
          </cell>
          <cell r="B48" t="str">
            <v>마블욕조</v>
          </cell>
          <cell r="C48" t="str">
            <v>1,600x750</v>
          </cell>
          <cell r="D48" t="str">
            <v>개</v>
          </cell>
          <cell r="E48">
            <v>130000</v>
          </cell>
          <cell r="F48">
            <v>0</v>
          </cell>
          <cell r="H48">
            <v>566</v>
          </cell>
          <cell r="I48">
            <v>130000</v>
          </cell>
          <cell r="J48">
            <v>566</v>
          </cell>
          <cell r="K48">
            <v>142000</v>
          </cell>
          <cell r="L48">
            <v>540</v>
          </cell>
        </row>
        <row r="49">
          <cell r="A49">
            <v>1065</v>
          </cell>
          <cell r="B49" t="str">
            <v>마블욕조</v>
          </cell>
          <cell r="C49" t="str">
            <v>1,700x750</v>
          </cell>
          <cell r="D49" t="str">
            <v>개</v>
          </cell>
          <cell r="E49">
            <v>135000</v>
          </cell>
          <cell r="F49">
            <v>0</v>
          </cell>
          <cell r="H49">
            <v>566</v>
          </cell>
          <cell r="I49">
            <v>135000</v>
          </cell>
          <cell r="J49">
            <v>566</v>
          </cell>
          <cell r="K49">
            <v>145000</v>
          </cell>
          <cell r="L49">
            <v>540</v>
          </cell>
        </row>
        <row r="52">
          <cell r="A52">
            <v>1066</v>
          </cell>
          <cell r="B52" t="str">
            <v>마블세면대</v>
          </cell>
          <cell r="C52" t="str">
            <v>800x600</v>
          </cell>
          <cell r="D52" t="str">
            <v>개</v>
          </cell>
          <cell r="E52">
            <v>80000</v>
          </cell>
          <cell r="F52">
            <v>0</v>
          </cell>
          <cell r="H52">
            <v>0</v>
          </cell>
          <cell r="I52">
            <v>80000</v>
          </cell>
          <cell r="J52">
            <v>0</v>
          </cell>
          <cell r="L52">
            <v>0</v>
          </cell>
        </row>
        <row r="53">
          <cell r="A53">
            <v>1067</v>
          </cell>
          <cell r="B53" t="str">
            <v>마블세면대</v>
          </cell>
          <cell r="C53" t="str">
            <v>1,000x600</v>
          </cell>
          <cell r="D53" t="str">
            <v>개</v>
          </cell>
          <cell r="E53">
            <v>90000</v>
          </cell>
          <cell r="F53">
            <v>0</v>
          </cell>
          <cell r="H53">
            <v>631</v>
          </cell>
          <cell r="I53">
            <v>90000</v>
          </cell>
          <cell r="J53">
            <v>565</v>
          </cell>
          <cell r="L53">
            <v>540</v>
          </cell>
        </row>
        <row r="54">
          <cell r="A54">
            <v>1068</v>
          </cell>
          <cell r="B54" t="str">
            <v>마블세면대</v>
          </cell>
          <cell r="C54" t="str">
            <v>1,500x600</v>
          </cell>
          <cell r="D54" t="str">
            <v>개</v>
          </cell>
          <cell r="E54">
            <v>124000</v>
          </cell>
          <cell r="F54">
            <v>0</v>
          </cell>
          <cell r="H54">
            <v>631</v>
          </cell>
          <cell r="I54">
            <v>150000</v>
          </cell>
          <cell r="J54">
            <v>565</v>
          </cell>
          <cell r="L54" t="str">
            <v>-</v>
          </cell>
        </row>
        <row r="55">
          <cell r="A55">
            <v>1069</v>
          </cell>
          <cell r="B55" t="str">
            <v>마블세면대</v>
          </cell>
          <cell r="C55" t="str">
            <v>2,000x600</v>
          </cell>
          <cell r="D55" t="str">
            <v>개</v>
          </cell>
          <cell r="E55">
            <v>180000</v>
          </cell>
          <cell r="F55">
            <v>0</v>
          </cell>
          <cell r="H55">
            <v>631</v>
          </cell>
          <cell r="I55">
            <v>180000</v>
          </cell>
          <cell r="J55">
            <v>565</v>
          </cell>
          <cell r="L55" t="str">
            <v>-</v>
          </cell>
        </row>
        <row r="57">
          <cell r="A57">
            <v>1070</v>
          </cell>
          <cell r="B57" t="str">
            <v>화장경</v>
          </cell>
          <cell r="C57" t="str">
            <v>600x900x5t</v>
          </cell>
          <cell r="D57" t="str">
            <v>매</v>
          </cell>
          <cell r="E57">
            <v>15000</v>
          </cell>
          <cell r="F57">
            <v>0</v>
          </cell>
          <cell r="H57">
            <v>0</v>
          </cell>
          <cell r="I57">
            <v>15000</v>
          </cell>
          <cell r="J57">
            <v>0</v>
          </cell>
          <cell r="K57">
            <v>9500</v>
          </cell>
          <cell r="L57">
            <v>548</v>
          </cell>
        </row>
        <row r="58">
          <cell r="A58">
            <v>1071</v>
          </cell>
          <cell r="B58" t="str">
            <v>화장경</v>
          </cell>
          <cell r="C58" t="str">
            <v>1,000x900x5t</v>
          </cell>
          <cell r="D58" t="str">
            <v>매</v>
          </cell>
          <cell r="E58">
            <v>21840</v>
          </cell>
          <cell r="F58">
            <v>0</v>
          </cell>
          <cell r="H58">
            <v>0</v>
          </cell>
          <cell r="J58">
            <v>0</v>
          </cell>
          <cell r="K58">
            <v>21840</v>
          </cell>
          <cell r="L58">
            <v>548</v>
          </cell>
        </row>
        <row r="59">
          <cell r="A59">
            <v>1072</v>
          </cell>
          <cell r="B59" t="str">
            <v>화장경</v>
          </cell>
          <cell r="C59" t="str">
            <v>1,500x900x5t</v>
          </cell>
          <cell r="D59" t="str">
            <v>매</v>
          </cell>
          <cell r="E59">
            <v>26730</v>
          </cell>
          <cell r="F59">
            <v>0</v>
          </cell>
          <cell r="H59">
            <v>0</v>
          </cell>
          <cell r="I59">
            <v>37500</v>
          </cell>
          <cell r="J59">
            <v>0</v>
          </cell>
          <cell r="L59">
            <v>0</v>
          </cell>
        </row>
        <row r="60">
          <cell r="A60">
            <v>1073</v>
          </cell>
          <cell r="B60" t="str">
            <v>화장경</v>
          </cell>
          <cell r="C60" t="str">
            <v>2,000x900x5t</v>
          </cell>
          <cell r="D60" t="str">
            <v>매</v>
          </cell>
          <cell r="E60">
            <v>50000</v>
          </cell>
          <cell r="F60">
            <v>0</v>
          </cell>
          <cell r="H60">
            <v>0</v>
          </cell>
          <cell r="I60">
            <v>50000</v>
          </cell>
          <cell r="J60">
            <v>0</v>
          </cell>
          <cell r="L60">
            <v>0</v>
          </cell>
        </row>
        <row r="62">
          <cell r="A62">
            <v>1074</v>
          </cell>
          <cell r="B62" t="str">
            <v>화장선반</v>
          </cell>
          <cell r="C62" t="str">
            <v>STS-304</v>
          </cell>
          <cell r="D62" t="str">
            <v>개</v>
          </cell>
          <cell r="E62">
            <v>8700</v>
          </cell>
          <cell r="F62">
            <v>0</v>
          </cell>
          <cell r="H62">
            <v>0</v>
          </cell>
          <cell r="J62">
            <v>0</v>
          </cell>
          <cell r="K62">
            <v>8700</v>
          </cell>
          <cell r="L62">
            <v>0</v>
          </cell>
        </row>
        <row r="63">
          <cell r="A63">
            <v>1075</v>
          </cell>
          <cell r="B63" t="str">
            <v>수건걸이</v>
          </cell>
          <cell r="C63" t="str">
            <v>STS-304</v>
          </cell>
          <cell r="D63" t="str">
            <v>개</v>
          </cell>
          <cell r="E63">
            <v>5640</v>
          </cell>
          <cell r="F63">
            <v>0</v>
          </cell>
          <cell r="H63">
            <v>0</v>
          </cell>
          <cell r="J63">
            <v>0</v>
          </cell>
          <cell r="K63">
            <v>3750</v>
          </cell>
          <cell r="L63">
            <v>0</v>
          </cell>
        </row>
        <row r="64">
          <cell r="A64">
            <v>1076</v>
          </cell>
          <cell r="B64" t="str">
            <v>휴지걸이</v>
          </cell>
          <cell r="C64" t="str">
            <v>RA 110</v>
          </cell>
          <cell r="D64" t="str">
            <v>개</v>
          </cell>
          <cell r="E64">
            <v>5640</v>
          </cell>
          <cell r="F64">
            <v>0</v>
          </cell>
          <cell r="H64">
            <v>0</v>
          </cell>
          <cell r="J64">
            <v>0</v>
          </cell>
          <cell r="K64">
            <v>3200</v>
          </cell>
          <cell r="L64">
            <v>0</v>
          </cell>
        </row>
        <row r="65">
          <cell r="A65">
            <v>1081</v>
          </cell>
          <cell r="B65" t="str">
            <v>주방기구(유로6001)</v>
          </cell>
          <cell r="C65" t="str">
            <v>1500 L</v>
          </cell>
          <cell r="D65" t="str">
            <v>조</v>
          </cell>
          <cell r="E65">
            <v>0</v>
          </cell>
          <cell r="F65">
            <v>0</v>
          </cell>
          <cell r="H65">
            <v>0</v>
          </cell>
          <cell r="J65">
            <v>0</v>
          </cell>
          <cell r="L65">
            <v>0</v>
          </cell>
        </row>
        <row r="66">
          <cell r="A66">
            <v>1082</v>
          </cell>
          <cell r="B66" t="str">
            <v>주방기구(유로6001)</v>
          </cell>
          <cell r="C66" t="str">
            <v>1800 L</v>
          </cell>
          <cell r="D66" t="str">
            <v>조</v>
          </cell>
          <cell r="E66">
            <v>0</v>
          </cell>
          <cell r="H66">
            <v>0</v>
          </cell>
          <cell r="J66">
            <v>0</v>
          </cell>
          <cell r="L66">
            <v>0</v>
          </cell>
        </row>
        <row r="67">
          <cell r="E67">
            <v>0</v>
          </cell>
        </row>
        <row r="68">
          <cell r="A68">
            <v>1091</v>
          </cell>
          <cell r="B68" t="str">
            <v>심야전기온수기</v>
          </cell>
          <cell r="C68" t="str">
            <v>150Lit</v>
          </cell>
          <cell r="D68" t="str">
            <v>대</v>
          </cell>
          <cell r="E68">
            <v>612000</v>
          </cell>
          <cell r="F68">
            <v>0</v>
          </cell>
          <cell r="H68">
            <v>586</v>
          </cell>
          <cell r="I68">
            <v>612000</v>
          </cell>
          <cell r="J68">
            <v>586</v>
          </cell>
          <cell r="L68">
            <v>586</v>
          </cell>
        </row>
        <row r="69">
          <cell r="A69">
            <v>1092</v>
          </cell>
          <cell r="B69" t="str">
            <v>심야전기온수기</v>
          </cell>
          <cell r="C69" t="str">
            <v>250Lit</v>
          </cell>
          <cell r="D69" t="str">
            <v>대</v>
          </cell>
          <cell r="E69">
            <v>800000</v>
          </cell>
          <cell r="F69">
            <v>0</v>
          </cell>
          <cell r="H69">
            <v>586</v>
          </cell>
          <cell r="I69">
            <v>800000</v>
          </cell>
          <cell r="J69">
            <v>586</v>
          </cell>
          <cell r="L69">
            <v>586</v>
          </cell>
        </row>
        <row r="70">
          <cell r="A70">
            <v>1093</v>
          </cell>
          <cell r="B70" t="str">
            <v>심야전기온수기</v>
          </cell>
          <cell r="C70" t="str">
            <v>300Lit</v>
          </cell>
          <cell r="D70" t="str">
            <v>대</v>
          </cell>
          <cell r="E70">
            <v>850000</v>
          </cell>
          <cell r="F70">
            <v>0</v>
          </cell>
          <cell r="H70">
            <v>586</v>
          </cell>
          <cell r="I70">
            <v>850000</v>
          </cell>
          <cell r="J70">
            <v>586</v>
          </cell>
          <cell r="L70">
            <v>586</v>
          </cell>
        </row>
        <row r="71">
          <cell r="A71">
            <v>1094</v>
          </cell>
          <cell r="B71" t="str">
            <v>심야전기온수기</v>
          </cell>
          <cell r="C71" t="str">
            <v>400Lit</v>
          </cell>
          <cell r="D71" t="str">
            <v>대</v>
          </cell>
          <cell r="E71">
            <v>943000</v>
          </cell>
          <cell r="F71">
            <v>0</v>
          </cell>
          <cell r="H71">
            <v>586</v>
          </cell>
          <cell r="I71">
            <v>943000</v>
          </cell>
          <cell r="J71">
            <v>586</v>
          </cell>
          <cell r="L71">
            <v>586</v>
          </cell>
        </row>
        <row r="72">
          <cell r="A72">
            <v>1095</v>
          </cell>
          <cell r="B72" t="str">
            <v>심야전기온수기</v>
          </cell>
          <cell r="C72" t="str">
            <v>450Lit</v>
          </cell>
          <cell r="D72" t="str">
            <v>대</v>
          </cell>
          <cell r="E72">
            <v>1164000</v>
          </cell>
          <cell r="F72">
            <v>0</v>
          </cell>
          <cell r="H72">
            <v>586</v>
          </cell>
          <cell r="I72">
            <v>1164000</v>
          </cell>
          <cell r="J72">
            <v>586</v>
          </cell>
          <cell r="L72">
            <v>586</v>
          </cell>
        </row>
        <row r="73">
          <cell r="E73">
            <v>0</v>
          </cell>
        </row>
        <row r="74">
          <cell r="A74">
            <v>2011</v>
          </cell>
          <cell r="B74" t="str">
            <v>SMC보온물탱크</v>
          </cell>
          <cell r="C74" t="str">
            <v>4,000 Lit</v>
          </cell>
          <cell r="D74" t="str">
            <v>대</v>
          </cell>
          <cell r="E74">
            <v>2710000</v>
          </cell>
          <cell r="F74">
            <v>0</v>
          </cell>
          <cell r="H74">
            <v>577</v>
          </cell>
          <cell r="I74">
            <v>2710000</v>
          </cell>
          <cell r="J74">
            <v>577</v>
          </cell>
          <cell r="L74">
            <v>577</v>
          </cell>
        </row>
        <row r="75">
          <cell r="A75">
            <v>2012</v>
          </cell>
          <cell r="B75" t="str">
            <v>SMC보온물탱크</v>
          </cell>
          <cell r="C75" t="str">
            <v>8,000 Lit</v>
          </cell>
          <cell r="D75" t="str">
            <v>대</v>
          </cell>
          <cell r="E75">
            <v>3610000</v>
          </cell>
          <cell r="F75">
            <v>0</v>
          </cell>
          <cell r="H75">
            <v>577</v>
          </cell>
          <cell r="I75">
            <v>3610000</v>
          </cell>
          <cell r="J75">
            <v>577</v>
          </cell>
          <cell r="L75">
            <v>577</v>
          </cell>
        </row>
        <row r="76">
          <cell r="A76">
            <v>2013</v>
          </cell>
          <cell r="B76" t="str">
            <v>SMC보온물탱크</v>
          </cell>
          <cell r="C76" t="str">
            <v>10,000 Lit</v>
          </cell>
          <cell r="D76" t="str">
            <v>대</v>
          </cell>
          <cell r="E76">
            <v>5310000</v>
          </cell>
          <cell r="F76">
            <v>0</v>
          </cell>
          <cell r="H76">
            <v>577</v>
          </cell>
          <cell r="I76">
            <v>5310000</v>
          </cell>
          <cell r="J76">
            <v>577</v>
          </cell>
          <cell r="L76">
            <v>577</v>
          </cell>
        </row>
        <row r="77">
          <cell r="A77">
            <v>2014</v>
          </cell>
          <cell r="B77" t="str">
            <v>SMC보온물탱크</v>
          </cell>
          <cell r="C77" t="str">
            <v>12,000 Lit</v>
          </cell>
          <cell r="D77" t="str">
            <v>대</v>
          </cell>
          <cell r="E77">
            <v>5990000</v>
          </cell>
          <cell r="F77">
            <v>0</v>
          </cell>
          <cell r="H77">
            <v>577</v>
          </cell>
          <cell r="I77">
            <v>5990000</v>
          </cell>
          <cell r="J77">
            <v>577</v>
          </cell>
          <cell r="L77">
            <v>577</v>
          </cell>
        </row>
        <row r="78">
          <cell r="A78">
            <v>2015</v>
          </cell>
          <cell r="B78" t="str">
            <v>SMC보온물탱크</v>
          </cell>
          <cell r="C78" t="str">
            <v>16,000 Lit</v>
          </cell>
          <cell r="D78" t="str">
            <v>대</v>
          </cell>
          <cell r="E78">
            <v>7030000</v>
          </cell>
          <cell r="F78">
            <v>0</v>
          </cell>
          <cell r="H78">
            <v>577</v>
          </cell>
          <cell r="I78">
            <v>7030000</v>
          </cell>
          <cell r="J78">
            <v>577</v>
          </cell>
          <cell r="L78">
            <v>577</v>
          </cell>
        </row>
        <row r="79">
          <cell r="A79">
            <v>2016</v>
          </cell>
          <cell r="B79" t="str">
            <v>SMC보온물탱크</v>
          </cell>
          <cell r="C79" t="str">
            <v>20,000 Lit</v>
          </cell>
          <cell r="D79" t="str">
            <v>대</v>
          </cell>
          <cell r="E79">
            <v>8740000</v>
          </cell>
          <cell r="F79">
            <v>0</v>
          </cell>
          <cell r="H79">
            <v>577</v>
          </cell>
          <cell r="I79">
            <v>8740000</v>
          </cell>
          <cell r="J79">
            <v>577</v>
          </cell>
          <cell r="L79">
            <v>577</v>
          </cell>
        </row>
        <row r="80">
          <cell r="A80">
            <v>2017</v>
          </cell>
          <cell r="B80" t="str">
            <v>SMC보온물탱크</v>
          </cell>
          <cell r="C80" t="str">
            <v>24,000 Lit</v>
          </cell>
          <cell r="D80" t="str">
            <v>대</v>
          </cell>
          <cell r="E80">
            <v>9930000</v>
          </cell>
          <cell r="F80">
            <v>0</v>
          </cell>
          <cell r="H80">
            <v>577</v>
          </cell>
          <cell r="I80">
            <v>9930000</v>
          </cell>
          <cell r="J80">
            <v>577</v>
          </cell>
          <cell r="L80">
            <v>577</v>
          </cell>
        </row>
        <row r="81">
          <cell r="A81">
            <v>2018</v>
          </cell>
          <cell r="B81" t="str">
            <v>SMC보온물탱크</v>
          </cell>
          <cell r="C81" t="str">
            <v>30,000 Lit</v>
          </cell>
          <cell r="D81" t="str">
            <v>대</v>
          </cell>
          <cell r="E81">
            <v>12450000</v>
          </cell>
          <cell r="F81">
            <v>0</v>
          </cell>
          <cell r="H81">
            <v>577</v>
          </cell>
          <cell r="I81">
            <v>12450000</v>
          </cell>
          <cell r="J81">
            <v>577</v>
          </cell>
          <cell r="L81">
            <v>577</v>
          </cell>
        </row>
        <row r="82">
          <cell r="A82">
            <v>2019</v>
          </cell>
          <cell r="B82" t="str">
            <v>SMC보온물탱크</v>
          </cell>
          <cell r="C82" t="str">
            <v>40,000 Lit</v>
          </cell>
          <cell r="D82" t="str">
            <v>대</v>
          </cell>
          <cell r="E82">
            <v>14250000</v>
          </cell>
          <cell r="F82">
            <v>0</v>
          </cell>
          <cell r="H82">
            <v>577</v>
          </cell>
          <cell r="I82">
            <v>14250000</v>
          </cell>
          <cell r="J82">
            <v>577</v>
          </cell>
          <cell r="L82">
            <v>577</v>
          </cell>
        </row>
        <row r="83">
          <cell r="A83">
            <v>2111</v>
          </cell>
          <cell r="B83" t="str">
            <v>STS보온물탱크</v>
          </cell>
          <cell r="C83" t="str">
            <v>3,000 Lit</v>
          </cell>
          <cell r="D83" t="str">
            <v>대</v>
          </cell>
          <cell r="E83">
            <v>2100000</v>
          </cell>
          <cell r="F83">
            <v>0</v>
          </cell>
          <cell r="H83">
            <v>570</v>
          </cell>
          <cell r="I83">
            <v>2100000</v>
          </cell>
          <cell r="J83">
            <v>570</v>
          </cell>
          <cell r="L83">
            <v>570</v>
          </cell>
        </row>
        <row r="84">
          <cell r="A84">
            <v>2112</v>
          </cell>
          <cell r="B84" t="str">
            <v>STS보온물탱크</v>
          </cell>
          <cell r="C84" t="str">
            <v>5,000 Lit</v>
          </cell>
          <cell r="D84" t="str">
            <v>대</v>
          </cell>
          <cell r="E84">
            <v>2900000</v>
          </cell>
          <cell r="F84">
            <v>0</v>
          </cell>
          <cell r="H84">
            <v>570</v>
          </cell>
          <cell r="I84">
            <v>2900000</v>
          </cell>
          <cell r="J84">
            <v>570</v>
          </cell>
          <cell r="L84">
            <v>570</v>
          </cell>
        </row>
        <row r="85">
          <cell r="A85">
            <v>2113</v>
          </cell>
          <cell r="B85" t="str">
            <v>STS보온물탱크</v>
          </cell>
          <cell r="C85" t="str">
            <v>6,800 Lit</v>
          </cell>
          <cell r="D85" t="str">
            <v>대</v>
          </cell>
          <cell r="E85">
            <v>3750000</v>
          </cell>
          <cell r="F85">
            <v>0</v>
          </cell>
          <cell r="G85">
            <v>3750000</v>
          </cell>
          <cell r="H85">
            <v>636</v>
          </cell>
          <cell r="I85">
            <v>3750000</v>
          </cell>
          <cell r="J85">
            <v>570</v>
          </cell>
          <cell r="L85">
            <v>570</v>
          </cell>
        </row>
        <row r="86">
          <cell r="A86">
            <v>2114</v>
          </cell>
          <cell r="B86" t="str">
            <v>STS보온물탱크</v>
          </cell>
          <cell r="C86" t="str">
            <v>10,000 Lit</v>
          </cell>
          <cell r="D86" t="str">
            <v>대</v>
          </cell>
          <cell r="E86">
            <v>5000000</v>
          </cell>
          <cell r="F86">
            <v>0</v>
          </cell>
          <cell r="G86">
            <v>5000000</v>
          </cell>
          <cell r="H86">
            <v>636</v>
          </cell>
          <cell r="I86">
            <v>5000000</v>
          </cell>
          <cell r="J86">
            <v>570</v>
          </cell>
          <cell r="L86">
            <v>570</v>
          </cell>
        </row>
        <row r="87">
          <cell r="A87">
            <v>2115</v>
          </cell>
          <cell r="B87" t="str">
            <v>STS보온물탱크</v>
          </cell>
          <cell r="C87" t="str">
            <v>13,000 Lit</v>
          </cell>
          <cell r="D87" t="str">
            <v>대</v>
          </cell>
          <cell r="E87">
            <v>5600000</v>
          </cell>
          <cell r="F87">
            <v>0</v>
          </cell>
          <cell r="G87">
            <v>5600000</v>
          </cell>
          <cell r="H87">
            <v>636</v>
          </cell>
          <cell r="I87">
            <v>5600000</v>
          </cell>
          <cell r="J87">
            <v>570</v>
          </cell>
          <cell r="L87">
            <v>570</v>
          </cell>
        </row>
        <row r="88">
          <cell r="A88">
            <v>2116</v>
          </cell>
          <cell r="B88" t="str">
            <v>STS보온물탱크</v>
          </cell>
          <cell r="C88" t="str">
            <v>15,000 Lit</v>
          </cell>
          <cell r="D88" t="str">
            <v>대</v>
          </cell>
          <cell r="E88">
            <v>6700000</v>
          </cell>
          <cell r="F88">
            <v>0</v>
          </cell>
          <cell r="G88">
            <v>6700000</v>
          </cell>
          <cell r="H88">
            <v>636</v>
          </cell>
          <cell r="I88">
            <v>6700000</v>
          </cell>
          <cell r="J88">
            <v>570</v>
          </cell>
          <cell r="L88">
            <v>570</v>
          </cell>
        </row>
        <row r="89">
          <cell r="A89">
            <v>2117</v>
          </cell>
          <cell r="B89" t="str">
            <v>STS보온물탱크</v>
          </cell>
          <cell r="C89" t="str">
            <v>20,000 Lit</v>
          </cell>
          <cell r="D89" t="str">
            <v>대</v>
          </cell>
          <cell r="E89">
            <v>8150000</v>
          </cell>
          <cell r="F89">
            <v>0</v>
          </cell>
          <cell r="G89">
            <v>8150000</v>
          </cell>
          <cell r="H89">
            <v>636</v>
          </cell>
          <cell r="I89">
            <v>8150000</v>
          </cell>
          <cell r="J89">
            <v>570</v>
          </cell>
          <cell r="L89">
            <v>570</v>
          </cell>
        </row>
        <row r="90">
          <cell r="A90">
            <v>2118</v>
          </cell>
          <cell r="B90" t="str">
            <v>STS보온물탱크</v>
          </cell>
          <cell r="C90" t="str">
            <v>23,000 Lit</v>
          </cell>
          <cell r="D90" t="str">
            <v>대</v>
          </cell>
          <cell r="E90">
            <v>10200000</v>
          </cell>
          <cell r="F90">
            <v>0</v>
          </cell>
          <cell r="G90">
            <v>10200000</v>
          </cell>
          <cell r="H90">
            <v>636</v>
          </cell>
          <cell r="I90">
            <v>10200000</v>
          </cell>
          <cell r="J90">
            <v>570</v>
          </cell>
          <cell r="L90">
            <v>570</v>
          </cell>
        </row>
        <row r="91">
          <cell r="A91">
            <v>2119</v>
          </cell>
          <cell r="B91" t="str">
            <v>STS보온물탱크</v>
          </cell>
          <cell r="C91" t="str">
            <v>34,000 Lit</v>
          </cell>
          <cell r="D91" t="str">
            <v>대</v>
          </cell>
          <cell r="E91">
            <v>12000000</v>
          </cell>
          <cell r="F91">
            <v>0</v>
          </cell>
          <cell r="G91">
            <v>12000000</v>
          </cell>
          <cell r="H91">
            <v>636</v>
          </cell>
          <cell r="I91">
            <v>12000000</v>
          </cell>
          <cell r="J91">
            <v>570</v>
          </cell>
          <cell r="L91">
            <v>570</v>
          </cell>
        </row>
        <row r="92">
          <cell r="A92">
            <v>2121</v>
          </cell>
          <cell r="B92" t="str">
            <v>FRP보온물탱크(원통)</v>
          </cell>
          <cell r="C92" t="str">
            <v>3,000 Lit</v>
          </cell>
          <cell r="D92" t="str">
            <v>대</v>
          </cell>
          <cell r="E92">
            <v>510000</v>
          </cell>
          <cell r="F92">
            <v>0</v>
          </cell>
          <cell r="H92">
            <v>575</v>
          </cell>
          <cell r="I92">
            <v>510000</v>
          </cell>
          <cell r="J92">
            <v>575</v>
          </cell>
          <cell r="L92">
            <v>575</v>
          </cell>
        </row>
        <row r="93">
          <cell r="A93">
            <v>2122</v>
          </cell>
          <cell r="B93" t="str">
            <v>FRP보온물탱크(원통)</v>
          </cell>
          <cell r="C93" t="str">
            <v>5,000Lit</v>
          </cell>
          <cell r="D93" t="str">
            <v>대</v>
          </cell>
          <cell r="E93">
            <v>750000</v>
          </cell>
          <cell r="F93">
            <v>0</v>
          </cell>
          <cell r="H93">
            <v>575</v>
          </cell>
          <cell r="I93">
            <v>750000</v>
          </cell>
          <cell r="J93">
            <v>575</v>
          </cell>
          <cell r="L93">
            <v>575</v>
          </cell>
        </row>
        <row r="94">
          <cell r="A94">
            <v>2123</v>
          </cell>
          <cell r="B94" t="str">
            <v>FRP보온물탱크(각형)</v>
          </cell>
          <cell r="C94" t="str">
            <v>8,000Lit</v>
          </cell>
          <cell r="D94" t="str">
            <v>대</v>
          </cell>
          <cell r="E94">
            <v>1600000</v>
          </cell>
          <cell r="F94">
            <v>0</v>
          </cell>
          <cell r="H94">
            <v>575</v>
          </cell>
          <cell r="I94">
            <v>1600000</v>
          </cell>
          <cell r="J94">
            <v>575</v>
          </cell>
          <cell r="L94">
            <v>575</v>
          </cell>
        </row>
        <row r="95">
          <cell r="A95">
            <v>2124</v>
          </cell>
          <cell r="B95" t="str">
            <v>FRP보온물탱크(각형)</v>
          </cell>
          <cell r="C95" t="str">
            <v>10,000 Lit</v>
          </cell>
          <cell r="D95" t="str">
            <v>대</v>
          </cell>
          <cell r="E95">
            <v>1700000</v>
          </cell>
          <cell r="F95">
            <v>0</v>
          </cell>
          <cell r="H95">
            <v>575</v>
          </cell>
          <cell r="I95">
            <v>1700000</v>
          </cell>
          <cell r="J95">
            <v>575</v>
          </cell>
          <cell r="L95">
            <v>575</v>
          </cell>
        </row>
        <row r="96">
          <cell r="A96">
            <v>2125</v>
          </cell>
          <cell r="B96" t="str">
            <v>FRP보온물탱크(각형)</v>
          </cell>
          <cell r="C96" t="str">
            <v>12,000 Lit</v>
          </cell>
          <cell r="D96" t="str">
            <v>대</v>
          </cell>
          <cell r="E96">
            <v>2000000</v>
          </cell>
          <cell r="F96">
            <v>0</v>
          </cell>
          <cell r="H96">
            <v>575</v>
          </cell>
          <cell r="I96">
            <v>2000000</v>
          </cell>
          <cell r="J96">
            <v>575</v>
          </cell>
          <cell r="L96">
            <v>575</v>
          </cell>
        </row>
        <row r="97">
          <cell r="A97">
            <v>2126</v>
          </cell>
          <cell r="B97" t="str">
            <v>FRP보온물탱크(각형)</v>
          </cell>
          <cell r="C97" t="str">
            <v>15,000 Lit</v>
          </cell>
          <cell r="D97" t="str">
            <v>대</v>
          </cell>
          <cell r="E97">
            <v>2700000</v>
          </cell>
          <cell r="F97">
            <v>0</v>
          </cell>
          <cell r="H97">
            <v>575</v>
          </cell>
          <cell r="I97">
            <v>2700000</v>
          </cell>
          <cell r="J97">
            <v>575</v>
          </cell>
          <cell r="L97">
            <v>575</v>
          </cell>
        </row>
        <row r="98">
          <cell r="A98">
            <v>2127</v>
          </cell>
          <cell r="B98" t="str">
            <v>FRP보온물탱크(각형)</v>
          </cell>
          <cell r="C98" t="str">
            <v>20,000 Lit</v>
          </cell>
          <cell r="D98" t="str">
            <v>대</v>
          </cell>
          <cell r="E98">
            <v>3600000</v>
          </cell>
          <cell r="F98">
            <v>0</v>
          </cell>
          <cell r="H98">
            <v>575</v>
          </cell>
          <cell r="I98">
            <v>3600000</v>
          </cell>
          <cell r="J98">
            <v>575</v>
          </cell>
          <cell r="L98">
            <v>575</v>
          </cell>
        </row>
        <row r="99">
          <cell r="A99">
            <v>2128</v>
          </cell>
          <cell r="B99" t="str">
            <v>FRP보온물탱크(각형)</v>
          </cell>
          <cell r="C99" t="str">
            <v>25,000 Lit</v>
          </cell>
          <cell r="D99" t="str">
            <v>대</v>
          </cell>
          <cell r="E99">
            <v>5150000</v>
          </cell>
          <cell r="F99">
            <v>0</v>
          </cell>
          <cell r="H99">
            <v>575</v>
          </cell>
          <cell r="I99">
            <v>5150000</v>
          </cell>
          <cell r="J99">
            <v>575</v>
          </cell>
          <cell r="L99">
            <v>575</v>
          </cell>
        </row>
        <row r="100">
          <cell r="A100">
            <v>2129</v>
          </cell>
          <cell r="B100" t="str">
            <v>FRP보온물탱크(각형)</v>
          </cell>
          <cell r="C100" t="str">
            <v>30,000 Lit</v>
          </cell>
          <cell r="D100" t="str">
            <v>대</v>
          </cell>
          <cell r="E100">
            <v>6200000</v>
          </cell>
          <cell r="F100">
            <v>0</v>
          </cell>
          <cell r="H100">
            <v>575</v>
          </cell>
          <cell r="I100">
            <v>6200000</v>
          </cell>
          <cell r="J100">
            <v>575</v>
          </cell>
          <cell r="L100">
            <v>575</v>
          </cell>
        </row>
        <row r="101">
          <cell r="A101">
            <v>2131</v>
          </cell>
          <cell r="B101" t="str">
            <v>유류저장탱크(1.0t)</v>
          </cell>
          <cell r="C101" t="str">
            <v>400 Lit</v>
          </cell>
          <cell r="D101" t="str">
            <v>대</v>
          </cell>
          <cell r="E101">
            <v>80000</v>
          </cell>
          <cell r="F101">
            <v>0</v>
          </cell>
          <cell r="H101">
            <v>0</v>
          </cell>
          <cell r="I101">
            <v>80000</v>
          </cell>
          <cell r="J101">
            <v>0</v>
          </cell>
          <cell r="L101">
            <v>0</v>
          </cell>
        </row>
        <row r="102">
          <cell r="A102">
            <v>2132</v>
          </cell>
          <cell r="B102" t="str">
            <v>유류저장탱크(1.0t)</v>
          </cell>
          <cell r="C102" t="str">
            <v>600 Lit</v>
          </cell>
          <cell r="D102" t="str">
            <v>대</v>
          </cell>
          <cell r="E102">
            <v>120000</v>
          </cell>
          <cell r="F102">
            <v>0</v>
          </cell>
          <cell r="H102">
            <v>0</v>
          </cell>
          <cell r="I102">
            <v>120000</v>
          </cell>
          <cell r="J102">
            <v>0</v>
          </cell>
          <cell r="L102">
            <v>0</v>
          </cell>
        </row>
        <row r="103">
          <cell r="A103">
            <v>2133</v>
          </cell>
          <cell r="B103" t="str">
            <v>유류저장탱크(1.1t)</v>
          </cell>
          <cell r="C103" t="str">
            <v>800 Lit</v>
          </cell>
          <cell r="D103" t="str">
            <v>대</v>
          </cell>
          <cell r="E103">
            <v>160000</v>
          </cell>
          <cell r="F103">
            <v>0</v>
          </cell>
          <cell r="H103">
            <v>0</v>
          </cell>
          <cell r="I103">
            <v>160000</v>
          </cell>
          <cell r="J103">
            <v>0</v>
          </cell>
          <cell r="L103">
            <v>0</v>
          </cell>
        </row>
        <row r="104">
          <cell r="A104">
            <v>2134</v>
          </cell>
          <cell r="B104" t="str">
            <v>경유저장탱크(4.5t)</v>
          </cell>
          <cell r="C104" t="str">
            <v>3,000 Lit</v>
          </cell>
          <cell r="D104" t="str">
            <v>대</v>
          </cell>
          <cell r="E104">
            <v>381946</v>
          </cell>
          <cell r="F104">
            <v>1826457</v>
          </cell>
          <cell r="H104">
            <v>0</v>
          </cell>
          <cell r="I104">
            <v>381946</v>
          </cell>
          <cell r="J104">
            <v>0</v>
          </cell>
          <cell r="L104">
            <v>0</v>
          </cell>
        </row>
        <row r="105">
          <cell r="A105">
            <v>2135</v>
          </cell>
          <cell r="B105" t="str">
            <v>경유저장탱크(4.5t)</v>
          </cell>
          <cell r="C105" t="str">
            <v>4,000 Lit</v>
          </cell>
          <cell r="D105" t="str">
            <v>대</v>
          </cell>
          <cell r="E105">
            <v>459511</v>
          </cell>
          <cell r="F105">
            <v>2178257</v>
          </cell>
          <cell r="H105">
            <v>0</v>
          </cell>
          <cell r="I105">
            <v>459511</v>
          </cell>
          <cell r="J105">
            <v>0</v>
          </cell>
          <cell r="L105">
            <v>0</v>
          </cell>
        </row>
        <row r="106">
          <cell r="A106">
            <v>2136</v>
          </cell>
          <cell r="B106" t="str">
            <v>경유저장탱크(4.5t)</v>
          </cell>
          <cell r="C106" t="str">
            <v>5,200 Lit</v>
          </cell>
          <cell r="D106" t="str">
            <v>대</v>
          </cell>
          <cell r="E106">
            <v>610623</v>
          </cell>
          <cell r="F106">
            <v>2869899</v>
          </cell>
          <cell r="H106">
            <v>0</v>
          </cell>
          <cell r="I106">
            <v>610623</v>
          </cell>
          <cell r="J106">
            <v>0</v>
          </cell>
          <cell r="L106">
            <v>0</v>
          </cell>
        </row>
        <row r="107">
          <cell r="A107">
            <v>2137</v>
          </cell>
          <cell r="B107" t="str">
            <v>경유저장탱크(6.0t)</v>
          </cell>
          <cell r="C107" t="str">
            <v>10,000 Lit</v>
          </cell>
          <cell r="D107" t="str">
            <v>대</v>
          </cell>
          <cell r="E107">
            <v>905845</v>
          </cell>
          <cell r="F107">
            <v>4366507</v>
          </cell>
          <cell r="H107">
            <v>0</v>
          </cell>
          <cell r="I107">
            <v>905845</v>
          </cell>
          <cell r="J107">
            <v>0</v>
          </cell>
          <cell r="L107">
            <v>0</v>
          </cell>
        </row>
        <row r="108">
          <cell r="A108">
            <v>2138</v>
          </cell>
          <cell r="B108" t="str">
            <v>경유저장탱크(6.0t)</v>
          </cell>
          <cell r="C108" t="str">
            <v>11,000 Lit</v>
          </cell>
          <cell r="D108" t="str">
            <v>대</v>
          </cell>
          <cell r="E108">
            <v>992501</v>
          </cell>
          <cell r="F108">
            <v>4797538</v>
          </cell>
          <cell r="H108">
            <v>0</v>
          </cell>
          <cell r="I108">
            <v>992501</v>
          </cell>
          <cell r="J108">
            <v>0</v>
          </cell>
          <cell r="L108">
            <v>0</v>
          </cell>
        </row>
        <row r="109">
          <cell r="A109">
            <v>2139</v>
          </cell>
          <cell r="B109" t="str">
            <v>경유저장탱크(6.0t)</v>
          </cell>
          <cell r="C109" t="str">
            <v>20,000 Lit</v>
          </cell>
          <cell r="D109" t="str">
            <v>대</v>
          </cell>
          <cell r="E109">
            <v>1675882</v>
          </cell>
          <cell r="F109">
            <v>8343536</v>
          </cell>
          <cell r="H109">
            <v>0</v>
          </cell>
          <cell r="I109">
            <v>1675882</v>
          </cell>
          <cell r="J109">
            <v>0</v>
          </cell>
          <cell r="L109">
            <v>0</v>
          </cell>
        </row>
        <row r="111">
          <cell r="A111">
            <v>2141</v>
          </cell>
          <cell r="B111" t="str">
            <v>팽창탱크(SUS)</v>
          </cell>
          <cell r="C111" t="str">
            <v>100 Lit</v>
          </cell>
          <cell r="D111" t="str">
            <v>대</v>
          </cell>
          <cell r="E111">
            <v>181210</v>
          </cell>
          <cell r="F111">
            <v>349365</v>
          </cell>
          <cell r="H111">
            <v>0</v>
          </cell>
          <cell r="I111">
            <v>181210</v>
          </cell>
          <cell r="J111">
            <v>0</v>
          </cell>
          <cell r="L111">
            <v>0</v>
          </cell>
        </row>
        <row r="112">
          <cell r="A112">
            <v>2142</v>
          </cell>
          <cell r="B112" t="str">
            <v>팽창탱크(SUS)</v>
          </cell>
          <cell r="C112" t="str">
            <v>200 Lit</v>
          </cell>
          <cell r="D112" t="str">
            <v>대</v>
          </cell>
          <cell r="E112">
            <v>267795</v>
          </cell>
          <cell r="F112">
            <v>525827</v>
          </cell>
          <cell r="H112">
            <v>0</v>
          </cell>
          <cell r="I112">
            <v>267795</v>
          </cell>
          <cell r="J112">
            <v>0</v>
          </cell>
          <cell r="L112">
            <v>0</v>
          </cell>
        </row>
        <row r="113">
          <cell r="A113">
            <v>2143</v>
          </cell>
          <cell r="B113" t="str">
            <v>팽창탱크(SUS)</v>
          </cell>
          <cell r="C113" t="str">
            <v>600 Lit</v>
          </cell>
          <cell r="D113" t="str">
            <v>대</v>
          </cell>
          <cell r="E113">
            <v>356940</v>
          </cell>
          <cell r="F113">
            <v>646866</v>
          </cell>
          <cell r="H113">
            <v>0</v>
          </cell>
          <cell r="I113">
            <v>356940</v>
          </cell>
          <cell r="J113">
            <v>0</v>
          </cell>
          <cell r="L113">
            <v>0</v>
          </cell>
        </row>
        <row r="115">
          <cell r="A115">
            <v>2144</v>
          </cell>
          <cell r="B115" t="str">
            <v>밀폐형팽창탱크</v>
          </cell>
          <cell r="C115" t="str">
            <v>130 Lit</v>
          </cell>
          <cell r="D115" t="str">
            <v>대</v>
          </cell>
          <cell r="E115">
            <v>1240000</v>
          </cell>
          <cell r="F115">
            <v>0</v>
          </cell>
          <cell r="H115">
            <v>604</v>
          </cell>
          <cell r="I115">
            <v>1240000</v>
          </cell>
          <cell r="J115">
            <v>604</v>
          </cell>
          <cell r="L115">
            <v>604</v>
          </cell>
        </row>
        <row r="116">
          <cell r="A116">
            <v>2145</v>
          </cell>
          <cell r="B116" t="str">
            <v>밀폐형팽창탱크</v>
          </cell>
          <cell r="C116" t="str">
            <v>185 Lit</v>
          </cell>
          <cell r="D116" t="str">
            <v>대</v>
          </cell>
          <cell r="E116">
            <v>1400000</v>
          </cell>
          <cell r="F116">
            <v>0</v>
          </cell>
          <cell r="H116">
            <v>604</v>
          </cell>
          <cell r="I116">
            <v>1400000</v>
          </cell>
          <cell r="J116">
            <v>604</v>
          </cell>
          <cell r="L116">
            <v>604</v>
          </cell>
        </row>
        <row r="117">
          <cell r="A117">
            <v>2146</v>
          </cell>
          <cell r="B117" t="str">
            <v>밀폐형팽창탱크</v>
          </cell>
          <cell r="C117" t="str">
            <v>250 Lit</v>
          </cell>
          <cell r="D117" t="str">
            <v>대</v>
          </cell>
          <cell r="E117">
            <v>1520000</v>
          </cell>
          <cell r="F117">
            <v>0</v>
          </cell>
          <cell r="H117">
            <v>604</v>
          </cell>
          <cell r="I117">
            <v>1520000</v>
          </cell>
          <cell r="J117">
            <v>604</v>
          </cell>
          <cell r="L117">
            <v>604</v>
          </cell>
        </row>
        <row r="118">
          <cell r="A118">
            <v>2147</v>
          </cell>
          <cell r="B118" t="str">
            <v>밀폐형팽창탱크</v>
          </cell>
          <cell r="C118" t="str">
            <v>300 Lit</v>
          </cell>
          <cell r="D118" t="str">
            <v>대</v>
          </cell>
          <cell r="E118">
            <v>1680000</v>
          </cell>
          <cell r="F118">
            <v>0</v>
          </cell>
          <cell r="H118">
            <v>604</v>
          </cell>
          <cell r="I118">
            <v>1680000</v>
          </cell>
          <cell r="J118">
            <v>604</v>
          </cell>
          <cell r="L118">
            <v>604</v>
          </cell>
        </row>
        <row r="120">
          <cell r="A120">
            <v>2151</v>
          </cell>
          <cell r="B120" t="str">
            <v>저탕탱크(SUS-304)</v>
          </cell>
          <cell r="C120" t="str">
            <v>300 Lit</v>
          </cell>
          <cell r="D120" t="str">
            <v>대</v>
          </cell>
          <cell r="E120">
            <v>0</v>
          </cell>
          <cell r="H120">
            <v>0</v>
          </cell>
          <cell r="J120">
            <v>0</v>
          </cell>
          <cell r="L120">
            <v>0</v>
          </cell>
        </row>
        <row r="121">
          <cell r="A121">
            <v>2152</v>
          </cell>
          <cell r="B121" t="str">
            <v>저탕탱크(SUS-304)</v>
          </cell>
          <cell r="C121" t="str">
            <v>1,000 Lit</v>
          </cell>
          <cell r="D121" t="str">
            <v>대</v>
          </cell>
          <cell r="E121">
            <v>605955</v>
          </cell>
          <cell r="F121">
            <v>1009750</v>
          </cell>
          <cell r="H121">
            <v>0</v>
          </cell>
          <cell r="I121">
            <v>605955</v>
          </cell>
          <cell r="J121">
            <v>0</v>
          </cell>
          <cell r="L121">
            <v>0</v>
          </cell>
        </row>
        <row r="122">
          <cell r="A122">
            <v>2154</v>
          </cell>
          <cell r="B122" t="str">
            <v>저탕탱크(SUS-304)</v>
          </cell>
          <cell r="C122" t="str">
            <v>2,000 Lit</v>
          </cell>
          <cell r="D122" t="str">
            <v>대</v>
          </cell>
          <cell r="E122">
            <v>944814</v>
          </cell>
          <cell r="F122">
            <v>1675710</v>
          </cell>
          <cell r="H122">
            <v>0</v>
          </cell>
          <cell r="I122">
            <v>944814</v>
          </cell>
          <cell r="J122">
            <v>0</v>
          </cell>
          <cell r="L122">
            <v>0</v>
          </cell>
        </row>
        <row r="123">
          <cell r="A123">
            <v>2155</v>
          </cell>
          <cell r="B123" t="str">
            <v>저탕탱크(SUS-304)</v>
          </cell>
          <cell r="C123" t="str">
            <v>3,000 Lit</v>
          </cell>
          <cell r="D123" t="str">
            <v>대</v>
          </cell>
          <cell r="E123">
            <v>1281035</v>
          </cell>
          <cell r="F123">
            <v>2242439</v>
          </cell>
          <cell r="H123">
            <v>0</v>
          </cell>
          <cell r="I123">
            <v>1281035</v>
          </cell>
          <cell r="J123">
            <v>0</v>
          </cell>
          <cell r="L123">
            <v>0</v>
          </cell>
        </row>
        <row r="124">
          <cell r="A124">
            <v>2157</v>
          </cell>
          <cell r="B124" t="str">
            <v>저탕탱크(SUS-304)</v>
          </cell>
          <cell r="C124" t="str">
            <v>5,000 Lit</v>
          </cell>
          <cell r="D124" t="str">
            <v>대</v>
          </cell>
          <cell r="E124">
            <v>1863979</v>
          </cell>
          <cell r="F124">
            <v>3143142</v>
          </cell>
          <cell r="H124">
            <v>0</v>
          </cell>
          <cell r="I124">
            <v>1863979</v>
          </cell>
          <cell r="J124">
            <v>0</v>
          </cell>
          <cell r="L124">
            <v>0</v>
          </cell>
        </row>
        <row r="126">
          <cell r="A126">
            <v>2211</v>
          </cell>
          <cell r="B126" t="str">
            <v>온수보일러</v>
          </cell>
          <cell r="C126" t="str">
            <v>9,000kcal/hr</v>
          </cell>
          <cell r="D126" t="str">
            <v>대</v>
          </cell>
          <cell r="E126">
            <v>300000</v>
          </cell>
          <cell r="F126">
            <v>0</v>
          </cell>
          <cell r="H126">
            <v>585</v>
          </cell>
          <cell r="I126">
            <v>300000</v>
          </cell>
          <cell r="J126">
            <v>585</v>
          </cell>
          <cell r="L126">
            <v>585</v>
          </cell>
        </row>
        <row r="127">
          <cell r="A127">
            <v>2212</v>
          </cell>
          <cell r="B127" t="str">
            <v>온수보일러</v>
          </cell>
          <cell r="C127" t="str">
            <v>13,000kcal/hr</v>
          </cell>
          <cell r="D127" t="str">
            <v>대</v>
          </cell>
          <cell r="E127">
            <v>320000</v>
          </cell>
          <cell r="F127">
            <v>0</v>
          </cell>
          <cell r="H127">
            <v>585</v>
          </cell>
          <cell r="I127">
            <v>320000</v>
          </cell>
          <cell r="J127">
            <v>585</v>
          </cell>
          <cell r="L127">
            <v>585</v>
          </cell>
        </row>
        <row r="128">
          <cell r="A128">
            <v>2213</v>
          </cell>
          <cell r="B128" t="str">
            <v>온수보일러</v>
          </cell>
          <cell r="C128" t="str">
            <v>15,000kcal/hr</v>
          </cell>
          <cell r="D128" t="str">
            <v>대</v>
          </cell>
          <cell r="E128">
            <v>380000</v>
          </cell>
          <cell r="F128">
            <v>0</v>
          </cell>
          <cell r="H128">
            <v>585</v>
          </cell>
          <cell r="I128">
            <v>380000</v>
          </cell>
          <cell r="J128">
            <v>585</v>
          </cell>
          <cell r="L128">
            <v>585</v>
          </cell>
        </row>
        <row r="129">
          <cell r="A129">
            <v>2214</v>
          </cell>
          <cell r="B129" t="str">
            <v>온수보일러</v>
          </cell>
          <cell r="C129" t="str">
            <v>20,000kcal/hr</v>
          </cell>
          <cell r="D129" t="str">
            <v>대</v>
          </cell>
          <cell r="E129">
            <v>400000</v>
          </cell>
          <cell r="F129">
            <v>0</v>
          </cell>
          <cell r="H129">
            <v>585</v>
          </cell>
          <cell r="I129">
            <v>400000</v>
          </cell>
          <cell r="J129">
            <v>585</v>
          </cell>
          <cell r="L129">
            <v>585</v>
          </cell>
        </row>
        <row r="130">
          <cell r="A130">
            <v>2215</v>
          </cell>
          <cell r="B130" t="str">
            <v>가스보일러</v>
          </cell>
          <cell r="C130" t="str">
            <v>10,000kcal/hr</v>
          </cell>
          <cell r="D130" t="str">
            <v>대</v>
          </cell>
          <cell r="E130">
            <v>443000</v>
          </cell>
          <cell r="F130">
            <v>0</v>
          </cell>
          <cell r="H130">
            <v>598</v>
          </cell>
          <cell r="I130">
            <v>443000</v>
          </cell>
          <cell r="J130">
            <v>598</v>
          </cell>
          <cell r="L130">
            <v>598</v>
          </cell>
        </row>
        <row r="131">
          <cell r="A131">
            <v>2216</v>
          </cell>
          <cell r="B131" t="str">
            <v>가스보일러</v>
          </cell>
          <cell r="C131" t="str">
            <v>13,000kcal/hr</v>
          </cell>
          <cell r="D131" t="str">
            <v>대</v>
          </cell>
          <cell r="E131">
            <v>472000</v>
          </cell>
          <cell r="F131">
            <v>0</v>
          </cell>
          <cell r="H131">
            <v>598</v>
          </cell>
          <cell r="I131">
            <v>472000</v>
          </cell>
          <cell r="J131">
            <v>598</v>
          </cell>
          <cell r="L131">
            <v>598</v>
          </cell>
        </row>
        <row r="132">
          <cell r="A132">
            <v>2217</v>
          </cell>
          <cell r="B132" t="str">
            <v>가스보일러</v>
          </cell>
          <cell r="C132" t="str">
            <v>16,000kcal/hr</v>
          </cell>
          <cell r="D132" t="str">
            <v>대</v>
          </cell>
          <cell r="E132">
            <v>500000</v>
          </cell>
          <cell r="F132">
            <v>0</v>
          </cell>
          <cell r="H132">
            <v>598</v>
          </cell>
          <cell r="I132">
            <v>500000</v>
          </cell>
          <cell r="J132">
            <v>598</v>
          </cell>
          <cell r="L132">
            <v>598</v>
          </cell>
        </row>
        <row r="133">
          <cell r="A133">
            <v>2218</v>
          </cell>
          <cell r="B133" t="str">
            <v>가스보일러</v>
          </cell>
          <cell r="C133" t="str">
            <v>20,000kcal/hr</v>
          </cell>
          <cell r="D133" t="str">
            <v>대</v>
          </cell>
          <cell r="E133">
            <v>585000</v>
          </cell>
          <cell r="F133">
            <v>0</v>
          </cell>
          <cell r="H133">
            <v>598</v>
          </cell>
          <cell r="I133">
            <v>585000</v>
          </cell>
          <cell r="J133">
            <v>598</v>
          </cell>
          <cell r="L133">
            <v>598</v>
          </cell>
        </row>
        <row r="134">
          <cell r="A134">
            <v>2219</v>
          </cell>
          <cell r="B134" t="str">
            <v>심야전기보일러</v>
          </cell>
          <cell r="C134" t="str">
            <v>22.3kW</v>
          </cell>
          <cell r="D134" t="str">
            <v>대</v>
          </cell>
          <cell r="E134">
            <v>2710000</v>
          </cell>
          <cell r="F134">
            <v>0</v>
          </cell>
          <cell r="H134">
            <v>581</v>
          </cell>
          <cell r="I134">
            <v>2710000</v>
          </cell>
          <cell r="J134">
            <v>581</v>
          </cell>
          <cell r="L134">
            <v>581</v>
          </cell>
        </row>
        <row r="135">
          <cell r="A135">
            <v>2220</v>
          </cell>
          <cell r="B135" t="str">
            <v>심야전기보일러</v>
          </cell>
          <cell r="C135" t="str">
            <v>30kW</v>
          </cell>
          <cell r="D135" t="str">
            <v>대</v>
          </cell>
          <cell r="E135">
            <v>3070000</v>
          </cell>
          <cell r="F135">
            <v>0</v>
          </cell>
          <cell r="H135">
            <v>581</v>
          </cell>
          <cell r="I135">
            <v>3070000</v>
          </cell>
          <cell r="J135">
            <v>581</v>
          </cell>
          <cell r="L135">
            <v>581</v>
          </cell>
        </row>
        <row r="136">
          <cell r="A136">
            <v>2221</v>
          </cell>
          <cell r="B136" t="str">
            <v>중형온수보일러(입형)</v>
          </cell>
          <cell r="C136" t="str">
            <v>30,000kcal/hr</v>
          </cell>
          <cell r="D136" t="str">
            <v>대</v>
          </cell>
          <cell r="E136">
            <v>620000</v>
          </cell>
          <cell r="F136">
            <v>0</v>
          </cell>
          <cell r="H136">
            <v>595</v>
          </cell>
          <cell r="I136">
            <v>620000</v>
          </cell>
          <cell r="J136">
            <v>595</v>
          </cell>
          <cell r="L136">
            <v>595</v>
          </cell>
        </row>
        <row r="137">
          <cell r="A137">
            <v>2222</v>
          </cell>
          <cell r="B137" t="str">
            <v>중형온수보일러(입형)</v>
          </cell>
          <cell r="C137" t="str">
            <v>50,000kcal/hr</v>
          </cell>
          <cell r="D137" t="str">
            <v>대</v>
          </cell>
          <cell r="E137">
            <v>750000</v>
          </cell>
          <cell r="F137">
            <v>0</v>
          </cell>
          <cell r="H137">
            <v>597</v>
          </cell>
          <cell r="I137">
            <v>750000</v>
          </cell>
          <cell r="J137">
            <v>597</v>
          </cell>
          <cell r="L137">
            <v>597</v>
          </cell>
        </row>
        <row r="138">
          <cell r="A138">
            <v>2223</v>
          </cell>
          <cell r="B138" t="str">
            <v>중형온수보일러(입형)</v>
          </cell>
          <cell r="C138" t="str">
            <v>70,000kcal/hr</v>
          </cell>
          <cell r="D138" t="str">
            <v>대</v>
          </cell>
          <cell r="E138">
            <v>870000</v>
          </cell>
          <cell r="F138">
            <v>0</v>
          </cell>
          <cell r="H138">
            <v>597</v>
          </cell>
          <cell r="I138">
            <v>870000</v>
          </cell>
          <cell r="J138">
            <v>597</v>
          </cell>
          <cell r="L138">
            <v>597</v>
          </cell>
        </row>
        <row r="139">
          <cell r="A139">
            <v>2224</v>
          </cell>
          <cell r="B139" t="str">
            <v>중형온수보일러(입형)</v>
          </cell>
          <cell r="C139" t="str">
            <v>100,000kcal/hr</v>
          </cell>
          <cell r="D139" t="str">
            <v>대</v>
          </cell>
          <cell r="E139">
            <v>1180000</v>
          </cell>
          <cell r="F139">
            <v>0</v>
          </cell>
          <cell r="H139">
            <v>597</v>
          </cell>
          <cell r="I139">
            <v>1180000</v>
          </cell>
          <cell r="J139">
            <v>597</v>
          </cell>
          <cell r="L139">
            <v>597</v>
          </cell>
        </row>
        <row r="140">
          <cell r="A140">
            <v>2225</v>
          </cell>
          <cell r="B140" t="str">
            <v>중형온수보일러(입형)</v>
          </cell>
          <cell r="C140" t="str">
            <v>150,000kcal/hr</v>
          </cell>
          <cell r="D140" t="str">
            <v>대</v>
          </cell>
          <cell r="E140">
            <v>1600000</v>
          </cell>
          <cell r="F140">
            <v>0</v>
          </cell>
          <cell r="H140">
            <v>597</v>
          </cell>
          <cell r="I140">
            <v>1600000</v>
          </cell>
          <cell r="J140">
            <v>597</v>
          </cell>
          <cell r="L140">
            <v>597</v>
          </cell>
        </row>
        <row r="141">
          <cell r="A141">
            <v>2226</v>
          </cell>
          <cell r="B141" t="str">
            <v>중형온수보일러(입형)</v>
          </cell>
          <cell r="C141" t="str">
            <v>200,000kcal/hr</v>
          </cell>
          <cell r="D141" t="str">
            <v>대</v>
          </cell>
          <cell r="E141">
            <v>3320000</v>
          </cell>
          <cell r="F141">
            <v>0</v>
          </cell>
          <cell r="H141">
            <v>597</v>
          </cell>
          <cell r="I141">
            <v>3320000</v>
          </cell>
          <cell r="J141">
            <v>597</v>
          </cell>
          <cell r="L141">
            <v>597</v>
          </cell>
        </row>
        <row r="142">
          <cell r="A142">
            <v>2227</v>
          </cell>
          <cell r="B142" t="str">
            <v>중형온수보일러(입형)</v>
          </cell>
          <cell r="C142" t="str">
            <v>300,000kcal/hr</v>
          </cell>
          <cell r="D142" t="str">
            <v>대</v>
          </cell>
          <cell r="E142">
            <v>5100000</v>
          </cell>
          <cell r="F142">
            <v>0</v>
          </cell>
          <cell r="H142">
            <v>597</v>
          </cell>
          <cell r="I142">
            <v>5100000</v>
          </cell>
          <cell r="J142">
            <v>597</v>
          </cell>
          <cell r="L142">
            <v>597</v>
          </cell>
        </row>
        <row r="143">
          <cell r="A143">
            <v>2231</v>
          </cell>
          <cell r="B143" t="str">
            <v>온수보일러(2회로식)</v>
          </cell>
          <cell r="C143" t="str">
            <v>100,000kcal/hr</v>
          </cell>
          <cell r="D143" t="str">
            <v>대</v>
          </cell>
          <cell r="E143">
            <v>10000000</v>
          </cell>
          <cell r="F143">
            <v>0</v>
          </cell>
          <cell r="H143">
            <v>597</v>
          </cell>
          <cell r="I143">
            <v>10000000</v>
          </cell>
          <cell r="J143">
            <v>597</v>
          </cell>
          <cell r="L143">
            <v>597</v>
          </cell>
        </row>
        <row r="144">
          <cell r="A144">
            <v>2232</v>
          </cell>
          <cell r="B144" t="str">
            <v>온수보일러(2회로식)</v>
          </cell>
          <cell r="C144" t="str">
            <v>150,000kcal/hr</v>
          </cell>
          <cell r="D144" t="str">
            <v>대</v>
          </cell>
          <cell r="E144">
            <v>11000000</v>
          </cell>
          <cell r="F144">
            <v>0</v>
          </cell>
          <cell r="I144">
            <v>11000000</v>
          </cell>
        </row>
        <row r="145">
          <cell r="A145">
            <v>2233</v>
          </cell>
          <cell r="B145" t="str">
            <v>온수보일러(2회로식)</v>
          </cell>
          <cell r="C145" t="str">
            <v>200,000kcal/hr</v>
          </cell>
          <cell r="D145" t="str">
            <v>대</v>
          </cell>
          <cell r="E145">
            <v>15600000</v>
          </cell>
          <cell r="F145">
            <v>0</v>
          </cell>
          <cell r="H145">
            <v>597</v>
          </cell>
          <cell r="I145">
            <v>15600000</v>
          </cell>
          <cell r="J145">
            <v>597</v>
          </cell>
          <cell r="L145">
            <v>597</v>
          </cell>
        </row>
        <row r="146">
          <cell r="A146">
            <v>2234</v>
          </cell>
          <cell r="B146" t="str">
            <v>온수보일러(2회로식)</v>
          </cell>
          <cell r="C146" t="str">
            <v>300,000kcal/hr</v>
          </cell>
          <cell r="D146" t="str">
            <v>대</v>
          </cell>
          <cell r="E146">
            <v>17700000</v>
          </cell>
          <cell r="F146">
            <v>0</v>
          </cell>
          <cell r="H146">
            <v>597</v>
          </cell>
          <cell r="I146">
            <v>17700000</v>
          </cell>
          <cell r="J146">
            <v>597</v>
          </cell>
          <cell r="L146">
            <v>597</v>
          </cell>
        </row>
        <row r="147">
          <cell r="A147">
            <v>2235</v>
          </cell>
          <cell r="B147" t="str">
            <v>온수보일러(2회로식)</v>
          </cell>
          <cell r="C147" t="str">
            <v>400,000kcal/hr</v>
          </cell>
          <cell r="D147" t="str">
            <v>대</v>
          </cell>
          <cell r="E147">
            <v>20000000</v>
          </cell>
          <cell r="F147">
            <v>0</v>
          </cell>
          <cell r="H147">
            <v>597</v>
          </cell>
          <cell r="I147">
            <v>20000000</v>
          </cell>
          <cell r="J147">
            <v>597</v>
          </cell>
          <cell r="L147">
            <v>597</v>
          </cell>
        </row>
        <row r="148">
          <cell r="A148">
            <v>2236</v>
          </cell>
          <cell r="B148" t="str">
            <v>온수보일러(2회로식)</v>
          </cell>
          <cell r="C148" t="str">
            <v>500,000kcal/hr</v>
          </cell>
          <cell r="D148" t="str">
            <v>대</v>
          </cell>
          <cell r="E148">
            <v>21300000</v>
          </cell>
          <cell r="F148">
            <v>0</v>
          </cell>
          <cell r="H148">
            <v>597</v>
          </cell>
          <cell r="I148">
            <v>21300000</v>
          </cell>
          <cell r="J148">
            <v>597</v>
          </cell>
          <cell r="L148">
            <v>597</v>
          </cell>
        </row>
        <row r="149">
          <cell r="A149">
            <v>2241</v>
          </cell>
          <cell r="B149" t="str">
            <v>경유관류형증기보일러</v>
          </cell>
          <cell r="C149" t="str">
            <v>100 kg/hr</v>
          </cell>
          <cell r="D149" t="str">
            <v>대</v>
          </cell>
          <cell r="E149">
            <v>5700000</v>
          </cell>
          <cell r="F149">
            <v>0</v>
          </cell>
          <cell r="H149">
            <v>602</v>
          </cell>
          <cell r="I149">
            <v>5700000</v>
          </cell>
          <cell r="J149">
            <v>602</v>
          </cell>
          <cell r="L149">
            <v>602</v>
          </cell>
        </row>
        <row r="150">
          <cell r="A150">
            <v>2242</v>
          </cell>
          <cell r="B150" t="str">
            <v>경유관류형증기보일러</v>
          </cell>
          <cell r="C150" t="str">
            <v>200 kg/hr</v>
          </cell>
          <cell r="D150" t="str">
            <v>대</v>
          </cell>
          <cell r="E150">
            <v>6940000</v>
          </cell>
          <cell r="F150">
            <v>0</v>
          </cell>
          <cell r="H150">
            <v>602</v>
          </cell>
          <cell r="I150">
            <v>6940000</v>
          </cell>
          <cell r="J150">
            <v>602</v>
          </cell>
          <cell r="L150">
            <v>602</v>
          </cell>
        </row>
        <row r="151">
          <cell r="A151">
            <v>2243</v>
          </cell>
          <cell r="B151" t="str">
            <v>경유관류형증기보일러</v>
          </cell>
          <cell r="C151" t="str">
            <v>300 kg/hr</v>
          </cell>
          <cell r="D151" t="str">
            <v>대</v>
          </cell>
          <cell r="E151">
            <v>8700000</v>
          </cell>
          <cell r="F151">
            <v>0</v>
          </cell>
          <cell r="H151">
            <v>602</v>
          </cell>
          <cell r="I151">
            <v>8700000</v>
          </cell>
          <cell r="J151">
            <v>602</v>
          </cell>
          <cell r="L151">
            <v>602</v>
          </cell>
        </row>
        <row r="152">
          <cell r="A152">
            <v>2244</v>
          </cell>
          <cell r="B152" t="str">
            <v>경유관류형증기보일러</v>
          </cell>
          <cell r="C152" t="str">
            <v>500 kg/hr</v>
          </cell>
          <cell r="D152" t="str">
            <v>대</v>
          </cell>
          <cell r="E152">
            <v>15950000</v>
          </cell>
          <cell r="F152">
            <v>0</v>
          </cell>
          <cell r="H152">
            <v>602</v>
          </cell>
          <cell r="I152">
            <v>15950000</v>
          </cell>
          <cell r="J152">
            <v>602</v>
          </cell>
          <cell r="L152">
            <v>602</v>
          </cell>
        </row>
        <row r="153">
          <cell r="A153">
            <v>2245</v>
          </cell>
          <cell r="B153" t="str">
            <v>경유관류형증기보일러</v>
          </cell>
          <cell r="C153" t="str">
            <v>1,000 kg/hr</v>
          </cell>
          <cell r="D153" t="str">
            <v>대</v>
          </cell>
          <cell r="E153">
            <v>21900000</v>
          </cell>
          <cell r="F153">
            <v>0</v>
          </cell>
          <cell r="H153">
            <v>602</v>
          </cell>
          <cell r="I153">
            <v>21900000</v>
          </cell>
          <cell r="J153">
            <v>602</v>
          </cell>
          <cell r="L153">
            <v>602</v>
          </cell>
        </row>
        <row r="154">
          <cell r="A154">
            <v>2246</v>
          </cell>
          <cell r="B154" t="str">
            <v>경유관류형증기보일러</v>
          </cell>
          <cell r="C154" t="str">
            <v>1,500 kg/hr</v>
          </cell>
          <cell r="D154" t="str">
            <v>대</v>
          </cell>
          <cell r="E154">
            <v>25000000</v>
          </cell>
          <cell r="F154">
            <v>0</v>
          </cell>
          <cell r="H154">
            <v>602</v>
          </cell>
          <cell r="I154">
            <v>25000000</v>
          </cell>
          <cell r="J154">
            <v>602</v>
          </cell>
          <cell r="L154">
            <v>602</v>
          </cell>
        </row>
        <row r="155">
          <cell r="A155">
            <v>2247</v>
          </cell>
          <cell r="B155" t="str">
            <v>경유관류형증기보일러</v>
          </cell>
          <cell r="C155" t="str">
            <v>2,000 kg/hr</v>
          </cell>
          <cell r="D155" t="str">
            <v>대</v>
          </cell>
          <cell r="E155">
            <v>37500000</v>
          </cell>
          <cell r="F155">
            <v>0</v>
          </cell>
          <cell r="H155">
            <v>602</v>
          </cell>
          <cell r="I155">
            <v>37500000</v>
          </cell>
          <cell r="J155">
            <v>602</v>
          </cell>
          <cell r="L155">
            <v>602</v>
          </cell>
        </row>
        <row r="156">
          <cell r="A156">
            <v>2248</v>
          </cell>
          <cell r="B156" t="str">
            <v>경유관류형증기보일러</v>
          </cell>
          <cell r="C156" t="str">
            <v>2,500 kg/hr</v>
          </cell>
          <cell r="D156" t="str">
            <v>대</v>
          </cell>
          <cell r="E156">
            <v>40490000</v>
          </cell>
          <cell r="F156">
            <v>0</v>
          </cell>
          <cell r="H156">
            <v>602</v>
          </cell>
          <cell r="I156">
            <v>40490000</v>
          </cell>
          <cell r="J156">
            <v>602</v>
          </cell>
          <cell r="L156">
            <v>602</v>
          </cell>
        </row>
        <row r="157">
          <cell r="A157">
            <v>2249</v>
          </cell>
          <cell r="B157" t="str">
            <v>경유관류형증기보일러</v>
          </cell>
          <cell r="C157" t="str">
            <v>3,000 kg/hr</v>
          </cell>
          <cell r="D157" t="str">
            <v>대</v>
          </cell>
          <cell r="E157">
            <v>42890000</v>
          </cell>
          <cell r="F157">
            <v>0</v>
          </cell>
          <cell r="H157">
            <v>602</v>
          </cell>
          <cell r="I157">
            <v>42890000</v>
          </cell>
          <cell r="J157">
            <v>602</v>
          </cell>
          <cell r="L157">
            <v>602</v>
          </cell>
        </row>
        <row r="158">
          <cell r="A158">
            <v>2251</v>
          </cell>
          <cell r="B158" t="str">
            <v>가스관류형증기보일러</v>
          </cell>
          <cell r="C158" t="str">
            <v>100 kg/hr</v>
          </cell>
          <cell r="D158" t="str">
            <v>대</v>
          </cell>
          <cell r="E158">
            <v>7545000</v>
          </cell>
          <cell r="F158">
            <v>0</v>
          </cell>
          <cell r="H158">
            <v>602</v>
          </cell>
          <cell r="I158">
            <v>7545000</v>
          </cell>
          <cell r="J158">
            <v>602</v>
          </cell>
          <cell r="L158">
            <v>602</v>
          </cell>
        </row>
        <row r="159">
          <cell r="A159">
            <v>2252</v>
          </cell>
          <cell r="B159" t="str">
            <v>가스관류형증기보일러</v>
          </cell>
          <cell r="C159" t="str">
            <v>200 kg/hr</v>
          </cell>
          <cell r="D159" t="str">
            <v>대</v>
          </cell>
          <cell r="E159">
            <v>8900000</v>
          </cell>
          <cell r="F159">
            <v>0</v>
          </cell>
          <cell r="H159">
            <v>602</v>
          </cell>
          <cell r="I159">
            <v>8900000</v>
          </cell>
          <cell r="J159">
            <v>602</v>
          </cell>
          <cell r="L159">
            <v>602</v>
          </cell>
        </row>
        <row r="160">
          <cell r="A160">
            <v>2253</v>
          </cell>
          <cell r="B160" t="str">
            <v>가스관류형증기보일러</v>
          </cell>
          <cell r="C160" t="str">
            <v>300 kg/hr</v>
          </cell>
          <cell r="D160" t="str">
            <v>대</v>
          </cell>
          <cell r="E160">
            <v>9940000</v>
          </cell>
          <cell r="F160">
            <v>0</v>
          </cell>
          <cell r="H160">
            <v>602</v>
          </cell>
          <cell r="I160">
            <v>9940000</v>
          </cell>
          <cell r="J160">
            <v>602</v>
          </cell>
          <cell r="L160">
            <v>602</v>
          </cell>
        </row>
        <row r="161">
          <cell r="A161">
            <v>2254</v>
          </cell>
          <cell r="B161" t="str">
            <v>가스관류형증기보일러</v>
          </cell>
          <cell r="C161" t="str">
            <v>500 kg/hr</v>
          </cell>
          <cell r="D161" t="str">
            <v>대</v>
          </cell>
          <cell r="E161">
            <v>20900000</v>
          </cell>
          <cell r="F161">
            <v>0</v>
          </cell>
          <cell r="H161">
            <v>602</v>
          </cell>
          <cell r="I161">
            <v>20900000</v>
          </cell>
          <cell r="J161">
            <v>602</v>
          </cell>
          <cell r="L161">
            <v>602</v>
          </cell>
        </row>
        <row r="162">
          <cell r="A162">
            <v>2255</v>
          </cell>
          <cell r="B162" t="str">
            <v>가스관류형증기보일러</v>
          </cell>
          <cell r="C162" t="str">
            <v>1,000 kg/hr</v>
          </cell>
          <cell r="D162" t="str">
            <v>대</v>
          </cell>
          <cell r="E162">
            <v>26500000</v>
          </cell>
          <cell r="F162">
            <v>0</v>
          </cell>
          <cell r="H162">
            <v>602</v>
          </cell>
          <cell r="I162">
            <v>26500000</v>
          </cell>
          <cell r="J162">
            <v>602</v>
          </cell>
          <cell r="L162">
            <v>602</v>
          </cell>
        </row>
        <row r="163">
          <cell r="A163">
            <v>2256</v>
          </cell>
          <cell r="B163" t="str">
            <v>가스관류형증기보일러</v>
          </cell>
          <cell r="C163" t="str">
            <v>1,500 kg/hr</v>
          </cell>
          <cell r="D163" t="str">
            <v>대</v>
          </cell>
          <cell r="E163">
            <v>30500000</v>
          </cell>
          <cell r="F163">
            <v>0</v>
          </cell>
          <cell r="H163">
            <v>602</v>
          </cell>
          <cell r="I163">
            <v>30500000</v>
          </cell>
          <cell r="J163">
            <v>602</v>
          </cell>
          <cell r="L163">
            <v>602</v>
          </cell>
        </row>
        <row r="164">
          <cell r="A164">
            <v>2257</v>
          </cell>
          <cell r="B164" t="str">
            <v>가스관류형증기보일러</v>
          </cell>
          <cell r="C164" t="str">
            <v>2,000 kg/hr</v>
          </cell>
          <cell r="D164" t="str">
            <v>대</v>
          </cell>
          <cell r="E164">
            <v>44590000</v>
          </cell>
          <cell r="F164">
            <v>0</v>
          </cell>
          <cell r="H164">
            <v>602</v>
          </cell>
          <cell r="I164">
            <v>44590000</v>
          </cell>
          <cell r="J164">
            <v>602</v>
          </cell>
          <cell r="L164">
            <v>602</v>
          </cell>
        </row>
        <row r="165">
          <cell r="A165">
            <v>2258</v>
          </cell>
          <cell r="B165" t="str">
            <v>가스관류형증기보일러</v>
          </cell>
          <cell r="C165" t="str">
            <v>2,500 kg/hr</v>
          </cell>
          <cell r="D165" t="str">
            <v>대</v>
          </cell>
          <cell r="E165">
            <v>46300000</v>
          </cell>
          <cell r="F165">
            <v>0</v>
          </cell>
          <cell r="H165">
            <v>602</v>
          </cell>
          <cell r="I165">
            <v>46300000</v>
          </cell>
          <cell r="J165">
            <v>602</v>
          </cell>
          <cell r="L165">
            <v>602</v>
          </cell>
        </row>
        <row r="166">
          <cell r="A166">
            <v>2259</v>
          </cell>
          <cell r="B166" t="str">
            <v>가스관류형증기보일러</v>
          </cell>
          <cell r="C166" t="str">
            <v>3,000 kg/hr</v>
          </cell>
          <cell r="D166" t="str">
            <v>대</v>
          </cell>
          <cell r="E166">
            <v>47900000</v>
          </cell>
          <cell r="F166">
            <v>0</v>
          </cell>
          <cell r="H166">
            <v>602</v>
          </cell>
          <cell r="I166">
            <v>47900000</v>
          </cell>
          <cell r="J166">
            <v>602</v>
          </cell>
          <cell r="L166">
            <v>602</v>
          </cell>
        </row>
        <row r="167">
          <cell r="A167">
            <v>2261</v>
          </cell>
          <cell r="B167" t="str">
            <v>경유노통증기보일러</v>
          </cell>
          <cell r="C167" t="str">
            <v>100 kg/hr</v>
          </cell>
          <cell r="D167" t="str">
            <v>대</v>
          </cell>
          <cell r="E167">
            <v>0</v>
          </cell>
          <cell r="F167">
            <v>0</v>
          </cell>
          <cell r="H167">
            <v>602</v>
          </cell>
          <cell r="J167">
            <v>602</v>
          </cell>
          <cell r="L167">
            <v>602</v>
          </cell>
        </row>
        <row r="168">
          <cell r="A168">
            <v>2262</v>
          </cell>
          <cell r="B168" t="str">
            <v>경유노통증기보일러</v>
          </cell>
          <cell r="C168" t="str">
            <v>200 kg/hr</v>
          </cell>
          <cell r="D168" t="str">
            <v>대</v>
          </cell>
          <cell r="E168">
            <v>0</v>
          </cell>
          <cell r="F168">
            <v>0</v>
          </cell>
          <cell r="H168">
            <v>602</v>
          </cell>
          <cell r="J168">
            <v>602</v>
          </cell>
          <cell r="L168">
            <v>602</v>
          </cell>
        </row>
        <row r="169">
          <cell r="A169">
            <v>2263</v>
          </cell>
          <cell r="B169" t="str">
            <v>경유노통증기보일러</v>
          </cell>
          <cell r="C169" t="str">
            <v>300 kg/hr</v>
          </cell>
          <cell r="D169" t="str">
            <v>대</v>
          </cell>
          <cell r="E169">
            <v>0</v>
          </cell>
          <cell r="F169">
            <v>0</v>
          </cell>
          <cell r="H169">
            <v>602</v>
          </cell>
          <cell r="J169">
            <v>602</v>
          </cell>
          <cell r="L169">
            <v>602</v>
          </cell>
        </row>
        <row r="170">
          <cell r="A170">
            <v>2264</v>
          </cell>
          <cell r="B170" t="str">
            <v>경유노통증기보일러</v>
          </cell>
          <cell r="C170" t="str">
            <v>500 kg/hr</v>
          </cell>
          <cell r="D170" t="str">
            <v>대</v>
          </cell>
          <cell r="E170">
            <v>20400000</v>
          </cell>
          <cell r="F170">
            <v>0</v>
          </cell>
          <cell r="H170">
            <v>602</v>
          </cell>
          <cell r="I170">
            <v>20400000</v>
          </cell>
          <cell r="J170">
            <v>602</v>
          </cell>
          <cell r="L170">
            <v>602</v>
          </cell>
        </row>
        <row r="171">
          <cell r="A171">
            <v>2265</v>
          </cell>
          <cell r="B171" t="str">
            <v>경유노통증기보일러</v>
          </cell>
          <cell r="C171" t="str">
            <v>1,000 kg/hr</v>
          </cell>
          <cell r="D171" t="str">
            <v>대</v>
          </cell>
          <cell r="E171">
            <v>28000000</v>
          </cell>
          <cell r="F171">
            <v>0</v>
          </cell>
          <cell r="H171">
            <v>602</v>
          </cell>
          <cell r="I171">
            <v>28000000</v>
          </cell>
          <cell r="J171">
            <v>602</v>
          </cell>
          <cell r="L171">
            <v>602</v>
          </cell>
        </row>
        <row r="172">
          <cell r="A172">
            <v>2266</v>
          </cell>
          <cell r="B172" t="str">
            <v>경유노통증기보일러</v>
          </cell>
          <cell r="C172" t="str">
            <v>1,500 kg/hr</v>
          </cell>
          <cell r="D172" t="str">
            <v>대</v>
          </cell>
          <cell r="E172">
            <v>29000000</v>
          </cell>
          <cell r="F172">
            <v>0</v>
          </cell>
          <cell r="H172">
            <v>602</v>
          </cell>
          <cell r="I172">
            <v>29000000</v>
          </cell>
          <cell r="J172">
            <v>602</v>
          </cell>
          <cell r="L172">
            <v>602</v>
          </cell>
        </row>
        <row r="173">
          <cell r="A173">
            <v>2267</v>
          </cell>
          <cell r="B173" t="str">
            <v>경유노통증기보일러</v>
          </cell>
          <cell r="C173" t="str">
            <v>2,000 kg/hr</v>
          </cell>
          <cell r="D173" t="str">
            <v>대</v>
          </cell>
          <cell r="E173">
            <v>31100000</v>
          </cell>
          <cell r="F173">
            <v>0</v>
          </cell>
          <cell r="H173">
            <v>602</v>
          </cell>
          <cell r="I173">
            <v>31100000</v>
          </cell>
          <cell r="J173">
            <v>602</v>
          </cell>
          <cell r="L173">
            <v>602</v>
          </cell>
        </row>
        <row r="174">
          <cell r="A174">
            <v>2268</v>
          </cell>
          <cell r="B174" t="str">
            <v>경유노통증기보일러</v>
          </cell>
          <cell r="C174" t="str">
            <v>2,500 kg/hr</v>
          </cell>
          <cell r="D174" t="str">
            <v>대</v>
          </cell>
          <cell r="E174">
            <v>33670000</v>
          </cell>
          <cell r="F174">
            <v>0</v>
          </cell>
          <cell r="H174">
            <v>602</v>
          </cell>
          <cell r="I174">
            <v>33670000</v>
          </cell>
          <cell r="J174">
            <v>602</v>
          </cell>
          <cell r="L174">
            <v>602</v>
          </cell>
        </row>
        <row r="175">
          <cell r="A175">
            <v>2269</v>
          </cell>
          <cell r="B175" t="str">
            <v>경유노통증기보일러</v>
          </cell>
          <cell r="C175" t="str">
            <v>3,000 kg/hr</v>
          </cell>
          <cell r="D175" t="str">
            <v>대</v>
          </cell>
          <cell r="E175">
            <v>35810000</v>
          </cell>
          <cell r="F175">
            <v>0</v>
          </cell>
          <cell r="H175">
            <v>602</v>
          </cell>
          <cell r="I175">
            <v>35810000</v>
          </cell>
          <cell r="J175">
            <v>602</v>
          </cell>
          <cell r="L175">
            <v>602</v>
          </cell>
        </row>
        <row r="176">
          <cell r="A176">
            <v>2271</v>
          </cell>
          <cell r="B176" t="str">
            <v>가스노통증기보일러</v>
          </cell>
          <cell r="C176" t="str">
            <v>100 kg/hr</v>
          </cell>
          <cell r="D176" t="str">
            <v>대</v>
          </cell>
          <cell r="E176">
            <v>0</v>
          </cell>
          <cell r="F176">
            <v>0</v>
          </cell>
          <cell r="H176">
            <v>602</v>
          </cell>
          <cell r="J176">
            <v>602</v>
          </cell>
          <cell r="L176">
            <v>602</v>
          </cell>
        </row>
        <row r="177">
          <cell r="A177">
            <v>2272</v>
          </cell>
          <cell r="B177" t="str">
            <v>가스노통증기보일러</v>
          </cell>
          <cell r="C177" t="str">
            <v>200 kg/hr</v>
          </cell>
          <cell r="D177" t="str">
            <v>대</v>
          </cell>
          <cell r="E177">
            <v>0</v>
          </cell>
          <cell r="F177">
            <v>0</v>
          </cell>
          <cell r="H177">
            <v>602</v>
          </cell>
          <cell r="J177">
            <v>602</v>
          </cell>
          <cell r="L177">
            <v>602</v>
          </cell>
        </row>
        <row r="178">
          <cell r="A178">
            <v>2273</v>
          </cell>
          <cell r="B178" t="str">
            <v>가스노통증기보일러</v>
          </cell>
          <cell r="C178" t="str">
            <v>300 kg/hr</v>
          </cell>
          <cell r="D178" t="str">
            <v>대</v>
          </cell>
          <cell r="E178">
            <v>0</v>
          </cell>
          <cell r="F178">
            <v>0</v>
          </cell>
          <cell r="H178">
            <v>602</v>
          </cell>
          <cell r="J178">
            <v>602</v>
          </cell>
          <cell r="L178">
            <v>602</v>
          </cell>
        </row>
        <row r="179">
          <cell r="A179">
            <v>2274</v>
          </cell>
          <cell r="B179" t="str">
            <v>가스노통증기보일러</v>
          </cell>
          <cell r="C179" t="str">
            <v>500 kg/hr</v>
          </cell>
          <cell r="D179" t="str">
            <v>대</v>
          </cell>
          <cell r="E179">
            <v>25000000</v>
          </cell>
          <cell r="F179">
            <v>0</v>
          </cell>
          <cell r="H179">
            <v>602</v>
          </cell>
          <cell r="I179">
            <v>25000000</v>
          </cell>
          <cell r="J179">
            <v>602</v>
          </cell>
          <cell r="L179">
            <v>602</v>
          </cell>
        </row>
        <row r="180">
          <cell r="A180">
            <v>2275</v>
          </cell>
          <cell r="B180" t="str">
            <v>가스노통증기보일러</v>
          </cell>
          <cell r="C180" t="str">
            <v>1,000 kg/hr</v>
          </cell>
          <cell r="D180" t="str">
            <v>대</v>
          </cell>
          <cell r="E180">
            <v>30780000</v>
          </cell>
          <cell r="F180">
            <v>0</v>
          </cell>
          <cell r="H180">
            <v>602</v>
          </cell>
          <cell r="I180">
            <v>30780000</v>
          </cell>
          <cell r="J180">
            <v>602</v>
          </cell>
          <cell r="L180">
            <v>602</v>
          </cell>
        </row>
        <row r="181">
          <cell r="A181">
            <v>2276</v>
          </cell>
          <cell r="B181" t="str">
            <v>가스노통증기보일러</v>
          </cell>
          <cell r="C181" t="str">
            <v>1,500 kg/hr</v>
          </cell>
          <cell r="D181" t="str">
            <v>대</v>
          </cell>
          <cell r="E181">
            <v>32460000</v>
          </cell>
          <cell r="F181">
            <v>0</v>
          </cell>
          <cell r="H181">
            <v>602</v>
          </cell>
          <cell r="I181">
            <v>32460000</v>
          </cell>
          <cell r="J181">
            <v>602</v>
          </cell>
          <cell r="L181">
            <v>602</v>
          </cell>
        </row>
        <row r="182">
          <cell r="A182">
            <v>2277</v>
          </cell>
          <cell r="B182" t="str">
            <v>가스노통증기보일러</v>
          </cell>
          <cell r="C182" t="str">
            <v>2,000 kg/hr</v>
          </cell>
          <cell r="D182" t="str">
            <v>대</v>
          </cell>
          <cell r="E182">
            <v>34360000</v>
          </cell>
          <cell r="F182">
            <v>0</v>
          </cell>
          <cell r="H182">
            <v>602</v>
          </cell>
          <cell r="I182">
            <v>34360000</v>
          </cell>
          <cell r="J182">
            <v>602</v>
          </cell>
          <cell r="L182">
            <v>602</v>
          </cell>
        </row>
        <row r="183">
          <cell r="A183">
            <v>2278</v>
          </cell>
          <cell r="B183" t="str">
            <v>가스노통증기보일러</v>
          </cell>
          <cell r="C183" t="str">
            <v>2,500 kg/hr</v>
          </cell>
          <cell r="D183" t="str">
            <v>대</v>
          </cell>
          <cell r="E183">
            <v>37000000</v>
          </cell>
          <cell r="F183">
            <v>0</v>
          </cell>
          <cell r="H183">
            <v>602</v>
          </cell>
          <cell r="I183">
            <v>37000000</v>
          </cell>
          <cell r="J183">
            <v>602</v>
          </cell>
          <cell r="L183">
            <v>602</v>
          </cell>
        </row>
        <row r="184">
          <cell r="A184">
            <v>2279</v>
          </cell>
          <cell r="B184" t="str">
            <v>가스노통증기보일러</v>
          </cell>
          <cell r="C184" t="str">
            <v>3,000 kg/hr</v>
          </cell>
          <cell r="D184" t="str">
            <v>대</v>
          </cell>
          <cell r="E184">
            <v>40000000</v>
          </cell>
          <cell r="F184">
            <v>0</v>
          </cell>
          <cell r="H184">
            <v>602</v>
          </cell>
          <cell r="I184">
            <v>40000000</v>
          </cell>
          <cell r="J184">
            <v>602</v>
          </cell>
          <cell r="L184">
            <v>602</v>
          </cell>
        </row>
        <row r="185">
          <cell r="E185">
            <v>0</v>
          </cell>
        </row>
        <row r="186">
          <cell r="A186">
            <v>2311</v>
          </cell>
          <cell r="B186" t="str">
            <v>온수순환펌프</v>
          </cell>
          <cell r="C186" t="str">
            <v>40 W</v>
          </cell>
          <cell r="D186" t="str">
            <v>대</v>
          </cell>
          <cell r="E186">
            <v>33000</v>
          </cell>
          <cell r="F186">
            <v>0</v>
          </cell>
          <cell r="H186">
            <v>1011</v>
          </cell>
          <cell r="I186">
            <v>33000</v>
          </cell>
          <cell r="J186">
            <v>1011</v>
          </cell>
          <cell r="L186">
            <v>1011</v>
          </cell>
        </row>
        <row r="187">
          <cell r="A187">
            <v>2312</v>
          </cell>
          <cell r="B187" t="str">
            <v>온수순환펌프</v>
          </cell>
          <cell r="C187" t="str">
            <v>100 W</v>
          </cell>
          <cell r="D187" t="str">
            <v>대</v>
          </cell>
          <cell r="E187">
            <v>52000</v>
          </cell>
          <cell r="F187">
            <v>0</v>
          </cell>
          <cell r="H187">
            <v>1011</v>
          </cell>
          <cell r="I187">
            <v>52000</v>
          </cell>
          <cell r="J187">
            <v>1011</v>
          </cell>
          <cell r="L187">
            <v>1011</v>
          </cell>
        </row>
        <row r="188">
          <cell r="A188">
            <v>2313</v>
          </cell>
          <cell r="B188" t="str">
            <v>온수순환펌프</v>
          </cell>
          <cell r="C188" t="str">
            <v>200 W</v>
          </cell>
          <cell r="D188" t="str">
            <v>대</v>
          </cell>
          <cell r="E188">
            <v>67000</v>
          </cell>
          <cell r="F188">
            <v>0</v>
          </cell>
          <cell r="H188">
            <v>1011</v>
          </cell>
          <cell r="I188">
            <v>67000</v>
          </cell>
          <cell r="J188">
            <v>1011</v>
          </cell>
          <cell r="L188">
            <v>1011</v>
          </cell>
        </row>
        <row r="189">
          <cell r="A189">
            <v>2314</v>
          </cell>
          <cell r="B189" t="str">
            <v>온수순환펌프</v>
          </cell>
          <cell r="C189" t="str">
            <v>375 W</v>
          </cell>
          <cell r="D189" t="str">
            <v>대</v>
          </cell>
          <cell r="E189">
            <v>130000</v>
          </cell>
          <cell r="F189">
            <v>0</v>
          </cell>
          <cell r="H189">
            <v>1011</v>
          </cell>
          <cell r="I189">
            <v>130000</v>
          </cell>
          <cell r="J189">
            <v>1011</v>
          </cell>
          <cell r="L189">
            <v>1011</v>
          </cell>
        </row>
        <row r="190">
          <cell r="A190">
            <v>2315</v>
          </cell>
          <cell r="B190" t="str">
            <v>온수순환펌프</v>
          </cell>
          <cell r="C190" t="str">
            <v>0.75 kW</v>
          </cell>
          <cell r="D190" t="str">
            <v>대</v>
          </cell>
          <cell r="E190">
            <v>200000</v>
          </cell>
          <cell r="F190">
            <v>0</v>
          </cell>
          <cell r="H190">
            <v>0</v>
          </cell>
          <cell r="I190">
            <v>200000</v>
          </cell>
          <cell r="J190">
            <v>0</v>
          </cell>
          <cell r="L190">
            <v>0</v>
          </cell>
        </row>
        <row r="191">
          <cell r="A191">
            <v>2316</v>
          </cell>
          <cell r="B191" t="str">
            <v>수중자동배수펌프</v>
          </cell>
          <cell r="C191" t="str">
            <v>0.75 kW</v>
          </cell>
          <cell r="D191" t="str">
            <v>대</v>
          </cell>
          <cell r="E191">
            <v>374000</v>
          </cell>
          <cell r="F191">
            <v>0</v>
          </cell>
          <cell r="G191">
            <v>374000</v>
          </cell>
          <cell r="H191">
            <v>1069</v>
          </cell>
          <cell r="J191">
            <v>0</v>
          </cell>
          <cell r="L191">
            <v>449</v>
          </cell>
        </row>
        <row r="192">
          <cell r="A192">
            <v>2317</v>
          </cell>
          <cell r="B192" t="str">
            <v>급수가압펌프</v>
          </cell>
          <cell r="C192" t="str">
            <v>0.75 kW</v>
          </cell>
          <cell r="D192" t="str">
            <v>대</v>
          </cell>
          <cell r="E192">
            <v>380000</v>
          </cell>
          <cell r="F192">
            <v>0</v>
          </cell>
          <cell r="H192">
            <v>0</v>
          </cell>
          <cell r="I192">
            <v>380000</v>
          </cell>
          <cell r="J192">
            <v>0</v>
          </cell>
          <cell r="L192">
            <v>0</v>
          </cell>
        </row>
        <row r="193">
          <cell r="A193">
            <v>2318</v>
          </cell>
          <cell r="B193" t="str">
            <v>파워후레쉬펌프(PE)</v>
          </cell>
          <cell r="C193" t="str">
            <v>0.37 kW</v>
          </cell>
          <cell r="D193" t="str">
            <v>대</v>
          </cell>
          <cell r="E193">
            <v>1050000</v>
          </cell>
          <cell r="F193">
            <v>0</v>
          </cell>
          <cell r="H193">
            <v>1011</v>
          </cell>
          <cell r="I193">
            <v>1050000</v>
          </cell>
          <cell r="J193">
            <v>1011</v>
          </cell>
          <cell r="L193">
            <v>1011</v>
          </cell>
        </row>
        <row r="194">
          <cell r="A194">
            <v>2321</v>
          </cell>
          <cell r="B194" t="str">
            <v>보류트펌프(모터포함)</v>
          </cell>
          <cell r="C194" t="str">
            <v>1.5 kW</v>
          </cell>
          <cell r="D194" t="str">
            <v>대</v>
          </cell>
          <cell r="E194">
            <v>380000</v>
          </cell>
          <cell r="F194">
            <v>0</v>
          </cell>
          <cell r="H194">
            <v>992</v>
          </cell>
          <cell r="I194">
            <v>380000</v>
          </cell>
          <cell r="J194">
            <v>992</v>
          </cell>
          <cell r="L194">
            <v>992</v>
          </cell>
        </row>
        <row r="195">
          <cell r="A195">
            <v>2322</v>
          </cell>
          <cell r="B195" t="str">
            <v>보류트펌프(모터포함)</v>
          </cell>
          <cell r="C195" t="str">
            <v>2.2 kW</v>
          </cell>
          <cell r="D195" t="str">
            <v>대</v>
          </cell>
          <cell r="E195">
            <v>445000</v>
          </cell>
          <cell r="F195">
            <v>0</v>
          </cell>
          <cell r="H195">
            <v>992</v>
          </cell>
          <cell r="I195">
            <v>445000</v>
          </cell>
          <cell r="J195">
            <v>992</v>
          </cell>
          <cell r="L195">
            <v>992</v>
          </cell>
        </row>
        <row r="196">
          <cell r="A196">
            <v>2323</v>
          </cell>
          <cell r="B196" t="str">
            <v>보류트펌프(모터포함)</v>
          </cell>
          <cell r="C196" t="str">
            <v>3.75 kW</v>
          </cell>
          <cell r="D196" t="str">
            <v>대</v>
          </cell>
          <cell r="E196">
            <v>501000</v>
          </cell>
          <cell r="F196">
            <v>0</v>
          </cell>
          <cell r="H196">
            <v>992</v>
          </cell>
          <cell r="I196">
            <v>501000</v>
          </cell>
          <cell r="J196">
            <v>992</v>
          </cell>
          <cell r="L196">
            <v>992</v>
          </cell>
        </row>
        <row r="197">
          <cell r="A197">
            <v>2324</v>
          </cell>
          <cell r="B197" t="str">
            <v>보류트펌프(모터포함)</v>
          </cell>
          <cell r="C197" t="str">
            <v>5.62 kW</v>
          </cell>
          <cell r="D197" t="str">
            <v>대</v>
          </cell>
          <cell r="E197">
            <v>606000</v>
          </cell>
          <cell r="F197">
            <v>0</v>
          </cell>
          <cell r="H197">
            <v>992</v>
          </cell>
          <cell r="I197">
            <v>606000</v>
          </cell>
          <cell r="J197">
            <v>992</v>
          </cell>
          <cell r="L197">
            <v>992</v>
          </cell>
        </row>
        <row r="198">
          <cell r="A198">
            <v>2325</v>
          </cell>
          <cell r="B198" t="str">
            <v>보류트펌프(모터포함)</v>
          </cell>
          <cell r="C198" t="str">
            <v>7.5 kW</v>
          </cell>
          <cell r="D198" t="str">
            <v>대</v>
          </cell>
          <cell r="E198">
            <v>643000</v>
          </cell>
          <cell r="F198">
            <v>0</v>
          </cell>
          <cell r="H198">
            <v>992</v>
          </cell>
          <cell r="I198">
            <v>643000</v>
          </cell>
          <cell r="J198">
            <v>992</v>
          </cell>
          <cell r="L198">
            <v>992</v>
          </cell>
        </row>
        <row r="199">
          <cell r="A199">
            <v>2326</v>
          </cell>
          <cell r="B199" t="str">
            <v>보류트펌프(모터포함)</v>
          </cell>
          <cell r="C199" t="str">
            <v>11.25 kW</v>
          </cell>
          <cell r="D199" t="str">
            <v>대</v>
          </cell>
          <cell r="E199">
            <v>716000</v>
          </cell>
          <cell r="F199">
            <v>0</v>
          </cell>
          <cell r="H199">
            <v>992</v>
          </cell>
          <cell r="I199">
            <v>716000</v>
          </cell>
          <cell r="J199">
            <v>992</v>
          </cell>
          <cell r="L199">
            <v>992</v>
          </cell>
        </row>
        <row r="200">
          <cell r="A200">
            <v>2327</v>
          </cell>
          <cell r="B200" t="str">
            <v>보류트펌프(모터포함)</v>
          </cell>
          <cell r="C200" t="str">
            <v>15.0 kW</v>
          </cell>
          <cell r="D200" t="str">
            <v>대</v>
          </cell>
          <cell r="E200">
            <v>847000</v>
          </cell>
          <cell r="F200">
            <v>0</v>
          </cell>
          <cell r="H200">
            <v>992</v>
          </cell>
          <cell r="I200">
            <v>847000</v>
          </cell>
          <cell r="J200">
            <v>992</v>
          </cell>
          <cell r="L200">
            <v>992</v>
          </cell>
        </row>
        <row r="201">
          <cell r="A201">
            <v>2328</v>
          </cell>
          <cell r="B201" t="str">
            <v>보류트펌프(모터포함)</v>
          </cell>
          <cell r="C201" t="str">
            <v>22.5 kW</v>
          </cell>
          <cell r="D201" t="str">
            <v>대</v>
          </cell>
          <cell r="E201">
            <v>1081000</v>
          </cell>
          <cell r="F201">
            <v>0</v>
          </cell>
          <cell r="H201">
            <v>992</v>
          </cell>
          <cell r="I201">
            <v>1081000</v>
          </cell>
          <cell r="J201">
            <v>992</v>
          </cell>
          <cell r="L201">
            <v>992</v>
          </cell>
        </row>
        <row r="202">
          <cell r="A202">
            <v>2329</v>
          </cell>
          <cell r="B202" t="str">
            <v>보류트펌프(모터포함)</v>
          </cell>
          <cell r="C202" t="str">
            <v>30.0 kW</v>
          </cell>
          <cell r="D202" t="str">
            <v>대</v>
          </cell>
          <cell r="E202">
            <v>1140000</v>
          </cell>
          <cell r="F202">
            <v>0</v>
          </cell>
          <cell r="H202">
            <v>992</v>
          </cell>
          <cell r="I202">
            <v>1140000</v>
          </cell>
          <cell r="J202">
            <v>992</v>
          </cell>
          <cell r="L202">
            <v>992</v>
          </cell>
        </row>
        <row r="203">
          <cell r="A203">
            <v>2331</v>
          </cell>
          <cell r="B203" t="str">
            <v>웨스코펌프</v>
          </cell>
          <cell r="C203" t="str">
            <v>2.2 kW</v>
          </cell>
          <cell r="D203" t="str">
            <v>대</v>
          </cell>
          <cell r="E203">
            <v>501000</v>
          </cell>
          <cell r="F203">
            <v>0</v>
          </cell>
          <cell r="H203">
            <v>0</v>
          </cell>
          <cell r="I203">
            <v>501000</v>
          </cell>
          <cell r="J203">
            <v>0</v>
          </cell>
          <cell r="L203">
            <v>0</v>
          </cell>
        </row>
        <row r="204">
          <cell r="A204">
            <v>2332</v>
          </cell>
          <cell r="B204" t="str">
            <v>다단터어빈펌프</v>
          </cell>
          <cell r="C204" t="str">
            <v>3.75 kW</v>
          </cell>
          <cell r="D204" t="str">
            <v>대</v>
          </cell>
          <cell r="E204">
            <v>562000</v>
          </cell>
          <cell r="F204">
            <v>0</v>
          </cell>
          <cell r="H204">
            <v>992</v>
          </cell>
          <cell r="I204">
            <v>562000</v>
          </cell>
          <cell r="J204">
            <v>992</v>
          </cell>
          <cell r="L204">
            <v>992</v>
          </cell>
        </row>
        <row r="205">
          <cell r="A205">
            <v>2333</v>
          </cell>
          <cell r="B205" t="str">
            <v>다단터어빈펌프</v>
          </cell>
          <cell r="C205" t="str">
            <v>5.62 kW</v>
          </cell>
          <cell r="D205" t="str">
            <v>대</v>
          </cell>
          <cell r="E205">
            <v>700000</v>
          </cell>
          <cell r="F205">
            <v>0</v>
          </cell>
          <cell r="H205">
            <v>992</v>
          </cell>
          <cell r="I205">
            <v>700000</v>
          </cell>
          <cell r="J205">
            <v>992</v>
          </cell>
          <cell r="L205">
            <v>992</v>
          </cell>
        </row>
        <row r="206">
          <cell r="A206">
            <v>2334</v>
          </cell>
          <cell r="B206" t="str">
            <v>다단터어빈펌프</v>
          </cell>
          <cell r="C206" t="str">
            <v>7.5 kW</v>
          </cell>
          <cell r="D206" t="str">
            <v>대</v>
          </cell>
          <cell r="E206">
            <v>816000</v>
          </cell>
          <cell r="F206">
            <v>0</v>
          </cell>
          <cell r="H206">
            <v>992</v>
          </cell>
          <cell r="I206">
            <v>816000</v>
          </cell>
          <cell r="J206">
            <v>992</v>
          </cell>
          <cell r="L206">
            <v>992</v>
          </cell>
        </row>
        <row r="207">
          <cell r="A207">
            <v>2335</v>
          </cell>
          <cell r="B207" t="str">
            <v>다단터어빈펌프</v>
          </cell>
          <cell r="C207" t="str">
            <v>11.25 kW</v>
          </cell>
          <cell r="D207" t="str">
            <v>대</v>
          </cell>
          <cell r="E207">
            <v>902000</v>
          </cell>
          <cell r="F207">
            <v>0</v>
          </cell>
          <cell r="H207">
            <v>992</v>
          </cell>
          <cell r="I207">
            <v>902000</v>
          </cell>
          <cell r="J207">
            <v>992</v>
          </cell>
          <cell r="L207">
            <v>992</v>
          </cell>
        </row>
        <row r="208">
          <cell r="A208">
            <v>2336</v>
          </cell>
          <cell r="B208" t="str">
            <v>다단터어빈펌프</v>
          </cell>
          <cell r="C208" t="str">
            <v>15.0 kW</v>
          </cell>
          <cell r="D208" t="str">
            <v>대</v>
          </cell>
          <cell r="E208">
            <v>956000</v>
          </cell>
          <cell r="F208">
            <v>0</v>
          </cell>
          <cell r="H208">
            <v>992</v>
          </cell>
          <cell r="I208">
            <v>956000</v>
          </cell>
          <cell r="J208">
            <v>992</v>
          </cell>
          <cell r="L208">
            <v>992</v>
          </cell>
        </row>
        <row r="209">
          <cell r="A209">
            <v>2337</v>
          </cell>
          <cell r="B209" t="str">
            <v>다단터어빈펌프</v>
          </cell>
          <cell r="C209" t="str">
            <v>22.5 kW</v>
          </cell>
          <cell r="D209" t="str">
            <v>대</v>
          </cell>
          <cell r="E209">
            <v>1100000</v>
          </cell>
          <cell r="F209">
            <v>0</v>
          </cell>
          <cell r="H209">
            <v>992</v>
          </cell>
          <cell r="I209">
            <v>1100000</v>
          </cell>
          <cell r="J209">
            <v>992</v>
          </cell>
          <cell r="L209">
            <v>992</v>
          </cell>
        </row>
        <row r="210">
          <cell r="A210">
            <v>2338</v>
          </cell>
          <cell r="B210" t="str">
            <v>다단터어빈펌프</v>
          </cell>
          <cell r="C210" t="str">
            <v>30.0 kW</v>
          </cell>
          <cell r="D210" t="str">
            <v>대</v>
          </cell>
          <cell r="E210">
            <v>1160000</v>
          </cell>
          <cell r="F210">
            <v>0</v>
          </cell>
          <cell r="H210">
            <v>992</v>
          </cell>
          <cell r="I210">
            <v>1160000</v>
          </cell>
          <cell r="J210">
            <v>992</v>
          </cell>
          <cell r="L210">
            <v>992</v>
          </cell>
        </row>
        <row r="212">
          <cell r="A212">
            <v>2341</v>
          </cell>
          <cell r="B212" t="str">
            <v>전동기</v>
          </cell>
          <cell r="C212" t="str">
            <v>1.5 kW</v>
          </cell>
          <cell r="D212" t="str">
            <v>대</v>
          </cell>
          <cell r="E212">
            <v>107000</v>
          </cell>
          <cell r="F212">
            <v>0</v>
          </cell>
          <cell r="H212">
            <v>805</v>
          </cell>
          <cell r="I212">
            <v>107000</v>
          </cell>
          <cell r="J212">
            <v>805</v>
          </cell>
          <cell r="L212">
            <v>805</v>
          </cell>
        </row>
        <row r="213">
          <cell r="A213">
            <v>2342</v>
          </cell>
          <cell r="B213" t="str">
            <v>전동기</v>
          </cell>
          <cell r="C213" t="str">
            <v>2.2 kW</v>
          </cell>
          <cell r="D213" t="str">
            <v>대</v>
          </cell>
          <cell r="E213">
            <v>140000</v>
          </cell>
          <cell r="F213">
            <v>0</v>
          </cell>
          <cell r="H213">
            <v>805</v>
          </cell>
          <cell r="I213">
            <v>140000</v>
          </cell>
          <cell r="J213">
            <v>805</v>
          </cell>
          <cell r="L213">
            <v>805</v>
          </cell>
        </row>
        <row r="214">
          <cell r="A214">
            <v>2343</v>
          </cell>
          <cell r="B214" t="str">
            <v>전동기</v>
          </cell>
          <cell r="C214" t="str">
            <v>3.75 kW</v>
          </cell>
          <cell r="D214" t="str">
            <v>대</v>
          </cell>
          <cell r="E214">
            <v>162000</v>
          </cell>
          <cell r="F214">
            <v>0</v>
          </cell>
          <cell r="H214">
            <v>805</v>
          </cell>
          <cell r="I214">
            <v>162000</v>
          </cell>
          <cell r="J214">
            <v>805</v>
          </cell>
          <cell r="L214">
            <v>805</v>
          </cell>
        </row>
        <row r="215">
          <cell r="A215">
            <v>2344</v>
          </cell>
          <cell r="B215" t="str">
            <v>전동기</v>
          </cell>
          <cell r="C215" t="str">
            <v>5.62 kW</v>
          </cell>
          <cell r="D215" t="str">
            <v>대</v>
          </cell>
          <cell r="E215">
            <v>255000</v>
          </cell>
          <cell r="F215">
            <v>0</v>
          </cell>
          <cell r="H215">
            <v>805</v>
          </cell>
          <cell r="I215">
            <v>255000</v>
          </cell>
          <cell r="J215">
            <v>805</v>
          </cell>
          <cell r="L215">
            <v>805</v>
          </cell>
        </row>
        <row r="216">
          <cell r="A216">
            <v>2345</v>
          </cell>
          <cell r="B216" t="str">
            <v>전동기</v>
          </cell>
          <cell r="C216" t="str">
            <v>7.5 kW</v>
          </cell>
          <cell r="D216" t="str">
            <v>대</v>
          </cell>
          <cell r="E216">
            <v>299000</v>
          </cell>
          <cell r="F216">
            <v>0</v>
          </cell>
          <cell r="H216">
            <v>805</v>
          </cell>
          <cell r="I216">
            <v>299000</v>
          </cell>
          <cell r="J216">
            <v>805</v>
          </cell>
          <cell r="L216">
            <v>805</v>
          </cell>
        </row>
        <row r="217">
          <cell r="A217">
            <v>2346</v>
          </cell>
          <cell r="B217" t="str">
            <v>전동기</v>
          </cell>
          <cell r="C217" t="str">
            <v>11.25 kW</v>
          </cell>
          <cell r="D217" t="str">
            <v>대</v>
          </cell>
          <cell r="E217">
            <v>407000</v>
          </cell>
          <cell r="F217">
            <v>0</v>
          </cell>
          <cell r="H217">
            <v>805</v>
          </cell>
          <cell r="I217">
            <v>407000</v>
          </cell>
          <cell r="J217">
            <v>805</v>
          </cell>
          <cell r="L217">
            <v>805</v>
          </cell>
        </row>
        <row r="218">
          <cell r="A218">
            <v>2347</v>
          </cell>
          <cell r="B218" t="str">
            <v>전동기</v>
          </cell>
          <cell r="C218" t="str">
            <v>15.0 kW</v>
          </cell>
          <cell r="D218" t="str">
            <v>대</v>
          </cell>
          <cell r="E218">
            <v>540000</v>
          </cell>
          <cell r="F218">
            <v>0</v>
          </cell>
          <cell r="H218">
            <v>805</v>
          </cell>
          <cell r="I218">
            <v>540000</v>
          </cell>
          <cell r="J218">
            <v>805</v>
          </cell>
          <cell r="L218">
            <v>805</v>
          </cell>
        </row>
        <row r="219">
          <cell r="A219">
            <v>2348</v>
          </cell>
          <cell r="B219" t="str">
            <v>전동기</v>
          </cell>
          <cell r="C219" t="str">
            <v>22.5 kW</v>
          </cell>
          <cell r="D219" t="str">
            <v>대</v>
          </cell>
          <cell r="E219">
            <v>897000</v>
          </cell>
          <cell r="F219">
            <v>0</v>
          </cell>
          <cell r="H219">
            <v>805</v>
          </cell>
          <cell r="I219">
            <v>897000</v>
          </cell>
          <cell r="J219">
            <v>805</v>
          </cell>
          <cell r="L219">
            <v>805</v>
          </cell>
        </row>
        <row r="220">
          <cell r="A220">
            <v>2349</v>
          </cell>
          <cell r="B220" t="str">
            <v>전동기</v>
          </cell>
          <cell r="C220" t="str">
            <v>30.0 kW</v>
          </cell>
          <cell r="D220" t="str">
            <v>대</v>
          </cell>
          <cell r="E220">
            <v>1367000</v>
          </cell>
          <cell r="F220">
            <v>0</v>
          </cell>
          <cell r="H220">
            <v>805</v>
          </cell>
          <cell r="I220">
            <v>1367000</v>
          </cell>
          <cell r="J220">
            <v>805</v>
          </cell>
          <cell r="L220">
            <v>805</v>
          </cell>
        </row>
        <row r="221">
          <cell r="A221">
            <v>2351</v>
          </cell>
          <cell r="B221" t="str">
            <v>방진가대(스프링방진)</v>
          </cell>
          <cell r="C221" t="str">
            <v>3.75 kW이하</v>
          </cell>
          <cell r="D221" t="str">
            <v>조</v>
          </cell>
          <cell r="E221">
            <v>343000</v>
          </cell>
          <cell r="F221">
            <v>0</v>
          </cell>
          <cell r="H221">
            <v>756</v>
          </cell>
          <cell r="I221">
            <v>343000</v>
          </cell>
          <cell r="J221">
            <v>756</v>
          </cell>
          <cell r="L221">
            <v>756</v>
          </cell>
        </row>
        <row r="222">
          <cell r="A222">
            <v>2352</v>
          </cell>
          <cell r="B222" t="str">
            <v>방진가대(스프링방진)</v>
          </cell>
          <cell r="C222" t="str">
            <v>5.62 kW이하</v>
          </cell>
          <cell r="D222" t="str">
            <v>조</v>
          </cell>
          <cell r="E222">
            <v>378000</v>
          </cell>
          <cell r="F222">
            <v>0</v>
          </cell>
          <cell r="H222">
            <v>756</v>
          </cell>
          <cell r="I222">
            <v>378000</v>
          </cell>
          <cell r="J222">
            <v>756</v>
          </cell>
          <cell r="L222">
            <v>756</v>
          </cell>
        </row>
        <row r="223">
          <cell r="A223">
            <v>2353</v>
          </cell>
          <cell r="B223" t="str">
            <v>방진가대(스프링방진)</v>
          </cell>
          <cell r="C223" t="str">
            <v>7.50 kW이하</v>
          </cell>
          <cell r="D223" t="str">
            <v>조</v>
          </cell>
          <cell r="E223">
            <v>412000</v>
          </cell>
          <cell r="F223">
            <v>0</v>
          </cell>
          <cell r="H223">
            <v>756</v>
          </cell>
          <cell r="I223">
            <v>412000</v>
          </cell>
          <cell r="J223">
            <v>756</v>
          </cell>
          <cell r="L223">
            <v>756</v>
          </cell>
        </row>
        <row r="224">
          <cell r="A224">
            <v>2354</v>
          </cell>
          <cell r="B224" t="str">
            <v>방진가대(스프링방진)</v>
          </cell>
          <cell r="C224" t="str">
            <v>10.0 kW이하</v>
          </cell>
          <cell r="D224" t="str">
            <v>조</v>
          </cell>
          <cell r="E224">
            <v>446000</v>
          </cell>
          <cell r="F224">
            <v>0</v>
          </cell>
          <cell r="H224">
            <v>756</v>
          </cell>
          <cell r="I224">
            <v>446000</v>
          </cell>
          <cell r="J224">
            <v>756</v>
          </cell>
          <cell r="L224">
            <v>756</v>
          </cell>
        </row>
        <row r="225">
          <cell r="A225">
            <v>2355</v>
          </cell>
          <cell r="B225" t="str">
            <v>방진가대(스프링방진)</v>
          </cell>
          <cell r="C225" t="str">
            <v>15.0 kW이하</v>
          </cell>
          <cell r="D225" t="str">
            <v>조</v>
          </cell>
          <cell r="E225">
            <v>480000</v>
          </cell>
          <cell r="F225">
            <v>0</v>
          </cell>
          <cell r="H225">
            <v>756</v>
          </cell>
          <cell r="I225">
            <v>480000</v>
          </cell>
          <cell r="J225">
            <v>756</v>
          </cell>
          <cell r="L225">
            <v>756</v>
          </cell>
        </row>
        <row r="226">
          <cell r="A226">
            <v>2356</v>
          </cell>
          <cell r="B226" t="str">
            <v>방진가대(스프링방진)</v>
          </cell>
          <cell r="C226" t="str">
            <v>20.0 kW이하</v>
          </cell>
          <cell r="D226" t="str">
            <v>조</v>
          </cell>
          <cell r="E226">
            <v>549000</v>
          </cell>
          <cell r="F226">
            <v>0</v>
          </cell>
          <cell r="H226">
            <v>756</v>
          </cell>
          <cell r="I226">
            <v>549000</v>
          </cell>
          <cell r="J226">
            <v>756</v>
          </cell>
          <cell r="L226">
            <v>756</v>
          </cell>
        </row>
        <row r="227">
          <cell r="A227">
            <v>2357</v>
          </cell>
          <cell r="B227" t="str">
            <v>방진가대(스프링방진)</v>
          </cell>
          <cell r="C227" t="str">
            <v>30.0 kW이하</v>
          </cell>
          <cell r="D227" t="str">
            <v>조</v>
          </cell>
          <cell r="E227">
            <v>583000</v>
          </cell>
          <cell r="F227">
            <v>0</v>
          </cell>
          <cell r="H227">
            <v>756</v>
          </cell>
          <cell r="I227">
            <v>583000</v>
          </cell>
          <cell r="J227">
            <v>756</v>
          </cell>
          <cell r="L227">
            <v>756</v>
          </cell>
        </row>
        <row r="229">
          <cell r="A229">
            <v>2384</v>
          </cell>
          <cell r="B229" t="str">
            <v>냉,난방기</v>
          </cell>
          <cell r="C229" t="str">
            <v>CH-402F</v>
          </cell>
          <cell r="D229" t="str">
            <v>대</v>
          </cell>
          <cell r="E229">
            <v>4050000</v>
          </cell>
          <cell r="F229">
            <v>0</v>
          </cell>
          <cell r="G229">
            <v>4050000</v>
          </cell>
          <cell r="H229">
            <v>696</v>
          </cell>
          <cell r="I229">
            <v>4170000</v>
          </cell>
          <cell r="J229">
            <v>651</v>
          </cell>
          <cell r="L229">
            <v>479</v>
          </cell>
        </row>
        <row r="230">
          <cell r="A230">
            <v>2391</v>
          </cell>
          <cell r="B230" t="str">
            <v>팬코일유닛(노출형)</v>
          </cell>
          <cell r="C230" t="str">
            <v>VL-102</v>
          </cell>
          <cell r="D230" t="str">
            <v>대</v>
          </cell>
          <cell r="E230">
            <v>255000</v>
          </cell>
          <cell r="F230">
            <v>0</v>
          </cell>
          <cell r="H230">
            <v>625</v>
          </cell>
          <cell r="I230">
            <v>255000</v>
          </cell>
          <cell r="J230">
            <v>625</v>
          </cell>
          <cell r="L230">
            <v>625</v>
          </cell>
        </row>
        <row r="231">
          <cell r="A231">
            <v>2392</v>
          </cell>
          <cell r="B231" t="str">
            <v>팬코일유닛(노출형)</v>
          </cell>
          <cell r="C231" t="str">
            <v>VL-103</v>
          </cell>
          <cell r="D231" t="str">
            <v>대</v>
          </cell>
          <cell r="E231">
            <v>265000</v>
          </cell>
          <cell r="F231">
            <v>0</v>
          </cell>
          <cell r="H231">
            <v>625</v>
          </cell>
          <cell r="I231">
            <v>265000</v>
          </cell>
          <cell r="J231">
            <v>625</v>
          </cell>
          <cell r="L231">
            <v>625</v>
          </cell>
        </row>
        <row r="232">
          <cell r="A232">
            <v>2393</v>
          </cell>
          <cell r="B232" t="str">
            <v>팬코일유닛(노출형)</v>
          </cell>
          <cell r="C232" t="str">
            <v>VL-104</v>
          </cell>
          <cell r="D232" t="str">
            <v>대</v>
          </cell>
          <cell r="E232">
            <v>315000</v>
          </cell>
          <cell r="F232">
            <v>0</v>
          </cell>
          <cell r="H232">
            <v>625</v>
          </cell>
          <cell r="I232">
            <v>315000</v>
          </cell>
          <cell r="J232">
            <v>625</v>
          </cell>
          <cell r="L232">
            <v>625</v>
          </cell>
        </row>
        <row r="233">
          <cell r="A233">
            <v>2394</v>
          </cell>
          <cell r="B233" t="str">
            <v>팬코일유닛(노출형)</v>
          </cell>
          <cell r="C233" t="str">
            <v>VL-106</v>
          </cell>
          <cell r="D233" t="str">
            <v>대</v>
          </cell>
          <cell r="E233">
            <v>350000</v>
          </cell>
          <cell r="F233">
            <v>0</v>
          </cell>
          <cell r="H233">
            <v>625</v>
          </cell>
          <cell r="I233">
            <v>350000</v>
          </cell>
          <cell r="J233">
            <v>625</v>
          </cell>
          <cell r="L233">
            <v>625</v>
          </cell>
        </row>
        <row r="234">
          <cell r="A234">
            <v>2395</v>
          </cell>
          <cell r="B234" t="str">
            <v>팬코일유닛(매입형)</v>
          </cell>
          <cell r="C234" t="str">
            <v>VM-102</v>
          </cell>
          <cell r="D234" t="str">
            <v>대</v>
          </cell>
          <cell r="E234">
            <v>224000</v>
          </cell>
          <cell r="F234">
            <v>0</v>
          </cell>
          <cell r="H234">
            <v>625</v>
          </cell>
          <cell r="I234">
            <v>224000</v>
          </cell>
          <cell r="J234">
            <v>625</v>
          </cell>
          <cell r="L234">
            <v>625</v>
          </cell>
        </row>
        <row r="235">
          <cell r="A235">
            <v>2396</v>
          </cell>
          <cell r="B235" t="str">
            <v>팬코일유닛(매입형)</v>
          </cell>
          <cell r="C235" t="str">
            <v>VM-103</v>
          </cell>
          <cell r="D235" t="str">
            <v>대</v>
          </cell>
          <cell r="E235">
            <v>267000</v>
          </cell>
          <cell r="F235">
            <v>0</v>
          </cell>
          <cell r="H235">
            <v>625</v>
          </cell>
          <cell r="I235">
            <v>267000</v>
          </cell>
          <cell r="J235">
            <v>625</v>
          </cell>
          <cell r="L235">
            <v>625</v>
          </cell>
        </row>
        <row r="236">
          <cell r="A236">
            <v>2397</v>
          </cell>
          <cell r="B236" t="str">
            <v>팬코일유닛(매입형)</v>
          </cell>
          <cell r="C236" t="str">
            <v>VM-104</v>
          </cell>
          <cell r="D236" t="str">
            <v>대</v>
          </cell>
          <cell r="E236">
            <v>295000</v>
          </cell>
          <cell r="F236">
            <v>0</v>
          </cell>
          <cell r="H236">
            <v>625</v>
          </cell>
          <cell r="I236">
            <v>295000</v>
          </cell>
          <cell r="J236">
            <v>625</v>
          </cell>
          <cell r="L236">
            <v>625</v>
          </cell>
        </row>
        <row r="237">
          <cell r="A237">
            <v>2398</v>
          </cell>
          <cell r="B237" t="str">
            <v>팬코일유닛(매입형)</v>
          </cell>
          <cell r="C237" t="str">
            <v>VM-106</v>
          </cell>
          <cell r="D237" t="str">
            <v>대</v>
          </cell>
          <cell r="E237">
            <v>330000</v>
          </cell>
          <cell r="F237">
            <v>0</v>
          </cell>
          <cell r="H237">
            <v>625</v>
          </cell>
          <cell r="I237">
            <v>330000</v>
          </cell>
          <cell r="J237">
            <v>625</v>
          </cell>
          <cell r="L237">
            <v>625</v>
          </cell>
        </row>
        <row r="238">
          <cell r="E238">
            <v>0</v>
          </cell>
        </row>
        <row r="239">
          <cell r="A239">
            <v>2411</v>
          </cell>
          <cell r="B239" t="str">
            <v>오수분뇨합병정화조</v>
          </cell>
          <cell r="C239" t="str">
            <v>5 인용</v>
          </cell>
          <cell r="D239" t="str">
            <v>조</v>
          </cell>
          <cell r="E239">
            <v>2641000</v>
          </cell>
          <cell r="F239">
            <v>0</v>
          </cell>
          <cell r="H239">
            <v>578</v>
          </cell>
          <cell r="I239">
            <v>2641000</v>
          </cell>
          <cell r="J239">
            <v>578</v>
          </cell>
          <cell r="L239">
            <v>578</v>
          </cell>
        </row>
        <row r="240">
          <cell r="A240">
            <v>2412</v>
          </cell>
          <cell r="B240" t="str">
            <v>오수분뇨합병정화조</v>
          </cell>
          <cell r="C240" t="str">
            <v>10 인용</v>
          </cell>
          <cell r="D240" t="str">
            <v>조</v>
          </cell>
          <cell r="E240">
            <v>3586000</v>
          </cell>
          <cell r="F240">
            <v>0</v>
          </cell>
          <cell r="H240">
            <v>578</v>
          </cell>
          <cell r="I240">
            <v>3586000</v>
          </cell>
          <cell r="J240">
            <v>578</v>
          </cell>
          <cell r="L240">
            <v>578</v>
          </cell>
        </row>
        <row r="241">
          <cell r="A241">
            <v>2413</v>
          </cell>
          <cell r="B241" t="str">
            <v>오수분뇨합병정화조</v>
          </cell>
          <cell r="C241" t="str">
            <v>20 인용</v>
          </cell>
          <cell r="D241" t="str">
            <v>조</v>
          </cell>
          <cell r="E241">
            <v>6643000</v>
          </cell>
          <cell r="F241">
            <v>0</v>
          </cell>
          <cell r="H241">
            <v>578</v>
          </cell>
          <cell r="I241">
            <v>6643000</v>
          </cell>
          <cell r="J241">
            <v>578</v>
          </cell>
          <cell r="L241">
            <v>578</v>
          </cell>
        </row>
        <row r="242">
          <cell r="A242">
            <v>2414</v>
          </cell>
          <cell r="B242" t="str">
            <v>오수분뇨합병정화조</v>
          </cell>
          <cell r="C242" t="str">
            <v>30 인용</v>
          </cell>
          <cell r="D242" t="str">
            <v>조</v>
          </cell>
          <cell r="E242">
            <v>10673000</v>
          </cell>
          <cell r="F242">
            <v>0</v>
          </cell>
          <cell r="H242">
            <v>578</v>
          </cell>
          <cell r="I242">
            <v>10673000</v>
          </cell>
          <cell r="J242">
            <v>578</v>
          </cell>
          <cell r="L242">
            <v>578</v>
          </cell>
        </row>
        <row r="243">
          <cell r="E243">
            <v>0</v>
          </cell>
        </row>
        <row r="244">
          <cell r="E244">
            <v>0</v>
          </cell>
        </row>
        <row r="245">
          <cell r="E245">
            <v>0</v>
          </cell>
        </row>
        <row r="246">
          <cell r="E246">
            <v>0</v>
          </cell>
        </row>
        <row r="247">
          <cell r="E247">
            <v>0</v>
          </cell>
        </row>
        <row r="248">
          <cell r="A248">
            <v>3101</v>
          </cell>
          <cell r="B248" t="str">
            <v>동관 (L형)</v>
          </cell>
          <cell r="C248" t="str">
            <v>100Ø</v>
          </cell>
          <cell r="D248" t="str">
            <v>M</v>
          </cell>
          <cell r="E248">
            <v>27550</v>
          </cell>
          <cell r="F248">
            <v>0</v>
          </cell>
          <cell r="G248">
            <v>30840</v>
          </cell>
          <cell r="H248">
            <v>534</v>
          </cell>
          <cell r="I248">
            <v>32190</v>
          </cell>
          <cell r="J248">
            <v>488</v>
          </cell>
          <cell r="L248">
            <v>488</v>
          </cell>
        </row>
        <row r="249">
          <cell r="A249">
            <v>3102</v>
          </cell>
          <cell r="B249" t="str">
            <v>동관 (L형)</v>
          </cell>
          <cell r="C249" t="str">
            <v>80Ø</v>
          </cell>
          <cell r="D249" t="str">
            <v>M</v>
          </cell>
          <cell r="E249">
            <v>17100</v>
          </cell>
          <cell r="F249">
            <v>0</v>
          </cell>
          <cell r="G249">
            <v>19040</v>
          </cell>
          <cell r="H249">
            <v>534</v>
          </cell>
          <cell r="I249">
            <v>19870</v>
          </cell>
          <cell r="J249">
            <v>488</v>
          </cell>
          <cell r="L249">
            <v>488</v>
          </cell>
        </row>
        <row r="250">
          <cell r="A250">
            <v>3103</v>
          </cell>
          <cell r="B250" t="str">
            <v>동관 (L형)</v>
          </cell>
          <cell r="C250" t="str">
            <v>65Ø</v>
          </cell>
          <cell r="D250" t="str">
            <v>M</v>
          </cell>
          <cell r="E250">
            <v>12720</v>
          </cell>
          <cell r="F250">
            <v>0</v>
          </cell>
          <cell r="G250">
            <v>14050</v>
          </cell>
          <cell r="H250">
            <v>534</v>
          </cell>
          <cell r="I250">
            <v>14630</v>
          </cell>
          <cell r="J250">
            <v>488</v>
          </cell>
          <cell r="L250">
            <v>488</v>
          </cell>
        </row>
        <row r="251">
          <cell r="A251">
            <v>3104</v>
          </cell>
          <cell r="B251" t="str">
            <v>동관 (L형)</v>
          </cell>
          <cell r="C251" t="str">
            <v>50Ø</v>
          </cell>
          <cell r="D251" t="str">
            <v>M</v>
          </cell>
          <cell r="E251">
            <v>8980</v>
          </cell>
          <cell r="F251">
            <v>0</v>
          </cell>
          <cell r="G251">
            <v>9850</v>
          </cell>
          <cell r="H251">
            <v>534</v>
          </cell>
          <cell r="I251">
            <v>10270</v>
          </cell>
          <cell r="J251">
            <v>488</v>
          </cell>
          <cell r="L251">
            <v>488</v>
          </cell>
        </row>
        <row r="252">
          <cell r="A252">
            <v>3105</v>
          </cell>
          <cell r="B252" t="str">
            <v>동관 (L형)</v>
          </cell>
          <cell r="C252" t="str">
            <v>40Ø</v>
          </cell>
          <cell r="D252" t="str">
            <v>M</v>
          </cell>
          <cell r="E252">
            <v>5840</v>
          </cell>
          <cell r="F252">
            <v>0</v>
          </cell>
          <cell r="G252">
            <v>6410</v>
          </cell>
          <cell r="H252">
            <v>534</v>
          </cell>
          <cell r="I252">
            <v>6690</v>
          </cell>
          <cell r="J252">
            <v>476</v>
          </cell>
          <cell r="L252">
            <v>376</v>
          </cell>
        </row>
        <row r="253">
          <cell r="A253">
            <v>3106</v>
          </cell>
          <cell r="B253" t="str">
            <v>동관 (L형)</v>
          </cell>
          <cell r="C253" t="str">
            <v>32Ø</v>
          </cell>
          <cell r="D253" t="str">
            <v>M</v>
          </cell>
          <cell r="E253">
            <v>4540</v>
          </cell>
          <cell r="F253">
            <v>0</v>
          </cell>
          <cell r="G253">
            <v>4980</v>
          </cell>
          <cell r="H253">
            <v>534</v>
          </cell>
          <cell r="I253">
            <v>5200</v>
          </cell>
          <cell r="J253">
            <v>476</v>
          </cell>
          <cell r="L253">
            <v>376</v>
          </cell>
        </row>
        <row r="254">
          <cell r="A254">
            <v>3107</v>
          </cell>
          <cell r="B254" t="str">
            <v>동관 (L형)</v>
          </cell>
          <cell r="C254" t="str">
            <v>25Ø</v>
          </cell>
          <cell r="D254" t="str">
            <v>M</v>
          </cell>
          <cell r="E254">
            <v>3340</v>
          </cell>
          <cell r="F254">
            <v>0</v>
          </cell>
          <cell r="G254">
            <v>3700</v>
          </cell>
          <cell r="H254">
            <v>534</v>
          </cell>
          <cell r="I254">
            <v>3850</v>
          </cell>
          <cell r="J254">
            <v>476</v>
          </cell>
          <cell r="L254">
            <v>376</v>
          </cell>
        </row>
        <row r="255">
          <cell r="A255">
            <v>3108</v>
          </cell>
          <cell r="B255" t="str">
            <v>동관 (L형)</v>
          </cell>
          <cell r="C255" t="str">
            <v>20Ø</v>
          </cell>
          <cell r="D255" t="str">
            <v>M</v>
          </cell>
          <cell r="E255">
            <v>2320</v>
          </cell>
          <cell r="F255">
            <v>0</v>
          </cell>
          <cell r="G255">
            <v>2570</v>
          </cell>
          <cell r="H255">
            <v>534</v>
          </cell>
          <cell r="I255">
            <v>2690</v>
          </cell>
          <cell r="J255">
            <v>476</v>
          </cell>
          <cell r="L255">
            <v>376</v>
          </cell>
        </row>
        <row r="256">
          <cell r="A256">
            <v>3109</v>
          </cell>
          <cell r="B256" t="str">
            <v>동관 (L형)</v>
          </cell>
          <cell r="C256" t="str">
            <v>15Ø</v>
          </cell>
          <cell r="D256" t="str">
            <v>M</v>
          </cell>
          <cell r="E256">
            <v>1450</v>
          </cell>
          <cell r="F256">
            <v>0</v>
          </cell>
          <cell r="G256">
            <v>1650</v>
          </cell>
          <cell r="H256">
            <v>534</v>
          </cell>
          <cell r="I256">
            <v>1710</v>
          </cell>
          <cell r="J256">
            <v>476</v>
          </cell>
          <cell r="L256">
            <v>376</v>
          </cell>
        </row>
        <row r="257">
          <cell r="A257">
            <v>3111</v>
          </cell>
          <cell r="B257" t="str">
            <v>동엘보</v>
          </cell>
          <cell r="C257" t="str">
            <v>100Ø</v>
          </cell>
          <cell r="D257" t="str">
            <v>개</v>
          </cell>
          <cell r="E257">
            <v>15698</v>
          </cell>
          <cell r="F257">
            <v>0</v>
          </cell>
          <cell r="G257">
            <v>18044</v>
          </cell>
          <cell r="H257">
            <v>535</v>
          </cell>
          <cell r="I257">
            <v>20621</v>
          </cell>
          <cell r="J257">
            <v>489</v>
          </cell>
          <cell r="L257">
            <v>489</v>
          </cell>
        </row>
        <row r="258">
          <cell r="A258">
            <v>3112</v>
          </cell>
          <cell r="B258" t="str">
            <v>동엘보</v>
          </cell>
          <cell r="C258" t="str">
            <v>80Ø</v>
          </cell>
          <cell r="D258" t="str">
            <v>개</v>
          </cell>
          <cell r="E258">
            <v>7008</v>
          </cell>
          <cell r="F258">
            <v>0</v>
          </cell>
          <cell r="G258">
            <v>8056</v>
          </cell>
          <cell r="H258">
            <v>535</v>
          </cell>
          <cell r="I258">
            <v>9206</v>
          </cell>
          <cell r="J258">
            <v>489</v>
          </cell>
          <cell r="L258">
            <v>489</v>
          </cell>
        </row>
        <row r="259">
          <cell r="A259">
            <v>3113</v>
          </cell>
          <cell r="B259" t="str">
            <v>동엘보</v>
          </cell>
          <cell r="C259" t="str">
            <v>65Ø</v>
          </cell>
          <cell r="D259" t="str">
            <v>개</v>
          </cell>
          <cell r="E259">
            <v>4403</v>
          </cell>
          <cell r="F259">
            <v>0</v>
          </cell>
          <cell r="G259">
            <v>5062</v>
          </cell>
          <cell r="H259">
            <v>535</v>
          </cell>
          <cell r="I259">
            <v>5785</v>
          </cell>
          <cell r="J259">
            <v>489</v>
          </cell>
          <cell r="L259">
            <v>489</v>
          </cell>
        </row>
        <row r="260">
          <cell r="A260">
            <v>3114</v>
          </cell>
          <cell r="B260" t="str">
            <v>동엘보</v>
          </cell>
          <cell r="C260" t="str">
            <v>50Ø</v>
          </cell>
          <cell r="D260" t="str">
            <v>개</v>
          </cell>
          <cell r="E260">
            <v>2441</v>
          </cell>
          <cell r="F260">
            <v>0</v>
          </cell>
          <cell r="G260">
            <v>2806</v>
          </cell>
          <cell r="H260">
            <v>535</v>
          </cell>
          <cell r="I260">
            <v>3206</v>
          </cell>
          <cell r="J260">
            <v>489</v>
          </cell>
          <cell r="L260">
            <v>489</v>
          </cell>
        </row>
        <row r="261">
          <cell r="A261">
            <v>3115</v>
          </cell>
          <cell r="B261" t="str">
            <v>동엘보</v>
          </cell>
          <cell r="C261" t="str">
            <v>40Ø</v>
          </cell>
          <cell r="D261" t="str">
            <v>개</v>
          </cell>
          <cell r="E261">
            <v>1091</v>
          </cell>
          <cell r="F261">
            <v>0</v>
          </cell>
          <cell r="G261">
            <v>1255</v>
          </cell>
          <cell r="H261">
            <v>535</v>
          </cell>
          <cell r="I261">
            <v>1434</v>
          </cell>
          <cell r="J261">
            <v>477</v>
          </cell>
          <cell r="L261">
            <v>377</v>
          </cell>
        </row>
        <row r="262">
          <cell r="A262">
            <v>3116</v>
          </cell>
          <cell r="B262" t="str">
            <v>동엘보</v>
          </cell>
          <cell r="C262" t="str">
            <v>32Ø</v>
          </cell>
          <cell r="D262" t="str">
            <v>개</v>
          </cell>
          <cell r="E262">
            <v>720</v>
          </cell>
          <cell r="F262">
            <v>0</v>
          </cell>
          <cell r="G262">
            <v>828</v>
          </cell>
          <cell r="H262">
            <v>535</v>
          </cell>
          <cell r="I262">
            <v>946</v>
          </cell>
          <cell r="J262">
            <v>477</v>
          </cell>
          <cell r="L262">
            <v>377</v>
          </cell>
        </row>
        <row r="263">
          <cell r="A263">
            <v>3117</v>
          </cell>
          <cell r="B263" t="str">
            <v>동엘보</v>
          </cell>
          <cell r="C263" t="str">
            <v>25Ø</v>
          </cell>
          <cell r="D263" t="str">
            <v>개</v>
          </cell>
          <cell r="E263">
            <v>468</v>
          </cell>
          <cell r="F263">
            <v>0</v>
          </cell>
          <cell r="G263">
            <v>539</v>
          </cell>
          <cell r="H263">
            <v>535</v>
          </cell>
          <cell r="I263">
            <v>616</v>
          </cell>
          <cell r="J263">
            <v>477</v>
          </cell>
          <cell r="L263">
            <v>377</v>
          </cell>
        </row>
        <row r="264">
          <cell r="A264">
            <v>3118</v>
          </cell>
          <cell r="B264" t="str">
            <v>동엘보</v>
          </cell>
          <cell r="C264" t="str">
            <v>20Ø</v>
          </cell>
          <cell r="D264" t="str">
            <v>개</v>
          </cell>
          <cell r="E264">
            <v>271</v>
          </cell>
          <cell r="F264">
            <v>0</v>
          </cell>
          <cell r="G264">
            <v>312</v>
          </cell>
          <cell r="H264">
            <v>535</v>
          </cell>
          <cell r="I264">
            <v>356</v>
          </cell>
          <cell r="J264">
            <v>477</v>
          </cell>
          <cell r="L264">
            <v>377</v>
          </cell>
        </row>
        <row r="265">
          <cell r="A265">
            <v>3119</v>
          </cell>
          <cell r="B265" t="str">
            <v>동엘보</v>
          </cell>
          <cell r="C265" t="str">
            <v>15Ø</v>
          </cell>
          <cell r="D265" t="str">
            <v>개</v>
          </cell>
          <cell r="E265">
            <v>133</v>
          </cell>
          <cell r="F265">
            <v>0</v>
          </cell>
          <cell r="G265">
            <v>153</v>
          </cell>
          <cell r="H265">
            <v>535</v>
          </cell>
          <cell r="I265">
            <v>174</v>
          </cell>
          <cell r="J265">
            <v>477</v>
          </cell>
          <cell r="L265">
            <v>377</v>
          </cell>
        </row>
        <row r="266">
          <cell r="A266">
            <v>3121</v>
          </cell>
          <cell r="B266" t="str">
            <v>동티</v>
          </cell>
          <cell r="C266" t="str">
            <v>100Ø</v>
          </cell>
          <cell r="D266" t="str">
            <v>개</v>
          </cell>
          <cell r="E266">
            <v>17306</v>
          </cell>
          <cell r="F266">
            <v>0</v>
          </cell>
          <cell r="G266">
            <v>19893</v>
          </cell>
          <cell r="H266">
            <v>535</v>
          </cell>
          <cell r="I266">
            <v>22734</v>
          </cell>
          <cell r="J266">
            <v>489</v>
          </cell>
          <cell r="L266">
            <v>489</v>
          </cell>
        </row>
        <row r="267">
          <cell r="A267">
            <v>3122</v>
          </cell>
          <cell r="B267" t="str">
            <v>동티</v>
          </cell>
          <cell r="C267" t="str">
            <v>80Ø</v>
          </cell>
          <cell r="D267" t="str">
            <v>개</v>
          </cell>
          <cell r="E267">
            <v>9499</v>
          </cell>
          <cell r="F267">
            <v>0</v>
          </cell>
          <cell r="G267">
            <v>10919</v>
          </cell>
          <cell r="H267">
            <v>535</v>
          </cell>
          <cell r="I267">
            <v>12478</v>
          </cell>
          <cell r="J267">
            <v>489</v>
          </cell>
          <cell r="L267">
            <v>489</v>
          </cell>
        </row>
        <row r="268">
          <cell r="A268">
            <v>3123</v>
          </cell>
          <cell r="B268" t="str">
            <v>동티</v>
          </cell>
          <cell r="C268" t="str">
            <v>65Ø</v>
          </cell>
          <cell r="D268" t="str">
            <v>개</v>
          </cell>
          <cell r="E268">
            <v>4959</v>
          </cell>
          <cell r="F268">
            <v>0</v>
          </cell>
          <cell r="G268">
            <v>5700</v>
          </cell>
          <cell r="H268">
            <v>535</v>
          </cell>
          <cell r="I268">
            <v>6512</v>
          </cell>
          <cell r="J268">
            <v>489</v>
          </cell>
          <cell r="L268">
            <v>489</v>
          </cell>
        </row>
        <row r="269">
          <cell r="A269">
            <v>3124</v>
          </cell>
          <cell r="B269" t="str">
            <v>동티</v>
          </cell>
          <cell r="C269" t="str">
            <v>50Ø</v>
          </cell>
          <cell r="D269" t="str">
            <v>개</v>
          </cell>
          <cell r="E269">
            <v>3031</v>
          </cell>
          <cell r="F269">
            <v>0</v>
          </cell>
          <cell r="G269">
            <v>3484</v>
          </cell>
          <cell r="H269">
            <v>535</v>
          </cell>
          <cell r="I269">
            <v>3981</v>
          </cell>
          <cell r="J269">
            <v>489</v>
          </cell>
          <cell r="L269">
            <v>489</v>
          </cell>
        </row>
        <row r="270">
          <cell r="A270">
            <v>3125</v>
          </cell>
          <cell r="B270" t="str">
            <v>동티</v>
          </cell>
          <cell r="C270" t="str">
            <v>40Ø</v>
          </cell>
          <cell r="D270" t="str">
            <v>개</v>
          </cell>
          <cell r="E270">
            <v>1663</v>
          </cell>
          <cell r="F270">
            <v>0</v>
          </cell>
          <cell r="G270">
            <v>1912</v>
          </cell>
          <cell r="H270">
            <v>535</v>
          </cell>
          <cell r="I270">
            <v>2185</v>
          </cell>
          <cell r="J270">
            <v>477</v>
          </cell>
          <cell r="L270">
            <v>377</v>
          </cell>
        </row>
        <row r="271">
          <cell r="A271">
            <v>3126</v>
          </cell>
          <cell r="B271" t="str">
            <v>동티</v>
          </cell>
          <cell r="C271" t="str">
            <v>32Ø</v>
          </cell>
          <cell r="D271" t="str">
            <v>개</v>
          </cell>
          <cell r="E271">
            <v>1116</v>
          </cell>
          <cell r="F271">
            <v>0</v>
          </cell>
          <cell r="G271">
            <v>1283</v>
          </cell>
          <cell r="H271">
            <v>535</v>
          </cell>
          <cell r="I271">
            <v>1466</v>
          </cell>
          <cell r="J271">
            <v>477</v>
          </cell>
          <cell r="L271">
            <v>377</v>
          </cell>
        </row>
        <row r="272">
          <cell r="A272">
            <v>3127</v>
          </cell>
          <cell r="B272" t="str">
            <v>동티</v>
          </cell>
          <cell r="C272" t="str">
            <v>25Ø</v>
          </cell>
          <cell r="D272" t="str">
            <v>개</v>
          </cell>
          <cell r="E272">
            <v>656</v>
          </cell>
          <cell r="F272">
            <v>0</v>
          </cell>
          <cell r="G272">
            <v>755</v>
          </cell>
          <cell r="H272">
            <v>535</v>
          </cell>
          <cell r="I272">
            <v>862</v>
          </cell>
          <cell r="J272">
            <v>477</v>
          </cell>
          <cell r="L272">
            <v>377</v>
          </cell>
        </row>
        <row r="273">
          <cell r="A273">
            <v>3128</v>
          </cell>
          <cell r="B273" t="str">
            <v>동티</v>
          </cell>
          <cell r="C273" t="str">
            <v>20Ø</v>
          </cell>
          <cell r="D273" t="str">
            <v>개</v>
          </cell>
          <cell r="E273">
            <v>426</v>
          </cell>
          <cell r="F273">
            <v>0</v>
          </cell>
          <cell r="G273">
            <v>490</v>
          </cell>
          <cell r="H273">
            <v>535</v>
          </cell>
          <cell r="I273">
            <v>560</v>
          </cell>
          <cell r="J273">
            <v>477</v>
          </cell>
          <cell r="L273">
            <v>377</v>
          </cell>
        </row>
        <row r="274">
          <cell r="A274">
            <v>3129</v>
          </cell>
          <cell r="B274" t="str">
            <v>동티</v>
          </cell>
          <cell r="C274" t="str">
            <v>15Ø</v>
          </cell>
          <cell r="D274" t="str">
            <v>개</v>
          </cell>
          <cell r="E274">
            <v>289</v>
          </cell>
          <cell r="F274">
            <v>0</v>
          </cell>
          <cell r="G274">
            <v>333</v>
          </cell>
          <cell r="H274">
            <v>535</v>
          </cell>
          <cell r="I274">
            <v>380</v>
          </cell>
          <cell r="J274">
            <v>477</v>
          </cell>
          <cell r="L274">
            <v>377</v>
          </cell>
        </row>
        <row r="275">
          <cell r="A275">
            <v>3131</v>
          </cell>
          <cell r="B275" t="str">
            <v>동레듀샤</v>
          </cell>
          <cell r="C275" t="str">
            <v>100Ø</v>
          </cell>
          <cell r="D275" t="str">
            <v>개</v>
          </cell>
          <cell r="E275">
            <v>6351</v>
          </cell>
          <cell r="F275">
            <v>0</v>
          </cell>
          <cell r="G275">
            <v>7113</v>
          </cell>
          <cell r="H275">
            <v>535</v>
          </cell>
          <cell r="I275">
            <v>8129</v>
          </cell>
          <cell r="J275">
            <v>489</v>
          </cell>
          <cell r="L275">
            <v>489</v>
          </cell>
        </row>
        <row r="276">
          <cell r="A276">
            <v>3132</v>
          </cell>
          <cell r="B276" t="str">
            <v>동레듀샤</v>
          </cell>
          <cell r="C276" t="str">
            <v>80Ø</v>
          </cell>
          <cell r="D276" t="str">
            <v>개</v>
          </cell>
          <cell r="E276">
            <v>2797</v>
          </cell>
          <cell r="F276">
            <v>0</v>
          </cell>
          <cell r="G276">
            <v>3133</v>
          </cell>
          <cell r="H276">
            <v>535</v>
          </cell>
          <cell r="I276">
            <v>3580</v>
          </cell>
          <cell r="J276">
            <v>489</v>
          </cell>
          <cell r="L276">
            <v>489</v>
          </cell>
        </row>
        <row r="277">
          <cell r="A277">
            <v>3133</v>
          </cell>
          <cell r="B277" t="str">
            <v>동레듀샤</v>
          </cell>
          <cell r="C277" t="str">
            <v>65Ø</v>
          </cell>
          <cell r="D277" t="str">
            <v>개</v>
          </cell>
          <cell r="E277">
            <v>1981</v>
          </cell>
          <cell r="F277">
            <v>0</v>
          </cell>
          <cell r="G277">
            <v>2220</v>
          </cell>
          <cell r="H277">
            <v>535</v>
          </cell>
          <cell r="I277">
            <v>2536</v>
          </cell>
          <cell r="J277">
            <v>489</v>
          </cell>
          <cell r="L277">
            <v>489</v>
          </cell>
        </row>
        <row r="278">
          <cell r="A278">
            <v>3134</v>
          </cell>
          <cell r="B278" t="str">
            <v>동레듀샤</v>
          </cell>
          <cell r="C278" t="str">
            <v>50Ø</v>
          </cell>
          <cell r="D278" t="str">
            <v>개</v>
          </cell>
          <cell r="E278">
            <v>1454</v>
          </cell>
          <cell r="F278">
            <v>0</v>
          </cell>
          <cell r="G278">
            <v>1629</v>
          </cell>
          <cell r="H278">
            <v>535</v>
          </cell>
          <cell r="I278">
            <v>1861</v>
          </cell>
          <cell r="J278">
            <v>489</v>
          </cell>
          <cell r="L278">
            <v>489</v>
          </cell>
        </row>
        <row r="279">
          <cell r="A279">
            <v>3135</v>
          </cell>
          <cell r="B279" t="str">
            <v>동레듀샤</v>
          </cell>
          <cell r="C279" t="str">
            <v>40Ø</v>
          </cell>
          <cell r="D279" t="str">
            <v>개</v>
          </cell>
          <cell r="E279">
            <v>606</v>
          </cell>
          <cell r="F279">
            <v>0</v>
          </cell>
          <cell r="G279">
            <v>679</v>
          </cell>
          <cell r="H279">
            <v>535</v>
          </cell>
          <cell r="I279">
            <v>776</v>
          </cell>
          <cell r="J279">
            <v>489</v>
          </cell>
          <cell r="L279">
            <v>489</v>
          </cell>
        </row>
        <row r="280">
          <cell r="A280">
            <v>3136</v>
          </cell>
          <cell r="B280" t="str">
            <v>동레듀샤</v>
          </cell>
          <cell r="C280" t="str">
            <v>32Ø</v>
          </cell>
          <cell r="D280" t="str">
            <v>개</v>
          </cell>
          <cell r="E280">
            <v>353</v>
          </cell>
          <cell r="F280">
            <v>0</v>
          </cell>
          <cell r="G280">
            <v>396</v>
          </cell>
          <cell r="H280">
            <v>535</v>
          </cell>
          <cell r="I280">
            <v>452</v>
          </cell>
          <cell r="J280">
            <v>489</v>
          </cell>
          <cell r="L280">
            <v>489</v>
          </cell>
        </row>
        <row r="281">
          <cell r="A281">
            <v>3137</v>
          </cell>
          <cell r="B281" t="str">
            <v>동레듀샤</v>
          </cell>
          <cell r="C281" t="str">
            <v>25Ø</v>
          </cell>
          <cell r="D281" t="str">
            <v>개</v>
          </cell>
          <cell r="E281">
            <v>258</v>
          </cell>
          <cell r="F281">
            <v>0</v>
          </cell>
          <cell r="G281">
            <v>290</v>
          </cell>
          <cell r="H281">
            <v>535</v>
          </cell>
          <cell r="I281">
            <v>331</v>
          </cell>
          <cell r="J281">
            <v>489</v>
          </cell>
          <cell r="L281">
            <v>489</v>
          </cell>
        </row>
        <row r="282">
          <cell r="A282">
            <v>3138</v>
          </cell>
          <cell r="B282" t="str">
            <v>동레듀샤</v>
          </cell>
          <cell r="C282" t="str">
            <v>20Ø</v>
          </cell>
          <cell r="D282" t="str">
            <v>개</v>
          </cell>
          <cell r="E282">
            <v>174</v>
          </cell>
          <cell r="F282">
            <v>0</v>
          </cell>
          <cell r="G282">
            <v>195</v>
          </cell>
          <cell r="H282">
            <v>535</v>
          </cell>
          <cell r="I282">
            <v>223</v>
          </cell>
          <cell r="J282">
            <v>489</v>
          </cell>
          <cell r="L282">
            <v>489</v>
          </cell>
        </row>
        <row r="283">
          <cell r="A283">
            <v>3141</v>
          </cell>
          <cell r="B283" t="str">
            <v>동소켓</v>
          </cell>
          <cell r="C283" t="str">
            <v>100Ø</v>
          </cell>
          <cell r="D283" t="str">
            <v>개</v>
          </cell>
          <cell r="E283">
            <v>4891</v>
          </cell>
          <cell r="F283">
            <v>0</v>
          </cell>
          <cell r="G283">
            <v>5622</v>
          </cell>
          <cell r="H283">
            <v>535</v>
          </cell>
          <cell r="I283">
            <v>6425</v>
          </cell>
          <cell r="J283">
            <v>489</v>
          </cell>
          <cell r="L283">
            <v>489</v>
          </cell>
        </row>
        <row r="284">
          <cell r="A284">
            <v>3142</v>
          </cell>
          <cell r="B284" t="str">
            <v>동소켓</v>
          </cell>
          <cell r="C284" t="str">
            <v>80Ø</v>
          </cell>
          <cell r="D284" t="str">
            <v>개</v>
          </cell>
          <cell r="E284">
            <v>2116</v>
          </cell>
          <cell r="F284">
            <v>0</v>
          </cell>
          <cell r="G284">
            <v>2433</v>
          </cell>
          <cell r="H284">
            <v>535</v>
          </cell>
          <cell r="I284">
            <v>2780</v>
          </cell>
          <cell r="J284">
            <v>489</v>
          </cell>
          <cell r="L284">
            <v>489</v>
          </cell>
        </row>
        <row r="285">
          <cell r="A285">
            <v>3143</v>
          </cell>
          <cell r="B285" t="str">
            <v>동소켓</v>
          </cell>
          <cell r="C285" t="str">
            <v>65Ø</v>
          </cell>
          <cell r="D285" t="str">
            <v>개</v>
          </cell>
          <cell r="E285">
            <v>1296</v>
          </cell>
          <cell r="F285">
            <v>0</v>
          </cell>
          <cell r="G285">
            <v>1490</v>
          </cell>
          <cell r="H285">
            <v>535</v>
          </cell>
          <cell r="I285">
            <v>1702</v>
          </cell>
          <cell r="J285">
            <v>489</v>
          </cell>
          <cell r="L285">
            <v>489</v>
          </cell>
        </row>
        <row r="286">
          <cell r="A286">
            <v>3144</v>
          </cell>
          <cell r="B286" t="str">
            <v>동소켓</v>
          </cell>
          <cell r="C286" t="str">
            <v>50Ø</v>
          </cell>
          <cell r="D286" t="str">
            <v>개</v>
          </cell>
          <cell r="E286">
            <v>646</v>
          </cell>
          <cell r="F286">
            <v>0</v>
          </cell>
          <cell r="G286">
            <v>743</v>
          </cell>
          <cell r="H286">
            <v>535</v>
          </cell>
          <cell r="I286">
            <v>848</v>
          </cell>
          <cell r="J286">
            <v>489</v>
          </cell>
          <cell r="L286">
            <v>489</v>
          </cell>
        </row>
        <row r="287">
          <cell r="A287">
            <v>3145</v>
          </cell>
          <cell r="B287" t="str">
            <v>동소켓</v>
          </cell>
          <cell r="C287" t="str">
            <v>40Ø</v>
          </cell>
          <cell r="D287" t="str">
            <v>개</v>
          </cell>
          <cell r="E287">
            <v>361</v>
          </cell>
          <cell r="F287">
            <v>0</v>
          </cell>
          <cell r="G287">
            <v>416</v>
          </cell>
          <cell r="H287">
            <v>535</v>
          </cell>
          <cell r="I287">
            <v>475</v>
          </cell>
          <cell r="J287">
            <v>477</v>
          </cell>
          <cell r="L287">
            <v>377</v>
          </cell>
        </row>
        <row r="288">
          <cell r="A288">
            <v>3146</v>
          </cell>
          <cell r="B288" t="str">
            <v>동소켓</v>
          </cell>
          <cell r="C288" t="str">
            <v>32Ø</v>
          </cell>
          <cell r="D288" t="str">
            <v>개</v>
          </cell>
          <cell r="E288">
            <v>252</v>
          </cell>
          <cell r="F288">
            <v>0</v>
          </cell>
          <cell r="G288">
            <v>290</v>
          </cell>
          <cell r="H288">
            <v>535</v>
          </cell>
          <cell r="I288">
            <v>331</v>
          </cell>
          <cell r="J288">
            <v>477</v>
          </cell>
          <cell r="L288">
            <v>377</v>
          </cell>
        </row>
        <row r="289">
          <cell r="A289">
            <v>3147</v>
          </cell>
          <cell r="B289" t="str">
            <v>동소켓</v>
          </cell>
          <cell r="C289" t="str">
            <v>25Ø</v>
          </cell>
          <cell r="D289" t="str">
            <v>개</v>
          </cell>
          <cell r="E289">
            <v>196</v>
          </cell>
          <cell r="F289">
            <v>0</v>
          </cell>
          <cell r="G289">
            <v>226</v>
          </cell>
          <cell r="H289">
            <v>535</v>
          </cell>
          <cell r="I289">
            <v>258</v>
          </cell>
          <cell r="J289">
            <v>477</v>
          </cell>
          <cell r="L289">
            <v>377</v>
          </cell>
        </row>
        <row r="290">
          <cell r="A290">
            <v>3148</v>
          </cell>
          <cell r="B290" t="str">
            <v>동소켓</v>
          </cell>
          <cell r="C290" t="str">
            <v>20Ø</v>
          </cell>
          <cell r="D290" t="str">
            <v>개</v>
          </cell>
          <cell r="E290">
            <v>131</v>
          </cell>
          <cell r="F290">
            <v>0</v>
          </cell>
          <cell r="G290">
            <v>151</v>
          </cell>
          <cell r="H290">
            <v>535</v>
          </cell>
          <cell r="I290">
            <v>172</v>
          </cell>
          <cell r="J290">
            <v>477</v>
          </cell>
          <cell r="L290">
            <v>377</v>
          </cell>
        </row>
        <row r="291">
          <cell r="A291">
            <v>3149</v>
          </cell>
          <cell r="B291" t="str">
            <v>동소켓</v>
          </cell>
          <cell r="C291" t="str">
            <v>15Ø</v>
          </cell>
          <cell r="D291" t="str">
            <v>개</v>
          </cell>
          <cell r="E291">
            <v>87</v>
          </cell>
          <cell r="F291">
            <v>0</v>
          </cell>
          <cell r="G291">
            <v>100</v>
          </cell>
          <cell r="H291">
            <v>535</v>
          </cell>
          <cell r="I291">
            <v>114</v>
          </cell>
          <cell r="J291">
            <v>477</v>
          </cell>
          <cell r="L291">
            <v>377</v>
          </cell>
        </row>
        <row r="292">
          <cell r="A292">
            <v>3151</v>
          </cell>
          <cell r="B292" t="str">
            <v>동캡</v>
          </cell>
          <cell r="C292" t="str">
            <v>100Ø</v>
          </cell>
          <cell r="D292" t="str">
            <v>개</v>
          </cell>
          <cell r="E292">
            <v>4421</v>
          </cell>
          <cell r="F292">
            <v>0</v>
          </cell>
          <cell r="G292">
            <v>5082</v>
          </cell>
          <cell r="H292">
            <v>535</v>
          </cell>
          <cell r="I292">
            <v>5808</v>
          </cell>
          <cell r="J292">
            <v>489</v>
          </cell>
          <cell r="L292">
            <v>489</v>
          </cell>
        </row>
        <row r="293">
          <cell r="A293">
            <v>3152</v>
          </cell>
          <cell r="B293" t="str">
            <v>동캡</v>
          </cell>
          <cell r="C293" t="str">
            <v>80Ø</v>
          </cell>
          <cell r="D293" t="str">
            <v>개</v>
          </cell>
          <cell r="E293">
            <v>2287</v>
          </cell>
          <cell r="F293">
            <v>0</v>
          </cell>
          <cell r="G293">
            <v>2629</v>
          </cell>
          <cell r="H293">
            <v>535</v>
          </cell>
          <cell r="I293">
            <v>3004</v>
          </cell>
          <cell r="J293">
            <v>489</v>
          </cell>
          <cell r="L293">
            <v>489</v>
          </cell>
        </row>
        <row r="294">
          <cell r="A294">
            <v>3153</v>
          </cell>
          <cell r="B294" t="str">
            <v>동캡</v>
          </cell>
          <cell r="C294" t="str">
            <v>65Ø</v>
          </cell>
          <cell r="D294" t="str">
            <v>개</v>
          </cell>
          <cell r="E294">
            <v>1538</v>
          </cell>
          <cell r="F294">
            <v>0</v>
          </cell>
          <cell r="G294">
            <v>1768</v>
          </cell>
          <cell r="H294">
            <v>535</v>
          </cell>
          <cell r="I294">
            <v>2020</v>
          </cell>
          <cell r="J294">
            <v>489</v>
          </cell>
          <cell r="L294">
            <v>489</v>
          </cell>
        </row>
        <row r="295">
          <cell r="A295">
            <v>3154</v>
          </cell>
          <cell r="B295" t="str">
            <v>동캡</v>
          </cell>
          <cell r="C295" t="str">
            <v>50Ø</v>
          </cell>
          <cell r="D295" t="str">
            <v>개</v>
          </cell>
          <cell r="E295">
            <v>908</v>
          </cell>
          <cell r="F295">
            <v>0</v>
          </cell>
          <cell r="G295">
            <v>1044</v>
          </cell>
          <cell r="H295">
            <v>535</v>
          </cell>
          <cell r="I295">
            <v>1192</v>
          </cell>
          <cell r="J295">
            <v>489</v>
          </cell>
          <cell r="L295">
            <v>489</v>
          </cell>
        </row>
        <row r="296">
          <cell r="A296">
            <v>3155</v>
          </cell>
          <cell r="B296" t="str">
            <v>동캡</v>
          </cell>
          <cell r="C296" t="str">
            <v>40Ø</v>
          </cell>
          <cell r="D296" t="str">
            <v>개</v>
          </cell>
          <cell r="E296">
            <v>524</v>
          </cell>
          <cell r="F296">
            <v>0</v>
          </cell>
          <cell r="G296">
            <v>603</v>
          </cell>
          <cell r="H296">
            <v>535</v>
          </cell>
          <cell r="I296">
            <v>689</v>
          </cell>
          <cell r="J296">
            <v>477</v>
          </cell>
          <cell r="L296">
            <v>377</v>
          </cell>
        </row>
        <row r="297">
          <cell r="A297">
            <v>3156</v>
          </cell>
          <cell r="B297" t="str">
            <v>동캡</v>
          </cell>
          <cell r="C297" t="str">
            <v>32Ø</v>
          </cell>
          <cell r="D297" t="str">
            <v>개</v>
          </cell>
          <cell r="E297">
            <v>322</v>
          </cell>
          <cell r="F297">
            <v>0</v>
          </cell>
          <cell r="G297">
            <v>371</v>
          </cell>
          <cell r="H297">
            <v>535</v>
          </cell>
          <cell r="I297">
            <v>424</v>
          </cell>
          <cell r="J297">
            <v>477</v>
          </cell>
          <cell r="L297">
            <v>377</v>
          </cell>
        </row>
        <row r="298">
          <cell r="A298">
            <v>3157</v>
          </cell>
          <cell r="B298" t="str">
            <v>동캡</v>
          </cell>
          <cell r="C298" t="str">
            <v>25Ø</v>
          </cell>
          <cell r="D298" t="str">
            <v>개</v>
          </cell>
          <cell r="E298">
            <v>234</v>
          </cell>
          <cell r="F298">
            <v>0</v>
          </cell>
          <cell r="G298">
            <v>270</v>
          </cell>
          <cell r="H298">
            <v>535</v>
          </cell>
          <cell r="I298">
            <v>308</v>
          </cell>
          <cell r="J298">
            <v>477</v>
          </cell>
          <cell r="L298">
            <v>377</v>
          </cell>
        </row>
        <row r="299">
          <cell r="A299">
            <v>3158</v>
          </cell>
          <cell r="B299" t="str">
            <v>동캡</v>
          </cell>
          <cell r="C299" t="str">
            <v>20Ø</v>
          </cell>
          <cell r="D299" t="str">
            <v>개</v>
          </cell>
          <cell r="E299">
            <v>158</v>
          </cell>
          <cell r="F299">
            <v>0</v>
          </cell>
          <cell r="G299">
            <v>182</v>
          </cell>
          <cell r="H299">
            <v>535</v>
          </cell>
          <cell r="I299">
            <v>208</v>
          </cell>
          <cell r="J299">
            <v>477</v>
          </cell>
          <cell r="L299">
            <v>377</v>
          </cell>
        </row>
        <row r="300">
          <cell r="A300">
            <v>3159</v>
          </cell>
          <cell r="B300" t="str">
            <v>동캡</v>
          </cell>
          <cell r="C300" t="str">
            <v>15Ø</v>
          </cell>
          <cell r="D300" t="str">
            <v>개</v>
          </cell>
          <cell r="E300">
            <v>120</v>
          </cell>
          <cell r="F300">
            <v>0</v>
          </cell>
          <cell r="G300">
            <v>139</v>
          </cell>
          <cell r="H300">
            <v>535</v>
          </cell>
          <cell r="I300">
            <v>158</v>
          </cell>
          <cell r="J300">
            <v>477</v>
          </cell>
          <cell r="L300">
            <v>377</v>
          </cell>
        </row>
        <row r="301">
          <cell r="A301">
            <v>3161</v>
          </cell>
          <cell r="B301" t="str">
            <v>동절연 합 후렌지</v>
          </cell>
          <cell r="C301" t="str">
            <v>100Ø</v>
          </cell>
          <cell r="D301" t="str">
            <v>개</v>
          </cell>
          <cell r="E301">
            <v>18144</v>
          </cell>
          <cell r="F301">
            <v>14373</v>
          </cell>
          <cell r="H301">
            <v>0</v>
          </cell>
          <cell r="I301">
            <v>25637</v>
          </cell>
          <cell r="J301">
            <v>0</v>
          </cell>
          <cell r="L301">
            <v>0</v>
          </cell>
        </row>
        <row r="302">
          <cell r="A302">
            <v>3162</v>
          </cell>
          <cell r="B302" t="str">
            <v>동절연 합 후렌지</v>
          </cell>
          <cell r="C302" t="str">
            <v>80Ø</v>
          </cell>
          <cell r="D302" t="str">
            <v>개</v>
          </cell>
          <cell r="E302">
            <v>12702</v>
          </cell>
          <cell r="F302">
            <v>10187</v>
          </cell>
          <cell r="H302">
            <v>0</v>
          </cell>
          <cell r="I302">
            <v>19335</v>
          </cell>
          <cell r="J302">
            <v>0</v>
          </cell>
          <cell r="L302">
            <v>0</v>
          </cell>
        </row>
        <row r="303">
          <cell r="A303">
            <v>3163</v>
          </cell>
          <cell r="B303" t="str">
            <v>동절연 합 후렌지</v>
          </cell>
          <cell r="C303" t="str">
            <v>65Ø</v>
          </cell>
          <cell r="D303" t="str">
            <v>개</v>
          </cell>
          <cell r="E303">
            <v>10162</v>
          </cell>
          <cell r="F303">
            <v>8791</v>
          </cell>
          <cell r="H303">
            <v>0</v>
          </cell>
          <cell r="I303">
            <v>13265</v>
          </cell>
          <cell r="J303">
            <v>0</v>
          </cell>
          <cell r="L303">
            <v>0</v>
          </cell>
        </row>
        <row r="304">
          <cell r="A304">
            <v>3164</v>
          </cell>
          <cell r="B304" t="str">
            <v>동절연유니온</v>
          </cell>
          <cell r="C304" t="str">
            <v>50Ø</v>
          </cell>
          <cell r="D304" t="str">
            <v>개</v>
          </cell>
          <cell r="E304">
            <v>4350</v>
          </cell>
          <cell r="F304">
            <v>0</v>
          </cell>
          <cell r="G304">
            <v>8972</v>
          </cell>
          <cell r="H304">
            <v>535</v>
          </cell>
          <cell r="I304">
            <v>8972</v>
          </cell>
          <cell r="J304">
            <v>489</v>
          </cell>
          <cell r="L304">
            <v>489</v>
          </cell>
        </row>
        <row r="305">
          <cell r="A305">
            <v>3165</v>
          </cell>
          <cell r="B305" t="str">
            <v>동절연유니온</v>
          </cell>
          <cell r="C305" t="str">
            <v>40Ø</v>
          </cell>
          <cell r="D305" t="str">
            <v>개</v>
          </cell>
          <cell r="E305">
            <v>3576</v>
          </cell>
          <cell r="F305">
            <v>0</v>
          </cell>
          <cell r="G305">
            <v>6850</v>
          </cell>
          <cell r="H305">
            <v>535</v>
          </cell>
          <cell r="I305">
            <v>6850</v>
          </cell>
          <cell r="J305">
            <v>477</v>
          </cell>
          <cell r="L305">
            <v>377</v>
          </cell>
        </row>
        <row r="306">
          <cell r="A306">
            <v>3166</v>
          </cell>
          <cell r="B306" t="str">
            <v>동절연유니온</v>
          </cell>
          <cell r="C306" t="str">
            <v>32Ø</v>
          </cell>
          <cell r="D306" t="str">
            <v>개</v>
          </cell>
          <cell r="E306">
            <v>2680</v>
          </cell>
          <cell r="F306">
            <v>0</v>
          </cell>
          <cell r="G306">
            <v>4604</v>
          </cell>
          <cell r="H306">
            <v>535</v>
          </cell>
          <cell r="I306">
            <v>4604</v>
          </cell>
          <cell r="J306">
            <v>477</v>
          </cell>
          <cell r="L306">
            <v>377</v>
          </cell>
        </row>
        <row r="307">
          <cell r="A307">
            <v>3167</v>
          </cell>
          <cell r="B307" t="str">
            <v>동절연유니온</v>
          </cell>
          <cell r="C307" t="str">
            <v>25Ø</v>
          </cell>
          <cell r="D307" t="str">
            <v>개</v>
          </cell>
          <cell r="E307">
            <v>1903</v>
          </cell>
          <cell r="F307">
            <v>0</v>
          </cell>
          <cell r="G307">
            <v>3096</v>
          </cell>
          <cell r="H307">
            <v>535</v>
          </cell>
          <cell r="I307">
            <v>3097</v>
          </cell>
          <cell r="J307">
            <v>477</v>
          </cell>
          <cell r="L307">
            <v>377</v>
          </cell>
        </row>
        <row r="308">
          <cell r="A308">
            <v>3168</v>
          </cell>
          <cell r="B308" t="str">
            <v>동절연유니온</v>
          </cell>
          <cell r="C308" t="str">
            <v>20Ø</v>
          </cell>
          <cell r="D308" t="str">
            <v>개</v>
          </cell>
          <cell r="E308">
            <v>1513</v>
          </cell>
          <cell r="F308">
            <v>0</v>
          </cell>
          <cell r="G308">
            <v>1980</v>
          </cell>
          <cell r="H308">
            <v>535</v>
          </cell>
          <cell r="I308">
            <v>1980</v>
          </cell>
          <cell r="J308">
            <v>477</v>
          </cell>
          <cell r="L308">
            <v>377</v>
          </cell>
        </row>
        <row r="309">
          <cell r="A309">
            <v>3169</v>
          </cell>
          <cell r="B309" t="str">
            <v>동절연유니온</v>
          </cell>
          <cell r="C309" t="str">
            <v>15Ø</v>
          </cell>
          <cell r="D309" t="str">
            <v>개</v>
          </cell>
          <cell r="E309">
            <v>1245</v>
          </cell>
          <cell r="F309">
            <v>0</v>
          </cell>
          <cell r="G309">
            <v>1130</v>
          </cell>
          <cell r="H309">
            <v>535</v>
          </cell>
          <cell r="I309">
            <v>1130</v>
          </cell>
          <cell r="J309">
            <v>477</v>
          </cell>
          <cell r="L309">
            <v>377</v>
          </cell>
        </row>
        <row r="310">
          <cell r="A310">
            <v>3171</v>
          </cell>
          <cell r="B310" t="str">
            <v>CM 아답타</v>
          </cell>
          <cell r="C310" t="str">
            <v>100Ø</v>
          </cell>
          <cell r="D310" t="str">
            <v>개</v>
          </cell>
          <cell r="E310">
            <v>23832</v>
          </cell>
          <cell r="F310">
            <v>0</v>
          </cell>
          <cell r="G310">
            <v>26090</v>
          </cell>
          <cell r="H310">
            <v>535</v>
          </cell>
          <cell r="I310">
            <v>26091</v>
          </cell>
          <cell r="J310">
            <v>489</v>
          </cell>
          <cell r="L310">
            <v>489</v>
          </cell>
        </row>
        <row r="311">
          <cell r="A311">
            <v>3172</v>
          </cell>
          <cell r="B311" t="str">
            <v>CM 아답타</v>
          </cell>
          <cell r="C311" t="str">
            <v>80Ø</v>
          </cell>
          <cell r="D311" t="str">
            <v>개</v>
          </cell>
          <cell r="E311">
            <v>11409</v>
          </cell>
          <cell r="F311">
            <v>0</v>
          </cell>
          <cell r="G311">
            <v>12490</v>
          </cell>
          <cell r="H311">
            <v>535</v>
          </cell>
          <cell r="I311">
            <v>12488</v>
          </cell>
          <cell r="J311">
            <v>489</v>
          </cell>
          <cell r="L311">
            <v>489</v>
          </cell>
        </row>
        <row r="312">
          <cell r="A312">
            <v>3173</v>
          </cell>
          <cell r="B312" t="str">
            <v>CM 아답타</v>
          </cell>
          <cell r="C312" t="str">
            <v>65Ø</v>
          </cell>
          <cell r="D312" t="str">
            <v>개</v>
          </cell>
          <cell r="E312">
            <v>6308</v>
          </cell>
          <cell r="F312">
            <v>0</v>
          </cell>
          <cell r="G312">
            <v>6906</v>
          </cell>
          <cell r="H312">
            <v>535</v>
          </cell>
          <cell r="I312">
            <v>6906</v>
          </cell>
          <cell r="J312">
            <v>489</v>
          </cell>
          <cell r="L312">
            <v>489</v>
          </cell>
        </row>
        <row r="313">
          <cell r="A313">
            <v>3174</v>
          </cell>
          <cell r="B313" t="str">
            <v>CM 아답타</v>
          </cell>
          <cell r="C313" t="str">
            <v>50Ø</v>
          </cell>
          <cell r="D313" t="str">
            <v>개</v>
          </cell>
          <cell r="E313">
            <v>2944</v>
          </cell>
          <cell r="F313">
            <v>0</v>
          </cell>
          <cell r="G313">
            <v>3223</v>
          </cell>
          <cell r="H313">
            <v>535</v>
          </cell>
          <cell r="I313">
            <v>3223</v>
          </cell>
          <cell r="J313">
            <v>489</v>
          </cell>
          <cell r="L313">
            <v>489</v>
          </cell>
        </row>
        <row r="314">
          <cell r="A314">
            <v>3175</v>
          </cell>
          <cell r="B314" t="str">
            <v>CM 아답타</v>
          </cell>
          <cell r="C314" t="str">
            <v>40Ø</v>
          </cell>
          <cell r="D314" t="str">
            <v>개</v>
          </cell>
          <cell r="E314">
            <v>2101</v>
          </cell>
          <cell r="F314">
            <v>0</v>
          </cell>
          <cell r="G314">
            <v>2300</v>
          </cell>
          <cell r="H314">
            <v>535</v>
          </cell>
          <cell r="I314">
            <v>2302</v>
          </cell>
          <cell r="J314">
            <v>477</v>
          </cell>
          <cell r="L314">
            <v>377</v>
          </cell>
        </row>
        <row r="315">
          <cell r="A315">
            <v>3176</v>
          </cell>
          <cell r="B315" t="str">
            <v>CM 아답타</v>
          </cell>
          <cell r="C315" t="str">
            <v>32Ø</v>
          </cell>
          <cell r="D315" t="str">
            <v>개</v>
          </cell>
          <cell r="E315">
            <v>1429</v>
          </cell>
          <cell r="F315">
            <v>0</v>
          </cell>
          <cell r="G315">
            <v>1565</v>
          </cell>
          <cell r="H315">
            <v>535</v>
          </cell>
          <cell r="I315">
            <v>1566</v>
          </cell>
          <cell r="J315">
            <v>477</v>
          </cell>
          <cell r="L315">
            <v>377</v>
          </cell>
        </row>
        <row r="316">
          <cell r="A316">
            <v>3177</v>
          </cell>
          <cell r="B316" t="str">
            <v>CM 아답타</v>
          </cell>
          <cell r="C316" t="str">
            <v>25Ø</v>
          </cell>
          <cell r="D316" t="str">
            <v>개</v>
          </cell>
          <cell r="E316">
            <v>810</v>
          </cell>
          <cell r="F316">
            <v>0</v>
          </cell>
          <cell r="G316">
            <v>888</v>
          </cell>
          <cell r="H316">
            <v>535</v>
          </cell>
          <cell r="I316">
            <v>888</v>
          </cell>
          <cell r="J316">
            <v>477</v>
          </cell>
          <cell r="L316">
            <v>377</v>
          </cell>
        </row>
        <row r="317">
          <cell r="A317">
            <v>3178</v>
          </cell>
          <cell r="B317" t="str">
            <v>CM 아답타</v>
          </cell>
          <cell r="C317" t="str">
            <v>20Ø</v>
          </cell>
          <cell r="D317" t="str">
            <v>개</v>
          </cell>
          <cell r="E317">
            <v>507</v>
          </cell>
          <cell r="F317">
            <v>0</v>
          </cell>
          <cell r="G317">
            <v>556</v>
          </cell>
          <cell r="H317">
            <v>535</v>
          </cell>
          <cell r="I317">
            <v>556</v>
          </cell>
          <cell r="J317">
            <v>477</v>
          </cell>
          <cell r="L317">
            <v>377</v>
          </cell>
        </row>
        <row r="318">
          <cell r="A318">
            <v>3179</v>
          </cell>
          <cell r="B318" t="str">
            <v>CM 아답타</v>
          </cell>
          <cell r="C318" t="str">
            <v>15Ø</v>
          </cell>
          <cell r="D318" t="str">
            <v>개</v>
          </cell>
          <cell r="E318">
            <v>253</v>
          </cell>
          <cell r="F318">
            <v>0</v>
          </cell>
          <cell r="G318">
            <v>278</v>
          </cell>
          <cell r="H318">
            <v>535</v>
          </cell>
          <cell r="I318">
            <v>278</v>
          </cell>
          <cell r="J318">
            <v>477</v>
          </cell>
          <cell r="L318">
            <v>377</v>
          </cell>
        </row>
        <row r="319">
          <cell r="A319">
            <v>3181</v>
          </cell>
          <cell r="B319" t="str">
            <v>CF 아답타</v>
          </cell>
          <cell r="C319" t="str">
            <v>50Ø</v>
          </cell>
          <cell r="D319" t="str">
            <v>개</v>
          </cell>
          <cell r="E319">
            <v>4995</v>
          </cell>
          <cell r="F319">
            <v>0</v>
          </cell>
          <cell r="G319">
            <v>5469</v>
          </cell>
          <cell r="H319">
            <v>535</v>
          </cell>
          <cell r="I319">
            <v>5469</v>
          </cell>
          <cell r="J319">
            <v>489</v>
          </cell>
          <cell r="L319">
            <v>489</v>
          </cell>
        </row>
        <row r="320">
          <cell r="A320">
            <v>3182</v>
          </cell>
          <cell r="B320" t="str">
            <v>CF 아답타</v>
          </cell>
          <cell r="C320" t="str">
            <v>40Ø</v>
          </cell>
          <cell r="D320" t="str">
            <v>개</v>
          </cell>
          <cell r="E320">
            <v>3034</v>
          </cell>
          <cell r="F320">
            <v>0</v>
          </cell>
          <cell r="G320">
            <v>3322</v>
          </cell>
          <cell r="H320">
            <v>535</v>
          </cell>
          <cell r="I320">
            <v>3322</v>
          </cell>
          <cell r="J320">
            <v>477</v>
          </cell>
          <cell r="L320">
            <v>377</v>
          </cell>
        </row>
        <row r="321">
          <cell r="A321">
            <v>3183</v>
          </cell>
          <cell r="B321" t="str">
            <v>CF 아답타</v>
          </cell>
          <cell r="C321" t="str">
            <v>32Ø</v>
          </cell>
          <cell r="D321" t="str">
            <v>개</v>
          </cell>
          <cell r="E321">
            <v>2343</v>
          </cell>
          <cell r="F321">
            <v>0</v>
          </cell>
          <cell r="G321">
            <v>2566</v>
          </cell>
          <cell r="H321">
            <v>535</v>
          </cell>
          <cell r="I321">
            <v>2566</v>
          </cell>
          <cell r="J321">
            <v>477</v>
          </cell>
          <cell r="L321">
            <v>377</v>
          </cell>
        </row>
        <row r="322">
          <cell r="A322">
            <v>3184</v>
          </cell>
          <cell r="B322" t="str">
            <v>CF 아답타</v>
          </cell>
          <cell r="C322" t="str">
            <v>25Ø</v>
          </cell>
          <cell r="D322" t="str">
            <v>개</v>
          </cell>
          <cell r="E322">
            <v>1401</v>
          </cell>
          <cell r="F322">
            <v>0</v>
          </cell>
          <cell r="G322">
            <v>1535</v>
          </cell>
          <cell r="H322">
            <v>535</v>
          </cell>
          <cell r="I322">
            <v>1535</v>
          </cell>
          <cell r="J322">
            <v>477</v>
          </cell>
          <cell r="L322">
            <v>377</v>
          </cell>
        </row>
        <row r="323">
          <cell r="A323">
            <v>3185</v>
          </cell>
          <cell r="B323" t="str">
            <v>CF 아답타</v>
          </cell>
          <cell r="C323" t="str">
            <v>20Ø</v>
          </cell>
          <cell r="D323" t="str">
            <v>개</v>
          </cell>
          <cell r="E323">
            <v>621</v>
          </cell>
          <cell r="F323">
            <v>0</v>
          </cell>
          <cell r="G323">
            <v>681</v>
          </cell>
          <cell r="H323">
            <v>535</v>
          </cell>
          <cell r="I323">
            <v>682</v>
          </cell>
          <cell r="J323">
            <v>477</v>
          </cell>
          <cell r="L323">
            <v>377</v>
          </cell>
        </row>
        <row r="324">
          <cell r="A324">
            <v>3186</v>
          </cell>
          <cell r="B324" t="str">
            <v>CF 아답타</v>
          </cell>
          <cell r="C324" t="str">
            <v>15Ø</v>
          </cell>
          <cell r="D324" t="str">
            <v>개</v>
          </cell>
          <cell r="E324">
            <v>355</v>
          </cell>
          <cell r="F324">
            <v>0</v>
          </cell>
          <cell r="G324">
            <v>390</v>
          </cell>
          <cell r="H324">
            <v>535</v>
          </cell>
          <cell r="I324">
            <v>390</v>
          </cell>
          <cell r="J324">
            <v>477</v>
          </cell>
          <cell r="L324">
            <v>377</v>
          </cell>
        </row>
        <row r="325">
          <cell r="A325">
            <v>3191</v>
          </cell>
          <cell r="B325" t="str">
            <v>CF 엘보</v>
          </cell>
          <cell r="C325" t="str">
            <v>32Ø</v>
          </cell>
          <cell r="D325" t="str">
            <v>개</v>
          </cell>
          <cell r="E325">
            <v>4485</v>
          </cell>
          <cell r="F325">
            <v>0</v>
          </cell>
          <cell r="G325">
            <v>4911</v>
          </cell>
          <cell r="H325">
            <v>535</v>
          </cell>
          <cell r="I325">
            <v>4911</v>
          </cell>
          <cell r="J325">
            <v>477</v>
          </cell>
          <cell r="L325">
            <v>377</v>
          </cell>
        </row>
        <row r="326">
          <cell r="A326">
            <v>3192</v>
          </cell>
          <cell r="B326" t="str">
            <v>CF 엘보</v>
          </cell>
          <cell r="C326" t="str">
            <v>25Ø</v>
          </cell>
          <cell r="D326" t="str">
            <v>개</v>
          </cell>
          <cell r="E326">
            <v>2526</v>
          </cell>
          <cell r="F326">
            <v>0</v>
          </cell>
          <cell r="G326">
            <v>2766</v>
          </cell>
          <cell r="H326">
            <v>535</v>
          </cell>
          <cell r="I326">
            <v>2766</v>
          </cell>
          <cell r="J326">
            <v>477</v>
          </cell>
          <cell r="L326">
            <v>377</v>
          </cell>
        </row>
        <row r="327">
          <cell r="A327">
            <v>3193</v>
          </cell>
          <cell r="B327" t="str">
            <v>CF 엘보</v>
          </cell>
          <cell r="C327" t="str">
            <v>20Ø</v>
          </cell>
          <cell r="D327" t="str">
            <v>개</v>
          </cell>
          <cell r="E327">
            <v>1201</v>
          </cell>
          <cell r="F327">
            <v>0</v>
          </cell>
          <cell r="G327">
            <v>1316</v>
          </cell>
          <cell r="H327">
            <v>535</v>
          </cell>
          <cell r="I327">
            <v>1316</v>
          </cell>
          <cell r="J327">
            <v>477</v>
          </cell>
          <cell r="L327">
            <v>377</v>
          </cell>
        </row>
        <row r="328">
          <cell r="A328">
            <v>3194</v>
          </cell>
          <cell r="B328" t="str">
            <v>CF 엘보</v>
          </cell>
          <cell r="C328" t="str">
            <v>15Ø</v>
          </cell>
          <cell r="D328" t="str">
            <v>개</v>
          </cell>
          <cell r="E328">
            <v>704</v>
          </cell>
          <cell r="F328">
            <v>0</v>
          </cell>
          <cell r="G328">
            <v>772</v>
          </cell>
          <cell r="H328">
            <v>535</v>
          </cell>
          <cell r="I328">
            <v>773</v>
          </cell>
          <cell r="J328">
            <v>477</v>
          </cell>
          <cell r="L328">
            <v>377</v>
          </cell>
        </row>
        <row r="329">
          <cell r="A329">
            <v>3195</v>
          </cell>
          <cell r="B329" t="str">
            <v>동에어챔버</v>
          </cell>
          <cell r="C329" t="str">
            <v>25Ø</v>
          </cell>
          <cell r="D329" t="str">
            <v>개</v>
          </cell>
          <cell r="E329">
            <v>1902</v>
          </cell>
          <cell r="F329">
            <v>0</v>
          </cell>
          <cell r="G329">
            <v>2187</v>
          </cell>
          <cell r="H329">
            <v>535</v>
          </cell>
          <cell r="I329">
            <v>2499</v>
          </cell>
          <cell r="J329">
            <v>477</v>
          </cell>
          <cell r="L329">
            <v>377</v>
          </cell>
        </row>
        <row r="330">
          <cell r="A330">
            <v>3196</v>
          </cell>
          <cell r="B330" t="str">
            <v>동에어챔버</v>
          </cell>
          <cell r="C330" t="str">
            <v>20Ø</v>
          </cell>
          <cell r="D330" t="str">
            <v>개</v>
          </cell>
          <cell r="E330">
            <v>1539</v>
          </cell>
          <cell r="F330">
            <v>0</v>
          </cell>
          <cell r="G330">
            <v>1770</v>
          </cell>
          <cell r="H330">
            <v>535</v>
          </cell>
          <cell r="I330">
            <v>2024</v>
          </cell>
          <cell r="J330">
            <v>477</v>
          </cell>
          <cell r="L330">
            <v>377</v>
          </cell>
        </row>
        <row r="331">
          <cell r="A331">
            <v>3197</v>
          </cell>
          <cell r="B331" t="str">
            <v>동에어챔버</v>
          </cell>
          <cell r="C331" t="str">
            <v>15Ø</v>
          </cell>
          <cell r="D331" t="str">
            <v>개</v>
          </cell>
          <cell r="E331">
            <v>1539</v>
          </cell>
          <cell r="F331">
            <v>0</v>
          </cell>
          <cell r="G331">
            <v>1770</v>
          </cell>
          <cell r="H331">
            <v>535</v>
          </cell>
          <cell r="I331">
            <v>2024</v>
          </cell>
          <cell r="J331">
            <v>477</v>
          </cell>
          <cell r="L331">
            <v>377</v>
          </cell>
        </row>
        <row r="332">
          <cell r="E332">
            <v>0</v>
          </cell>
        </row>
        <row r="333">
          <cell r="E333">
            <v>0</v>
          </cell>
        </row>
        <row r="334">
          <cell r="E334">
            <v>0</v>
          </cell>
        </row>
        <row r="335">
          <cell r="E335">
            <v>0</v>
          </cell>
        </row>
        <row r="336">
          <cell r="E336">
            <v>0</v>
          </cell>
        </row>
        <row r="337">
          <cell r="E337">
            <v>0</v>
          </cell>
        </row>
        <row r="338">
          <cell r="E338">
            <v>0</v>
          </cell>
        </row>
        <row r="339">
          <cell r="E339">
            <v>0</v>
          </cell>
        </row>
        <row r="346">
          <cell r="A346">
            <v>3201</v>
          </cell>
          <cell r="B346" t="str">
            <v>스테인레스관 (3.0t)</v>
          </cell>
          <cell r="C346" t="str">
            <v>100Ø</v>
          </cell>
          <cell r="D346" t="str">
            <v>M</v>
          </cell>
          <cell r="E346">
            <v>22470</v>
          </cell>
          <cell r="F346">
            <v>0</v>
          </cell>
          <cell r="H346">
            <v>480</v>
          </cell>
          <cell r="I346">
            <v>22873</v>
          </cell>
          <cell r="J346">
            <v>480</v>
          </cell>
          <cell r="L346">
            <v>480</v>
          </cell>
        </row>
        <row r="347">
          <cell r="A347">
            <v>3202</v>
          </cell>
          <cell r="B347" t="str">
            <v>스테인레스관 (3.0t)</v>
          </cell>
          <cell r="C347" t="str">
            <v>80Ø</v>
          </cell>
          <cell r="D347" t="str">
            <v>M</v>
          </cell>
          <cell r="E347">
            <v>17370</v>
          </cell>
          <cell r="F347">
            <v>0</v>
          </cell>
          <cell r="H347">
            <v>480</v>
          </cell>
          <cell r="I347">
            <v>17695</v>
          </cell>
          <cell r="J347">
            <v>480</v>
          </cell>
          <cell r="L347">
            <v>480</v>
          </cell>
        </row>
        <row r="348">
          <cell r="A348">
            <v>3203</v>
          </cell>
          <cell r="B348" t="str">
            <v>스테인레스관 (K형)</v>
          </cell>
          <cell r="C348" t="str">
            <v>60Ø</v>
          </cell>
          <cell r="D348" t="str">
            <v>M</v>
          </cell>
          <cell r="E348">
            <v>7260</v>
          </cell>
          <cell r="F348">
            <v>0</v>
          </cell>
          <cell r="G348">
            <v>7640</v>
          </cell>
          <cell r="H348">
            <v>479</v>
          </cell>
          <cell r="I348">
            <v>7160</v>
          </cell>
          <cell r="J348">
            <v>479</v>
          </cell>
          <cell r="L348">
            <v>479</v>
          </cell>
        </row>
        <row r="349">
          <cell r="A349">
            <v>3204</v>
          </cell>
          <cell r="B349" t="str">
            <v>스테인레스관 (K형)</v>
          </cell>
          <cell r="C349" t="str">
            <v>50Ø</v>
          </cell>
          <cell r="D349" t="str">
            <v>M</v>
          </cell>
          <cell r="E349">
            <v>4820</v>
          </cell>
          <cell r="F349">
            <v>0</v>
          </cell>
          <cell r="G349">
            <v>5040</v>
          </cell>
          <cell r="H349">
            <v>479</v>
          </cell>
          <cell r="I349">
            <v>4730</v>
          </cell>
          <cell r="J349">
            <v>479</v>
          </cell>
          <cell r="L349">
            <v>479</v>
          </cell>
        </row>
        <row r="350">
          <cell r="A350">
            <v>3205</v>
          </cell>
          <cell r="B350" t="str">
            <v>스테인레스관 (K형)</v>
          </cell>
          <cell r="C350" t="str">
            <v>40Ø</v>
          </cell>
          <cell r="D350" t="str">
            <v>M</v>
          </cell>
          <cell r="E350">
            <v>4280</v>
          </cell>
          <cell r="F350">
            <v>0</v>
          </cell>
          <cell r="G350">
            <v>4480</v>
          </cell>
          <cell r="H350">
            <v>479</v>
          </cell>
          <cell r="I350">
            <v>4220</v>
          </cell>
          <cell r="J350">
            <v>479</v>
          </cell>
          <cell r="L350">
            <v>479</v>
          </cell>
        </row>
        <row r="351">
          <cell r="A351">
            <v>3206</v>
          </cell>
          <cell r="B351" t="str">
            <v>스테인레스관 (K형)</v>
          </cell>
          <cell r="C351" t="str">
            <v>30Ø</v>
          </cell>
          <cell r="D351" t="str">
            <v>M</v>
          </cell>
          <cell r="E351">
            <v>3540</v>
          </cell>
          <cell r="F351">
            <v>0</v>
          </cell>
          <cell r="G351">
            <v>3700</v>
          </cell>
          <cell r="H351">
            <v>479</v>
          </cell>
          <cell r="I351">
            <v>3470</v>
          </cell>
          <cell r="J351">
            <v>479</v>
          </cell>
          <cell r="L351">
            <v>479</v>
          </cell>
        </row>
        <row r="352">
          <cell r="A352">
            <v>3207</v>
          </cell>
          <cell r="B352" t="str">
            <v>스테인레스관 (K형)</v>
          </cell>
          <cell r="C352" t="str">
            <v>25Ø</v>
          </cell>
          <cell r="D352" t="str">
            <v>M</v>
          </cell>
          <cell r="E352">
            <v>2850</v>
          </cell>
          <cell r="F352">
            <v>0</v>
          </cell>
          <cell r="G352">
            <v>2750</v>
          </cell>
          <cell r="H352">
            <v>479</v>
          </cell>
          <cell r="I352">
            <v>2500</v>
          </cell>
          <cell r="J352">
            <v>479</v>
          </cell>
          <cell r="L352">
            <v>479</v>
          </cell>
        </row>
        <row r="353">
          <cell r="A353">
            <v>3208</v>
          </cell>
          <cell r="B353" t="str">
            <v>스테인레스관 (K형)</v>
          </cell>
          <cell r="C353" t="str">
            <v>20Ø</v>
          </cell>
          <cell r="D353" t="str">
            <v>M</v>
          </cell>
          <cell r="E353">
            <v>2070</v>
          </cell>
          <cell r="F353">
            <v>0</v>
          </cell>
          <cell r="G353">
            <v>2200</v>
          </cell>
          <cell r="H353">
            <v>479</v>
          </cell>
          <cell r="I353">
            <v>2000</v>
          </cell>
          <cell r="J353">
            <v>479</v>
          </cell>
          <cell r="L353">
            <v>479</v>
          </cell>
        </row>
        <row r="354">
          <cell r="A354">
            <v>3209</v>
          </cell>
          <cell r="B354" t="str">
            <v>스테인레스관 (K형)</v>
          </cell>
          <cell r="C354" t="str">
            <v>13Ø</v>
          </cell>
          <cell r="D354" t="str">
            <v>M</v>
          </cell>
          <cell r="E354">
            <v>1320</v>
          </cell>
          <cell r="F354">
            <v>0</v>
          </cell>
          <cell r="G354">
            <v>1390</v>
          </cell>
          <cell r="H354">
            <v>479</v>
          </cell>
          <cell r="I354">
            <v>1280</v>
          </cell>
          <cell r="J354">
            <v>479</v>
          </cell>
          <cell r="L354">
            <v>479</v>
          </cell>
        </row>
        <row r="355">
          <cell r="A355">
            <v>3211</v>
          </cell>
          <cell r="B355" t="str">
            <v>엘보 (용접식 S20S)</v>
          </cell>
          <cell r="C355" t="str">
            <v>100Ø</v>
          </cell>
          <cell r="D355" t="str">
            <v>개</v>
          </cell>
          <cell r="E355">
            <v>18400</v>
          </cell>
          <cell r="F355">
            <v>0</v>
          </cell>
          <cell r="H355">
            <v>482</v>
          </cell>
          <cell r="I355">
            <v>18400</v>
          </cell>
          <cell r="J355">
            <v>482</v>
          </cell>
          <cell r="L355">
            <v>482</v>
          </cell>
        </row>
        <row r="356">
          <cell r="A356">
            <v>3212</v>
          </cell>
          <cell r="B356" t="str">
            <v>엘보 (용접식 S20S)</v>
          </cell>
          <cell r="C356" t="str">
            <v>80Ø</v>
          </cell>
          <cell r="D356" t="str">
            <v>개</v>
          </cell>
          <cell r="E356">
            <v>11200</v>
          </cell>
          <cell r="F356">
            <v>0</v>
          </cell>
          <cell r="H356">
            <v>482</v>
          </cell>
          <cell r="I356">
            <v>11200</v>
          </cell>
          <cell r="J356">
            <v>482</v>
          </cell>
          <cell r="L356">
            <v>482</v>
          </cell>
        </row>
        <row r="357">
          <cell r="A357">
            <v>3213</v>
          </cell>
          <cell r="B357" t="str">
            <v>엘보 (SR죠인트)</v>
          </cell>
          <cell r="C357" t="str">
            <v>60Ø</v>
          </cell>
          <cell r="D357" t="str">
            <v>개</v>
          </cell>
          <cell r="E357">
            <v>11520</v>
          </cell>
          <cell r="F357">
            <v>0</v>
          </cell>
          <cell r="H357">
            <v>486</v>
          </cell>
          <cell r="I357">
            <v>11510</v>
          </cell>
          <cell r="J357">
            <v>486</v>
          </cell>
          <cell r="L357">
            <v>486</v>
          </cell>
        </row>
        <row r="358">
          <cell r="A358">
            <v>3214</v>
          </cell>
          <cell r="B358" t="str">
            <v>엘보 (SR죠인트)</v>
          </cell>
          <cell r="C358" t="str">
            <v>50Ø</v>
          </cell>
          <cell r="D358" t="str">
            <v>개</v>
          </cell>
          <cell r="E358">
            <v>9030</v>
          </cell>
          <cell r="F358">
            <v>0</v>
          </cell>
          <cell r="H358">
            <v>486</v>
          </cell>
          <cell r="I358">
            <v>9030</v>
          </cell>
          <cell r="J358">
            <v>486</v>
          </cell>
          <cell r="L358">
            <v>486</v>
          </cell>
        </row>
        <row r="359">
          <cell r="A359">
            <v>3215</v>
          </cell>
          <cell r="B359" t="str">
            <v>엘보 (SR죠인트)</v>
          </cell>
          <cell r="C359" t="str">
            <v>40Ø</v>
          </cell>
          <cell r="D359" t="str">
            <v>개</v>
          </cell>
          <cell r="E359">
            <v>6820</v>
          </cell>
          <cell r="F359">
            <v>0</v>
          </cell>
          <cell r="H359">
            <v>486</v>
          </cell>
          <cell r="I359">
            <v>6810</v>
          </cell>
          <cell r="J359">
            <v>486</v>
          </cell>
          <cell r="L359">
            <v>486</v>
          </cell>
        </row>
        <row r="360">
          <cell r="A360">
            <v>3216</v>
          </cell>
          <cell r="B360" t="str">
            <v>엘보 (SR죠인트)</v>
          </cell>
          <cell r="C360" t="str">
            <v>30Ø</v>
          </cell>
          <cell r="D360" t="str">
            <v>개</v>
          </cell>
          <cell r="E360">
            <v>5510</v>
          </cell>
          <cell r="F360">
            <v>0</v>
          </cell>
          <cell r="H360">
            <v>486</v>
          </cell>
          <cell r="I360">
            <v>5510</v>
          </cell>
          <cell r="J360">
            <v>486</v>
          </cell>
          <cell r="L360">
            <v>486</v>
          </cell>
        </row>
        <row r="361">
          <cell r="A361">
            <v>3217</v>
          </cell>
          <cell r="B361" t="str">
            <v>엘보 (SR죠인트)</v>
          </cell>
          <cell r="C361" t="str">
            <v>25Ø</v>
          </cell>
          <cell r="D361" t="str">
            <v>개</v>
          </cell>
          <cell r="E361">
            <v>2580</v>
          </cell>
          <cell r="F361">
            <v>0</v>
          </cell>
          <cell r="H361">
            <v>486</v>
          </cell>
          <cell r="I361">
            <v>2580</v>
          </cell>
          <cell r="J361">
            <v>486</v>
          </cell>
          <cell r="L361">
            <v>486</v>
          </cell>
        </row>
        <row r="362">
          <cell r="A362">
            <v>3218</v>
          </cell>
          <cell r="B362" t="str">
            <v>엘보 (SR죠인트)</v>
          </cell>
          <cell r="C362" t="str">
            <v>20Ø</v>
          </cell>
          <cell r="D362" t="str">
            <v>개</v>
          </cell>
          <cell r="E362">
            <v>1980</v>
          </cell>
          <cell r="F362">
            <v>0</v>
          </cell>
          <cell r="H362">
            <v>486</v>
          </cell>
          <cell r="I362">
            <v>1980</v>
          </cell>
          <cell r="J362">
            <v>486</v>
          </cell>
          <cell r="L362">
            <v>486</v>
          </cell>
        </row>
        <row r="363">
          <cell r="A363">
            <v>3219</v>
          </cell>
          <cell r="B363" t="str">
            <v>엘보 (SR죠인트)</v>
          </cell>
          <cell r="C363" t="str">
            <v>13Ø</v>
          </cell>
          <cell r="D363" t="str">
            <v>개</v>
          </cell>
          <cell r="E363">
            <v>1370</v>
          </cell>
          <cell r="F363">
            <v>0</v>
          </cell>
          <cell r="H363">
            <v>486</v>
          </cell>
          <cell r="I363">
            <v>1370</v>
          </cell>
          <cell r="J363">
            <v>486</v>
          </cell>
          <cell r="L363">
            <v>486</v>
          </cell>
        </row>
        <row r="364">
          <cell r="A364">
            <v>3221</v>
          </cell>
          <cell r="B364" t="str">
            <v>티 (용접식 S20S)</v>
          </cell>
          <cell r="C364" t="str">
            <v>100Ø</v>
          </cell>
          <cell r="D364" t="str">
            <v>개</v>
          </cell>
          <cell r="E364">
            <v>26720</v>
          </cell>
          <cell r="F364">
            <v>0</v>
          </cell>
          <cell r="H364">
            <v>482</v>
          </cell>
          <cell r="I364">
            <v>26720</v>
          </cell>
          <cell r="J364">
            <v>482</v>
          </cell>
          <cell r="L364">
            <v>482</v>
          </cell>
        </row>
        <row r="365">
          <cell r="A365">
            <v>3222</v>
          </cell>
          <cell r="B365" t="str">
            <v>티 (용접식 S20S)</v>
          </cell>
          <cell r="C365" t="str">
            <v>80Ø</v>
          </cell>
          <cell r="D365" t="str">
            <v>개</v>
          </cell>
          <cell r="E365">
            <v>17760</v>
          </cell>
          <cell r="F365">
            <v>0</v>
          </cell>
          <cell r="H365">
            <v>482</v>
          </cell>
          <cell r="I365">
            <v>17760</v>
          </cell>
          <cell r="J365">
            <v>482</v>
          </cell>
          <cell r="L365">
            <v>482</v>
          </cell>
        </row>
        <row r="366">
          <cell r="A366">
            <v>3223</v>
          </cell>
          <cell r="B366" t="str">
            <v>티 (SR죠인트)</v>
          </cell>
          <cell r="C366" t="str">
            <v>60Ø</v>
          </cell>
          <cell r="D366" t="str">
            <v>개</v>
          </cell>
          <cell r="E366">
            <v>23310</v>
          </cell>
          <cell r="F366">
            <v>0</v>
          </cell>
          <cell r="H366">
            <v>486</v>
          </cell>
          <cell r="I366">
            <v>23310</v>
          </cell>
          <cell r="J366">
            <v>486</v>
          </cell>
          <cell r="L366">
            <v>486</v>
          </cell>
        </row>
        <row r="367">
          <cell r="A367">
            <v>3224</v>
          </cell>
          <cell r="B367" t="str">
            <v>티 (SR죠인트)</v>
          </cell>
          <cell r="C367" t="str">
            <v>50Ø</v>
          </cell>
          <cell r="D367" t="str">
            <v>개</v>
          </cell>
          <cell r="E367">
            <v>20850</v>
          </cell>
          <cell r="F367">
            <v>0</v>
          </cell>
          <cell r="H367">
            <v>486</v>
          </cell>
          <cell r="I367">
            <v>20850</v>
          </cell>
          <cell r="J367">
            <v>486</v>
          </cell>
          <cell r="L367">
            <v>486</v>
          </cell>
        </row>
        <row r="368">
          <cell r="A368">
            <v>3225</v>
          </cell>
          <cell r="B368" t="str">
            <v>티 (SR죠인트)</v>
          </cell>
          <cell r="C368" t="str">
            <v>40Ø</v>
          </cell>
          <cell r="D368" t="str">
            <v>개</v>
          </cell>
          <cell r="E368">
            <v>15610</v>
          </cell>
          <cell r="F368">
            <v>0</v>
          </cell>
          <cell r="H368">
            <v>486</v>
          </cell>
          <cell r="I368">
            <v>15610</v>
          </cell>
          <cell r="J368">
            <v>486</v>
          </cell>
          <cell r="L368">
            <v>486</v>
          </cell>
        </row>
        <row r="369">
          <cell r="A369">
            <v>3226</v>
          </cell>
          <cell r="B369" t="str">
            <v>티 (SR죠인트)</v>
          </cell>
          <cell r="C369" t="str">
            <v>30Ø</v>
          </cell>
          <cell r="D369" t="str">
            <v>개</v>
          </cell>
          <cell r="E369">
            <v>12120</v>
          </cell>
          <cell r="F369">
            <v>0</v>
          </cell>
          <cell r="H369">
            <v>486</v>
          </cell>
          <cell r="I369">
            <v>12120</v>
          </cell>
          <cell r="J369">
            <v>486</v>
          </cell>
          <cell r="L369">
            <v>486</v>
          </cell>
        </row>
        <row r="370">
          <cell r="A370">
            <v>3227</v>
          </cell>
          <cell r="B370" t="str">
            <v>티 (SR죠인트)</v>
          </cell>
          <cell r="C370" t="str">
            <v>25Ø</v>
          </cell>
          <cell r="D370" t="str">
            <v>개</v>
          </cell>
          <cell r="E370">
            <v>7620</v>
          </cell>
          <cell r="F370">
            <v>0</v>
          </cell>
          <cell r="H370">
            <v>486</v>
          </cell>
          <cell r="I370">
            <v>7620</v>
          </cell>
          <cell r="J370">
            <v>486</v>
          </cell>
          <cell r="L370">
            <v>486</v>
          </cell>
        </row>
        <row r="371">
          <cell r="A371">
            <v>3228</v>
          </cell>
          <cell r="B371" t="str">
            <v>티 (SR죠인트)</v>
          </cell>
          <cell r="C371" t="str">
            <v>20Ø</v>
          </cell>
          <cell r="D371" t="str">
            <v>개</v>
          </cell>
          <cell r="E371">
            <v>5070</v>
          </cell>
          <cell r="F371">
            <v>0</v>
          </cell>
          <cell r="H371">
            <v>486</v>
          </cell>
          <cell r="I371">
            <v>5070</v>
          </cell>
          <cell r="J371">
            <v>486</v>
          </cell>
          <cell r="L371">
            <v>486</v>
          </cell>
        </row>
        <row r="372">
          <cell r="A372">
            <v>3229</v>
          </cell>
          <cell r="B372" t="str">
            <v>티 (SR죠인트)</v>
          </cell>
          <cell r="C372" t="str">
            <v>13Ø</v>
          </cell>
          <cell r="D372" t="str">
            <v>개</v>
          </cell>
          <cell r="E372">
            <v>3470</v>
          </cell>
          <cell r="F372">
            <v>0</v>
          </cell>
          <cell r="H372">
            <v>486</v>
          </cell>
          <cell r="I372">
            <v>3470</v>
          </cell>
          <cell r="J372">
            <v>486</v>
          </cell>
          <cell r="L372">
            <v>486</v>
          </cell>
        </row>
        <row r="373">
          <cell r="A373">
            <v>3232</v>
          </cell>
          <cell r="B373" t="str">
            <v>레듀샤 (용접식 S20S)</v>
          </cell>
          <cell r="C373" t="str">
            <v>100Ø</v>
          </cell>
          <cell r="D373" t="str">
            <v>개</v>
          </cell>
          <cell r="E373">
            <v>15200</v>
          </cell>
          <cell r="F373">
            <v>0</v>
          </cell>
          <cell r="H373">
            <v>482</v>
          </cell>
          <cell r="I373">
            <v>15200</v>
          </cell>
          <cell r="J373">
            <v>482</v>
          </cell>
          <cell r="L373">
            <v>482</v>
          </cell>
        </row>
        <row r="374">
          <cell r="A374">
            <v>3232</v>
          </cell>
          <cell r="B374" t="str">
            <v>레듀샤 (용접식 S20S)</v>
          </cell>
          <cell r="C374" t="str">
            <v>80Ø</v>
          </cell>
          <cell r="D374" t="str">
            <v>개</v>
          </cell>
          <cell r="E374">
            <v>10640</v>
          </cell>
          <cell r="F374">
            <v>0</v>
          </cell>
          <cell r="H374">
            <v>482</v>
          </cell>
          <cell r="I374">
            <v>10640</v>
          </cell>
          <cell r="J374">
            <v>482</v>
          </cell>
          <cell r="L374">
            <v>482</v>
          </cell>
        </row>
        <row r="375">
          <cell r="A375">
            <v>3233</v>
          </cell>
          <cell r="B375" t="str">
            <v>레듀샤 (SR죠인트)</v>
          </cell>
          <cell r="C375" t="str">
            <v>60Ø</v>
          </cell>
          <cell r="D375" t="str">
            <v>개</v>
          </cell>
          <cell r="E375">
            <v>13000</v>
          </cell>
          <cell r="F375">
            <v>0</v>
          </cell>
          <cell r="H375">
            <v>486</v>
          </cell>
          <cell r="I375">
            <v>13000</v>
          </cell>
          <cell r="J375">
            <v>486</v>
          </cell>
          <cell r="L375">
            <v>486</v>
          </cell>
        </row>
        <row r="376">
          <cell r="A376">
            <v>3234</v>
          </cell>
          <cell r="B376" t="str">
            <v>레듀샤 (SR죠인트)</v>
          </cell>
          <cell r="C376" t="str">
            <v>50Ø</v>
          </cell>
          <cell r="D376" t="str">
            <v>개</v>
          </cell>
          <cell r="E376">
            <v>11150</v>
          </cell>
          <cell r="F376">
            <v>0</v>
          </cell>
          <cell r="H376">
            <v>486</v>
          </cell>
          <cell r="I376">
            <v>11150</v>
          </cell>
          <cell r="J376">
            <v>486</v>
          </cell>
          <cell r="L376">
            <v>486</v>
          </cell>
        </row>
        <row r="377">
          <cell r="A377">
            <v>3235</v>
          </cell>
          <cell r="B377" t="str">
            <v>레듀샤 (SR죠인트)</v>
          </cell>
          <cell r="C377" t="str">
            <v>40Ø</v>
          </cell>
          <cell r="D377" t="str">
            <v>개</v>
          </cell>
          <cell r="E377">
            <v>9170</v>
          </cell>
          <cell r="F377">
            <v>0</v>
          </cell>
          <cell r="H377">
            <v>486</v>
          </cell>
          <cell r="I377">
            <v>9170</v>
          </cell>
          <cell r="J377">
            <v>486</v>
          </cell>
          <cell r="L377">
            <v>486</v>
          </cell>
        </row>
        <row r="378">
          <cell r="A378">
            <v>3236</v>
          </cell>
          <cell r="B378" t="str">
            <v>레듀샤 (SR죠인트)</v>
          </cell>
          <cell r="C378" t="str">
            <v>30Ø</v>
          </cell>
          <cell r="D378" t="str">
            <v>개</v>
          </cell>
          <cell r="E378">
            <v>7080</v>
          </cell>
          <cell r="F378">
            <v>0</v>
          </cell>
          <cell r="H378">
            <v>486</v>
          </cell>
          <cell r="I378">
            <v>7080</v>
          </cell>
          <cell r="J378">
            <v>486</v>
          </cell>
          <cell r="L378">
            <v>486</v>
          </cell>
        </row>
        <row r="379">
          <cell r="A379">
            <v>3237</v>
          </cell>
          <cell r="B379" t="str">
            <v>레듀샤 (SR죠인트)</v>
          </cell>
          <cell r="C379" t="str">
            <v>25Ø</v>
          </cell>
          <cell r="D379" t="str">
            <v>개</v>
          </cell>
          <cell r="E379">
            <v>3830</v>
          </cell>
          <cell r="F379">
            <v>0</v>
          </cell>
          <cell r="H379">
            <v>486</v>
          </cell>
          <cell r="I379">
            <v>3830</v>
          </cell>
          <cell r="J379">
            <v>486</v>
          </cell>
          <cell r="L379">
            <v>486</v>
          </cell>
        </row>
        <row r="380">
          <cell r="A380">
            <v>3238</v>
          </cell>
          <cell r="B380" t="str">
            <v>레듀샤 (SR죠인트)</v>
          </cell>
          <cell r="C380" t="str">
            <v>20Ø</v>
          </cell>
          <cell r="D380" t="str">
            <v>개</v>
          </cell>
          <cell r="E380">
            <v>2210</v>
          </cell>
          <cell r="F380">
            <v>0</v>
          </cell>
          <cell r="H380">
            <v>486</v>
          </cell>
          <cell r="I380">
            <v>2210</v>
          </cell>
          <cell r="J380">
            <v>486</v>
          </cell>
          <cell r="L380">
            <v>486</v>
          </cell>
        </row>
        <row r="381">
          <cell r="A381">
            <v>3241</v>
          </cell>
          <cell r="B381" t="str">
            <v>소켓 (SR죠인트)</v>
          </cell>
          <cell r="C381" t="str">
            <v>60Ø</v>
          </cell>
          <cell r="D381" t="str">
            <v>개</v>
          </cell>
          <cell r="E381">
            <v>8820</v>
          </cell>
          <cell r="F381">
            <v>0</v>
          </cell>
          <cell r="H381">
            <v>486</v>
          </cell>
          <cell r="I381">
            <v>8820</v>
          </cell>
          <cell r="J381">
            <v>486</v>
          </cell>
          <cell r="L381">
            <v>486</v>
          </cell>
        </row>
        <row r="382">
          <cell r="A382">
            <v>3242</v>
          </cell>
          <cell r="B382" t="str">
            <v>소켓 (SR죠인트)</v>
          </cell>
          <cell r="C382" t="str">
            <v>50Ø</v>
          </cell>
          <cell r="D382" t="str">
            <v>개</v>
          </cell>
          <cell r="E382">
            <v>7660</v>
          </cell>
          <cell r="F382">
            <v>0</v>
          </cell>
          <cell r="H382">
            <v>486</v>
          </cell>
          <cell r="I382">
            <v>7660</v>
          </cell>
          <cell r="J382">
            <v>486</v>
          </cell>
          <cell r="L382">
            <v>486</v>
          </cell>
        </row>
        <row r="383">
          <cell r="A383">
            <v>3243</v>
          </cell>
          <cell r="B383" t="str">
            <v>소켓 (SR죠인트)</v>
          </cell>
          <cell r="C383" t="str">
            <v>40Ø</v>
          </cell>
          <cell r="D383" t="str">
            <v>개</v>
          </cell>
          <cell r="E383">
            <v>5140</v>
          </cell>
          <cell r="F383">
            <v>0</v>
          </cell>
          <cell r="H383">
            <v>486</v>
          </cell>
          <cell r="I383">
            <v>5140</v>
          </cell>
          <cell r="J383">
            <v>486</v>
          </cell>
          <cell r="L383">
            <v>486</v>
          </cell>
        </row>
        <row r="384">
          <cell r="A384">
            <v>3244</v>
          </cell>
          <cell r="B384" t="str">
            <v>소켓 (SR죠인트)</v>
          </cell>
          <cell r="C384" t="str">
            <v>30Ø</v>
          </cell>
          <cell r="D384" t="str">
            <v>개</v>
          </cell>
          <cell r="E384">
            <v>3960</v>
          </cell>
          <cell r="F384">
            <v>0</v>
          </cell>
          <cell r="H384">
            <v>486</v>
          </cell>
          <cell r="I384">
            <v>3960</v>
          </cell>
          <cell r="J384">
            <v>486</v>
          </cell>
          <cell r="L384">
            <v>486</v>
          </cell>
        </row>
        <row r="385">
          <cell r="A385">
            <v>3245</v>
          </cell>
          <cell r="B385" t="str">
            <v>소켓 (SR죠인트)</v>
          </cell>
          <cell r="C385" t="str">
            <v>25Ø</v>
          </cell>
          <cell r="D385" t="str">
            <v>개</v>
          </cell>
          <cell r="E385">
            <v>2130</v>
          </cell>
          <cell r="F385">
            <v>0</v>
          </cell>
          <cell r="H385">
            <v>486</v>
          </cell>
          <cell r="I385">
            <v>2130</v>
          </cell>
          <cell r="J385">
            <v>486</v>
          </cell>
          <cell r="L385">
            <v>486</v>
          </cell>
        </row>
        <row r="386">
          <cell r="A386">
            <v>3246</v>
          </cell>
          <cell r="B386" t="str">
            <v>소켓 (SR죠인트)</v>
          </cell>
          <cell r="C386" t="str">
            <v>20Ø</v>
          </cell>
          <cell r="D386" t="str">
            <v>개</v>
          </cell>
          <cell r="E386">
            <v>1570</v>
          </cell>
          <cell r="F386">
            <v>0</v>
          </cell>
          <cell r="H386">
            <v>486</v>
          </cell>
          <cell r="I386">
            <v>1570</v>
          </cell>
          <cell r="J386">
            <v>486</v>
          </cell>
          <cell r="L386">
            <v>486</v>
          </cell>
        </row>
        <row r="387">
          <cell r="A387">
            <v>3247</v>
          </cell>
          <cell r="B387" t="str">
            <v>소켓 (SR죠인트)</v>
          </cell>
          <cell r="C387" t="str">
            <v>13Ø</v>
          </cell>
          <cell r="D387" t="str">
            <v>개</v>
          </cell>
          <cell r="E387">
            <v>1250</v>
          </cell>
          <cell r="F387">
            <v>0</v>
          </cell>
          <cell r="H387">
            <v>486</v>
          </cell>
          <cell r="I387">
            <v>1250</v>
          </cell>
          <cell r="J387">
            <v>486</v>
          </cell>
          <cell r="L387">
            <v>486</v>
          </cell>
        </row>
        <row r="388">
          <cell r="A388">
            <v>3251</v>
          </cell>
          <cell r="B388" t="str">
            <v>캡 (용접식 S20S)</v>
          </cell>
          <cell r="C388" t="str">
            <v>100Ø</v>
          </cell>
          <cell r="D388" t="str">
            <v>개</v>
          </cell>
          <cell r="E388">
            <v>8960</v>
          </cell>
          <cell r="F388">
            <v>0</v>
          </cell>
          <cell r="H388">
            <v>482</v>
          </cell>
          <cell r="I388">
            <v>8960</v>
          </cell>
          <cell r="J388">
            <v>482</v>
          </cell>
          <cell r="L388">
            <v>482</v>
          </cell>
        </row>
        <row r="389">
          <cell r="A389">
            <v>3252</v>
          </cell>
          <cell r="B389" t="str">
            <v>캡 (용접식 S20S)</v>
          </cell>
          <cell r="C389" t="str">
            <v>80Ø</v>
          </cell>
          <cell r="D389" t="str">
            <v>개</v>
          </cell>
          <cell r="E389">
            <v>6110</v>
          </cell>
          <cell r="F389">
            <v>0</v>
          </cell>
          <cell r="H389">
            <v>482</v>
          </cell>
          <cell r="I389">
            <v>6110</v>
          </cell>
          <cell r="J389">
            <v>482</v>
          </cell>
          <cell r="L389">
            <v>482</v>
          </cell>
        </row>
        <row r="390">
          <cell r="A390">
            <v>3253</v>
          </cell>
          <cell r="B390" t="str">
            <v>캡 (SR죠인트)</v>
          </cell>
          <cell r="C390" t="str">
            <v>60Ø</v>
          </cell>
          <cell r="D390" t="str">
            <v>개</v>
          </cell>
          <cell r="E390">
            <v>10600</v>
          </cell>
          <cell r="F390">
            <v>0</v>
          </cell>
          <cell r="H390">
            <v>486</v>
          </cell>
          <cell r="I390">
            <v>10600</v>
          </cell>
          <cell r="J390">
            <v>486</v>
          </cell>
          <cell r="L390">
            <v>486</v>
          </cell>
        </row>
        <row r="391">
          <cell r="A391">
            <v>3254</v>
          </cell>
          <cell r="B391" t="str">
            <v>캡 (SR죠인트)</v>
          </cell>
          <cell r="C391" t="str">
            <v>50Ø</v>
          </cell>
          <cell r="D391" t="str">
            <v>개</v>
          </cell>
          <cell r="E391">
            <v>8430</v>
          </cell>
          <cell r="F391">
            <v>0</v>
          </cell>
          <cell r="H391">
            <v>486</v>
          </cell>
          <cell r="I391">
            <v>8430</v>
          </cell>
          <cell r="J391">
            <v>486</v>
          </cell>
          <cell r="L391">
            <v>486</v>
          </cell>
        </row>
        <row r="392">
          <cell r="A392">
            <v>3255</v>
          </cell>
          <cell r="B392" t="str">
            <v>캡 (SR죠인트)</v>
          </cell>
          <cell r="C392" t="str">
            <v>40Ø</v>
          </cell>
          <cell r="D392" t="str">
            <v>개</v>
          </cell>
          <cell r="E392">
            <v>7610</v>
          </cell>
          <cell r="F392">
            <v>0</v>
          </cell>
          <cell r="H392">
            <v>486</v>
          </cell>
          <cell r="I392">
            <v>7610</v>
          </cell>
          <cell r="J392">
            <v>486</v>
          </cell>
          <cell r="L392">
            <v>486</v>
          </cell>
        </row>
        <row r="393">
          <cell r="A393">
            <v>3256</v>
          </cell>
          <cell r="B393" t="str">
            <v>캡 (SR죠인트)</v>
          </cell>
          <cell r="C393" t="str">
            <v>30Ø</v>
          </cell>
          <cell r="D393" t="str">
            <v>개</v>
          </cell>
          <cell r="E393">
            <v>5430</v>
          </cell>
          <cell r="F393">
            <v>0</v>
          </cell>
          <cell r="H393">
            <v>486</v>
          </cell>
          <cell r="I393">
            <v>5430</v>
          </cell>
          <cell r="J393">
            <v>486</v>
          </cell>
          <cell r="L393">
            <v>486</v>
          </cell>
        </row>
        <row r="394">
          <cell r="A394">
            <v>3257</v>
          </cell>
          <cell r="B394" t="str">
            <v>캡 (SR죠인트)</v>
          </cell>
          <cell r="C394" t="str">
            <v>25Ø</v>
          </cell>
          <cell r="D394" t="str">
            <v>개</v>
          </cell>
          <cell r="E394">
            <v>3050</v>
          </cell>
          <cell r="F394">
            <v>0</v>
          </cell>
          <cell r="H394">
            <v>486</v>
          </cell>
          <cell r="I394">
            <v>3050</v>
          </cell>
          <cell r="J394">
            <v>486</v>
          </cell>
          <cell r="L394">
            <v>486</v>
          </cell>
        </row>
        <row r="395">
          <cell r="A395">
            <v>3258</v>
          </cell>
          <cell r="B395" t="str">
            <v>캡 (SR죠인트)</v>
          </cell>
          <cell r="C395" t="str">
            <v>20Ø</v>
          </cell>
          <cell r="D395" t="str">
            <v>개</v>
          </cell>
          <cell r="E395">
            <v>2340</v>
          </cell>
          <cell r="F395">
            <v>0</v>
          </cell>
          <cell r="H395">
            <v>486</v>
          </cell>
          <cell r="I395">
            <v>2340</v>
          </cell>
          <cell r="J395">
            <v>486</v>
          </cell>
          <cell r="L395">
            <v>486</v>
          </cell>
        </row>
        <row r="396">
          <cell r="A396">
            <v>3259</v>
          </cell>
          <cell r="B396" t="str">
            <v>캡 (SR죠인트)</v>
          </cell>
          <cell r="C396" t="str">
            <v>13Ø</v>
          </cell>
          <cell r="D396" t="str">
            <v>개</v>
          </cell>
          <cell r="E396">
            <v>1920</v>
          </cell>
          <cell r="F396">
            <v>0</v>
          </cell>
          <cell r="H396">
            <v>486</v>
          </cell>
          <cell r="I396">
            <v>1920</v>
          </cell>
          <cell r="J396">
            <v>486</v>
          </cell>
          <cell r="L396">
            <v>486</v>
          </cell>
        </row>
        <row r="397">
          <cell r="A397">
            <v>3261</v>
          </cell>
          <cell r="B397" t="str">
            <v>SUS용접 합 후렌지</v>
          </cell>
          <cell r="C397" t="str">
            <v>100Ø</v>
          </cell>
          <cell r="D397" t="str">
            <v>개</v>
          </cell>
          <cell r="E397">
            <v>12300</v>
          </cell>
          <cell r="F397">
            <v>0</v>
          </cell>
          <cell r="H397">
            <v>0</v>
          </cell>
          <cell r="I397">
            <v>12300</v>
          </cell>
          <cell r="J397">
            <v>0</v>
          </cell>
          <cell r="L397">
            <v>0</v>
          </cell>
        </row>
        <row r="398">
          <cell r="A398">
            <v>3262</v>
          </cell>
          <cell r="B398" t="str">
            <v>SUS용접 합 후렌지</v>
          </cell>
          <cell r="C398" t="str">
            <v>80Ø</v>
          </cell>
          <cell r="D398" t="str">
            <v>개</v>
          </cell>
          <cell r="E398">
            <v>10300</v>
          </cell>
          <cell r="F398">
            <v>0</v>
          </cell>
          <cell r="H398">
            <v>0</v>
          </cell>
          <cell r="I398">
            <v>10300</v>
          </cell>
          <cell r="J398">
            <v>0</v>
          </cell>
          <cell r="L398">
            <v>0</v>
          </cell>
        </row>
        <row r="399">
          <cell r="A399">
            <v>3263</v>
          </cell>
          <cell r="B399" t="str">
            <v>유니온 (SR죠인트)</v>
          </cell>
          <cell r="C399" t="str">
            <v>60Ø</v>
          </cell>
          <cell r="D399" t="str">
            <v>개</v>
          </cell>
          <cell r="E399">
            <v>17460</v>
          </cell>
          <cell r="F399">
            <v>0</v>
          </cell>
          <cell r="H399">
            <v>486</v>
          </cell>
          <cell r="I399">
            <v>17460</v>
          </cell>
          <cell r="J399">
            <v>486</v>
          </cell>
          <cell r="L399">
            <v>486</v>
          </cell>
        </row>
        <row r="400">
          <cell r="A400">
            <v>3264</v>
          </cell>
          <cell r="B400" t="str">
            <v>유니온 (SR죠인트)</v>
          </cell>
          <cell r="C400" t="str">
            <v>50Ø</v>
          </cell>
          <cell r="D400" t="str">
            <v>개</v>
          </cell>
          <cell r="E400">
            <v>14000</v>
          </cell>
          <cell r="F400">
            <v>0</v>
          </cell>
          <cell r="H400">
            <v>486</v>
          </cell>
          <cell r="I400">
            <v>14000</v>
          </cell>
          <cell r="J400">
            <v>486</v>
          </cell>
          <cell r="L400">
            <v>486</v>
          </cell>
        </row>
        <row r="401">
          <cell r="A401">
            <v>3265</v>
          </cell>
          <cell r="B401" t="str">
            <v>유니온 (SR죠인트)</v>
          </cell>
          <cell r="C401" t="str">
            <v>40Ø</v>
          </cell>
          <cell r="D401" t="str">
            <v>개</v>
          </cell>
          <cell r="E401">
            <v>10470</v>
          </cell>
          <cell r="F401">
            <v>0</v>
          </cell>
          <cell r="H401">
            <v>486</v>
          </cell>
          <cell r="I401">
            <v>10470</v>
          </cell>
          <cell r="J401">
            <v>486</v>
          </cell>
          <cell r="L401">
            <v>486</v>
          </cell>
        </row>
        <row r="402">
          <cell r="A402">
            <v>3266</v>
          </cell>
          <cell r="B402" t="str">
            <v>유니온 (SR죠인트)</v>
          </cell>
          <cell r="C402" t="str">
            <v>30Ø</v>
          </cell>
          <cell r="D402" t="str">
            <v>개</v>
          </cell>
          <cell r="E402">
            <v>6980</v>
          </cell>
          <cell r="F402">
            <v>0</v>
          </cell>
          <cell r="H402">
            <v>486</v>
          </cell>
          <cell r="I402">
            <v>6980</v>
          </cell>
          <cell r="J402">
            <v>486</v>
          </cell>
          <cell r="L402">
            <v>486</v>
          </cell>
        </row>
        <row r="403">
          <cell r="A403">
            <v>3267</v>
          </cell>
          <cell r="B403" t="str">
            <v>유니온 (SR죠인트)</v>
          </cell>
          <cell r="C403" t="str">
            <v>25Ø</v>
          </cell>
          <cell r="D403" t="str">
            <v>개</v>
          </cell>
          <cell r="E403">
            <v>4660</v>
          </cell>
          <cell r="F403">
            <v>0</v>
          </cell>
          <cell r="H403">
            <v>486</v>
          </cell>
          <cell r="I403">
            <v>4660</v>
          </cell>
          <cell r="J403">
            <v>486</v>
          </cell>
          <cell r="L403">
            <v>486</v>
          </cell>
        </row>
        <row r="404">
          <cell r="A404">
            <v>3268</v>
          </cell>
          <cell r="B404" t="str">
            <v>유니온 (SR죠인트)</v>
          </cell>
          <cell r="C404" t="str">
            <v>20Ø</v>
          </cell>
          <cell r="D404" t="str">
            <v>개</v>
          </cell>
          <cell r="E404">
            <v>3490</v>
          </cell>
          <cell r="F404">
            <v>0</v>
          </cell>
          <cell r="H404">
            <v>486</v>
          </cell>
          <cell r="I404">
            <v>3490</v>
          </cell>
          <cell r="J404">
            <v>486</v>
          </cell>
          <cell r="L404">
            <v>486</v>
          </cell>
        </row>
        <row r="405">
          <cell r="A405">
            <v>3269</v>
          </cell>
          <cell r="B405" t="str">
            <v>유니온 (SR죠인트)</v>
          </cell>
          <cell r="C405" t="str">
            <v>13Ø</v>
          </cell>
          <cell r="D405" t="str">
            <v>개</v>
          </cell>
          <cell r="E405">
            <v>2330</v>
          </cell>
          <cell r="F405">
            <v>0</v>
          </cell>
          <cell r="H405">
            <v>486</v>
          </cell>
          <cell r="I405">
            <v>2330</v>
          </cell>
          <cell r="J405">
            <v>486</v>
          </cell>
          <cell r="L405">
            <v>486</v>
          </cell>
        </row>
        <row r="406">
          <cell r="A406">
            <v>3271</v>
          </cell>
          <cell r="B406" t="str">
            <v>밸브소켓 (SR죠인트)</v>
          </cell>
          <cell r="C406" t="str">
            <v>60Ø</v>
          </cell>
          <cell r="D406" t="str">
            <v>개</v>
          </cell>
          <cell r="E406">
            <v>9200</v>
          </cell>
          <cell r="F406">
            <v>0</v>
          </cell>
          <cell r="H406">
            <v>486</v>
          </cell>
          <cell r="I406">
            <v>9200</v>
          </cell>
          <cell r="J406">
            <v>486</v>
          </cell>
          <cell r="L406">
            <v>486</v>
          </cell>
        </row>
        <row r="407">
          <cell r="A407">
            <v>3272</v>
          </cell>
          <cell r="B407" t="str">
            <v>밸브소켓 (SR죠인트)</v>
          </cell>
          <cell r="C407" t="str">
            <v>50Ø</v>
          </cell>
          <cell r="D407" t="str">
            <v>개</v>
          </cell>
          <cell r="E407">
            <v>7850</v>
          </cell>
          <cell r="F407">
            <v>0</v>
          </cell>
          <cell r="H407">
            <v>486</v>
          </cell>
          <cell r="I407">
            <v>7850</v>
          </cell>
          <cell r="J407">
            <v>486</v>
          </cell>
          <cell r="L407">
            <v>486</v>
          </cell>
        </row>
        <row r="408">
          <cell r="A408">
            <v>3273</v>
          </cell>
          <cell r="B408" t="str">
            <v>밸브소켓 (SR죠인트)</v>
          </cell>
          <cell r="C408" t="str">
            <v>40Ø</v>
          </cell>
          <cell r="D408" t="str">
            <v>개</v>
          </cell>
          <cell r="E408">
            <v>6770</v>
          </cell>
          <cell r="F408">
            <v>0</v>
          </cell>
          <cell r="H408">
            <v>486</v>
          </cell>
          <cell r="I408">
            <v>6770</v>
          </cell>
          <cell r="J408">
            <v>486</v>
          </cell>
          <cell r="L408">
            <v>486</v>
          </cell>
        </row>
        <row r="409">
          <cell r="A409">
            <v>3274</v>
          </cell>
          <cell r="B409" t="str">
            <v>밸브소켓 (SR죠인트)</v>
          </cell>
          <cell r="C409" t="str">
            <v>30Ø</v>
          </cell>
          <cell r="D409" t="str">
            <v>개</v>
          </cell>
          <cell r="E409">
            <v>4630</v>
          </cell>
          <cell r="F409">
            <v>0</v>
          </cell>
          <cell r="H409">
            <v>486</v>
          </cell>
          <cell r="I409">
            <v>4630</v>
          </cell>
          <cell r="J409">
            <v>486</v>
          </cell>
          <cell r="L409">
            <v>486</v>
          </cell>
        </row>
        <row r="410">
          <cell r="A410">
            <v>3275</v>
          </cell>
          <cell r="B410" t="str">
            <v>밸브소켓 (SR죠인트)</v>
          </cell>
          <cell r="C410" t="str">
            <v>25Ø</v>
          </cell>
          <cell r="D410" t="str">
            <v>개</v>
          </cell>
          <cell r="E410">
            <v>2860</v>
          </cell>
          <cell r="F410">
            <v>0</v>
          </cell>
          <cell r="H410">
            <v>486</v>
          </cell>
          <cell r="I410">
            <v>2860</v>
          </cell>
          <cell r="J410">
            <v>486</v>
          </cell>
          <cell r="L410">
            <v>486</v>
          </cell>
        </row>
        <row r="411">
          <cell r="A411">
            <v>3276</v>
          </cell>
          <cell r="B411" t="str">
            <v>밸브소켓 (SR죠인트)</v>
          </cell>
          <cell r="C411" t="str">
            <v>20Ø</v>
          </cell>
          <cell r="D411" t="str">
            <v>개</v>
          </cell>
          <cell r="E411">
            <v>1980</v>
          </cell>
          <cell r="F411">
            <v>0</v>
          </cell>
          <cell r="H411">
            <v>486</v>
          </cell>
          <cell r="I411">
            <v>1980</v>
          </cell>
          <cell r="J411">
            <v>486</v>
          </cell>
          <cell r="L411">
            <v>486</v>
          </cell>
        </row>
        <row r="412">
          <cell r="A412">
            <v>3277</v>
          </cell>
          <cell r="B412" t="str">
            <v>밸브소켓 (SR죠인트)</v>
          </cell>
          <cell r="C412" t="str">
            <v>13Ø</v>
          </cell>
          <cell r="D412" t="str">
            <v>개</v>
          </cell>
          <cell r="E412">
            <v>1260</v>
          </cell>
          <cell r="F412">
            <v>0</v>
          </cell>
          <cell r="H412">
            <v>486</v>
          </cell>
          <cell r="I412">
            <v>1260</v>
          </cell>
          <cell r="J412">
            <v>486</v>
          </cell>
          <cell r="L412">
            <v>486</v>
          </cell>
        </row>
        <row r="413">
          <cell r="A413">
            <v>3281</v>
          </cell>
          <cell r="B413" t="str">
            <v>수전소켓 (SR죠인트)</v>
          </cell>
          <cell r="C413" t="str">
            <v>25Ø</v>
          </cell>
          <cell r="D413" t="str">
            <v>개</v>
          </cell>
          <cell r="E413">
            <v>4220</v>
          </cell>
          <cell r="F413">
            <v>0</v>
          </cell>
          <cell r="H413">
            <v>486</v>
          </cell>
          <cell r="I413">
            <v>4220</v>
          </cell>
          <cell r="J413">
            <v>486</v>
          </cell>
          <cell r="L413">
            <v>486</v>
          </cell>
        </row>
        <row r="414">
          <cell r="A414">
            <v>3282</v>
          </cell>
          <cell r="B414" t="str">
            <v>수전소켓 (SR죠인트)</v>
          </cell>
          <cell r="C414" t="str">
            <v>20Ø</v>
          </cell>
          <cell r="D414" t="str">
            <v>개</v>
          </cell>
          <cell r="E414">
            <v>3390</v>
          </cell>
          <cell r="F414">
            <v>0</v>
          </cell>
          <cell r="H414">
            <v>486</v>
          </cell>
          <cell r="I414">
            <v>3390</v>
          </cell>
          <cell r="J414">
            <v>486</v>
          </cell>
          <cell r="L414">
            <v>486</v>
          </cell>
        </row>
        <row r="415">
          <cell r="A415">
            <v>3283</v>
          </cell>
          <cell r="B415" t="str">
            <v>수전소켓 (SR죠인트)</v>
          </cell>
          <cell r="C415" t="str">
            <v>13Ø</v>
          </cell>
          <cell r="D415" t="str">
            <v>개</v>
          </cell>
          <cell r="E415">
            <v>2860</v>
          </cell>
          <cell r="F415">
            <v>0</v>
          </cell>
          <cell r="H415">
            <v>486</v>
          </cell>
          <cell r="I415">
            <v>2860</v>
          </cell>
          <cell r="J415">
            <v>486</v>
          </cell>
          <cell r="L415">
            <v>486</v>
          </cell>
        </row>
        <row r="416">
          <cell r="A416">
            <v>3291</v>
          </cell>
          <cell r="B416" t="str">
            <v>아답타엘보(SR죠인트)</v>
          </cell>
          <cell r="C416" t="str">
            <v>25Ø</v>
          </cell>
          <cell r="D416" t="str">
            <v>개</v>
          </cell>
          <cell r="E416">
            <v>5710</v>
          </cell>
          <cell r="F416">
            <v>0</v>
          </cell>
          <cell r="H416">
            <v>486</v>
          </cell>
          <cell r="I416">
            <v>5710</v>
          </cell>
          <cell r="J416">
            <v>486</v>
          </cell>
          <cell r="L416">
            <v>486</v>
          </cell>
        </row>
        <row r="417">
          <cell r="A417">
            <v>3292</v>
          </cell>
          <cell r="B417" t="str">
            <v>아답타엘보(SR죠인트)</v>
          </cell>
          <cell r="C417" t="str">
            <v>20Ø</v>
          </cell>
          <cell r="D417" t="str">
            <v>개</v>
          </cell>
          <cell r="E417">
            <v>4010</v>
          </cell>
          <cell r="F417">
            <v>0</v>
          </cell>
          <cell r="H417">
            <v>486</v>
          </cell>
          <cell r="I417">
            <v>4010</v>
          </cell>
          <cell r="J417">
            <v>486</v>
          </cell>
          <cell r="L417">
            <v>486</v>
          </cell>
        </row>
        <row r="418">
          <cell r="A418">
            <v>3293</v>
          </cell>
          <cell r="B418" t="str">
            <v>아답타엘보(SR죠인트)</v>
          </cell>
          <cell r="C418" t="str">
            <v>13Ø</v>
          </cell>
          <cell r="D418" t="str">
            <v>개</v>
          </cell>
          <cell r="E418">
            <v>3440</v>
          </cell>
          <cell r="F418">
            <v>0</v>
          </cell>
          <cell r="H418">
            <v>486</v>
          </cell>
          <cell r="I418">
            <v>3440</v>
          </cell>
          <cell r="J418">
            <v>486</v>
          </cell>
          <cell r="L418">
            <v>486</v>
          </cell>
        </row>
        <row r="419">
          <cell r="E419">
            <v>0</v>
          </cell>
        </row>
        <row r="420">
          <cell r="E420">
            <v>0</v>
          </cell>
        </row>
        <row r="421">
          <cell r="E421">
            <v>0</v>
          </cell>
        </row>
        <row r="444">
          <cell r="A444">
            <v>3299</v>
          </cell>
          <cell r="B444" t="str">
            <v>백강관</v>
          </cell>
          <cell r="C444" t="str">
            <v>150Ø</v>
          </cell>
          <cell r="D444" t="str">
            <v>M</v>
          </cell>
          <cell r="E444">
            <v>12628</v>
          </cell>
          <cell r="F444">
            <v>0</v>
          </cell>
          <cell r="H444">
            <v>457</v>
          </cell>
          <cell r="I444">
            <v>12628</v>
          </cell>
          <cell r="J444">
            <v>457</v>
          </cell>
          <cell r="L444">
            <v>457</v>
          </cell>
        </row>
        <row r="445">
          <cell r="A445">
            <v>3300</v>
          </cell>
          <cell r="B445" t="str">
            <v>백강관</v>
          </cell>
          <cell r="C445" t="str">
            <v>125Ø</v>
          </cell>
          <cell r="D445" t="str">
            <v>M</v>
          </cell>
          <cell r="E445">
            <v>10605</v>
          </cell>
          <cell r="F445">
            <v>0</v>
          </cell>
          <cell r="H445">
            <v>457</v>
          </cell>
          <cell r="I445">
            <v>10605</v>
          </cell>
          <cell r="J445">
            <v>457</v>
          </cell>
          <cell r="L445">
            <v>457</v>
          </cell>
        </row>
        <row r="446">
          <cell r="A446">
            <v>3301</v>
          </cell>
          <cell r="B446" t="str">
            <v>백강관</v>
          </cell>
          <cell r="C446" t="str">
            <v>100Ø</v>
          </cell>
          <cell r="D446" t="str">
            <v>M</v>
          </cell>
          <cell r="E446">
            <v>7822</v>
          </cell>
          <cell r="F446">
            <v>0</v>
          </cell>
          <cell r="H446">
            <v>457</v>
          </cell>
          <cell r="I446">
            <v>7822</v>
          </cell>
          <cell r="J446">
            <v>457</v>
          </cell>
          <cell r="L446">
            <v>457</v>
          </cell>
        </row>
        <row r="447">
          <cell r="A447">
            <v>3302</v>
          </cell>
          <cell r="B447" t="str">
            <v>백강관</v>
          </cell>
          <cell r="C447" t="str">
            <v>80Ø</v>
          </cell>
          <cell r="D447" t="str">
            <v>M</v>
          </cell>
          <cell r="E447">
            <v>5487</v>
          </cell>
          <cell r="F447">
            <v>0</v>
          </cell>
          <cell r="H447">
            <v>457</v>
          </cell>
          <cell r="I447">
            <v>5487</v>
          </cell>
          <cell r="J447">
            <v>457</v>
          </cell>
          <cell r="L447">
            <v>457</v>
          </cell>
        </row>
        <row r="448">
          <cell r="A448">
            <v>3303</v>
          </cell>
          <cell r="B448" t="str">
            <v>백강관</v>
          </cell>
          <cell r="C448" t="str">
            <v>65Ø</v>
          </cell>
          <cell r="D448" t="str">
            <v>M</v>
          </cell>
          <cell r="E448">
            <v>4402</v>
          </cell>
          <cell r="F448">
            <v>0</v>
          </cell>
          <cell r="H448">
            <v>457</v>
          </cell>
          <cell r="I448">
            <v>4402</v>
          </cell>
          <cell r="J448">
            <v>457</v>
          </cell>
          <cell r="L448">
            <v>457</v>
          </cell>
        </row>
        <row r="449">
          <cell r="A449">
            <v>3304</v>
          </cell>
          <cell r="B449" t="str">
            <v>백강관</v>
          </cell>
          <cell r="C449" t="str">
            <v>50Ø</v>
          </cell>
          <cell r="D449" t="str">
            <v>M</v>
          </cell>
          <cell r="E449">
            <v>3450</v>
          </cell>
          <cell r="F449">
            <v>0</v>
          </cell>
          <cell r="H449">
            <v>457</v>
          </cell>
          <cell r="I449">
            <v>3450</v>
          </cell>
          <cell r="J449">
            <v>457</v>
          </cell>
          <cell r="L449">
            <v>457</v>
          </cell>
        </row>
        <row r="450">
          <cell r="A450">
            <v>3305</v>
          </cell>
          <cell r="B450" t="str">
            <v>백강관</v>
          </cell>
          <cell r="C450" t="str">
            <v>40Ø</v>
          </cell>
          <cell r="D450" t="str">
            <v>M</v>
          </cell>
          <cell r="E450">
            <v>2513</v>
          </cell>
          <cell r="F450">
            <v>0</v>
          </cell>
          <cell r="H450">
            <v>457</v>
          </cell>
          <cell r="I450">
            <v>2513</v>
          </cell>
          <cell r="J450">
            <v>457</v>
          </cell>
          <cell r="L450">
            <v>457</v>
          </cell>
        </row>
        <row r="451">
          <cell r="A451">
            <v>3306</v>
          </cell>
          <cell r="B451" t="str">
            <v>백강관</v>
          </cell>
          <cell r="C451" t="str">
            <v>32Ø</v>
          </cell>
          <cell r="D451" t="str">
            <v>M</v>
          </cell>
          <cell r="E451">
            <v>2187</v>
          </cell>
          <cell r="F451">
            <v>0</v>
          </cell>
          <cell r="H451">
            <v>457</v>
          </cell>
          <cell r="I451">
            <v>2187</v>
          </cell>
          <cell r="J451">
            <v>457</v>
          </cell>
          <cell r="L451">
            <v>457</v>
          </cell>
        </row>
        <row r="452">
          <cell r="A452">
            <v>3307</v>
          </cell>
          <cell r="B452" t="str">
            <v>백강관</v>
          </cell>
          <cell r="C452" t="str">
            <v>25Ø</v>
          </cell>
          <cell r="D452" t="str">
            <v>M</v>
          </cell>
          <cell r="E452">
            <v>1782</v>
          </cell>
          <cell r="F452">
            <v>0</v>
          </cell>
          <cell r="H452">
            <v>457</v>
          </cell>
          <cell r="I452">
            <v>1782</v>
          </cell>
          <cell r="J452">
            <v>457</v>
          </cell>
          <cell r="L452">
            <v>457</v>
          </cell>
        </row>
        <row r="453">
          <cell r="A453">
            <v>3308</v>
          </cell>
          <cell r="B453" t="str">
            <v>백강관</v>
          </cell>
          <cell r="C453" t="str">
            <v>20Ø</v>
          </cell>
          <cell r="D453" t="str">
            <v>M</v>
          </cell>
          <cell r="E453">
            <v>1252</v>
          </cell>
          <cell r="F453">
            <v>0</v>
          </cell>
          <cell r="H453">
            <v>457</v>
          </cell>
          <cell r="I453">
            <v>1252</v>
          </cell>
          <cell r="J453">
            <v>457</v>
          </cell>
          <cell r="L453">
            <v>457</v>
          </cell>
        </row>
        <row r="454">
          <cell r="A454">
            <v>3309</v>
          </cell>
          <cell r="B454" t="str">
            <v>백강관</v>
          </cell>
          <cell r="C454" t="str">
            <v>15Ø</v>
          </cell>
          <cell r="D454" t="str">
            <v>M</v>
          </cell>
          <cell r="E454">
            <v>993</v>
          </cell>
          <cell r="F454">
            <v>0</v>
          </cell>
          <cell r="H454">
            <v>457</v>
          </cell>
          <cell r="I454">
            <v>993</v>
          </cell>
          <cell r="J454">
            <v>457</v>
          </cell>
          <cell r="L454">
            <v>457</v>
          </cell>
        </row>
        <row r="455">
          <cell r="A455">
            <v>3310</v>
          </cell>
          <cell r="B455" t="str">
            <v>백엘보 (용접식)</v>
          </cell>
          <cell r="C455" t="str">
            <v>150Ø</v>
          </cell>
          <cell r="D455" t="str">
            <v>개</v>
          </cell>
          <cell r="E455">
            <v>16800</v>
          </cell>
          <cell r="F455">
            <v>0</v>
          </cell>
          <cell r="H455">
            <v>461</v>
          </cell>
          <cell r="I455">
            <v>16800</v>
          </cell>
          <cell r="J455">
            <v>461</v>
          </cell>
          <cell r="L455">
            <v>461</v>
          </cell>
        </row>
        <row r="456">
          <cell r="A456">
            <v>3311</v>
          </cell>
          <cell r="B456" t="str">
            <v>백엘보 (용접식)</v>
          </cell>
          <cell r="C456" t="str">
            <v>100Ø</v>
          </cell>
          <cell r="D456" t="str">
            <v>개</v>
          </cell>
          <cell r="E456">
            <v>6440</v>
          </cell>
          <cell r="F456">
            <v>0</v>
          </cell>
          <cell r="H456">
            <v>461</v>
          </cell>
          <cell r="I456">
            <v>6440</v>
          </cell>
          <cell r="J456">
            <v>461</v>
          </cell>
          <cell r="L456">
            <v>461</v>
          </cell>
        </row>
        <row r="457">
          <cell r="A457">
            <v>3312</v>
          </cell>
          <cell r="B457" t="str">
            <v>백엘보 (용접식)</v>
          </cell>
          <cell r="C457" t="str">
            <v>80Ø</v>
          </cell>
          <cell r="D457" t="str">
            <v>개</v>
          </cell>
          <cell r="E457">
            <v>3780</v>
          </cell>
          <cell r="F457">
            <v>0</v>
          </cell>
          <cell r="H457">
            <v>461</v>
          </cell>
          <cell r="I457">
            <v>3780</v>
          </cell>
          <cell r="J457">
            <v>461</v>
          </cell>
          <cell r="L457">
            <v>461</v>
          </cell>
        </row>
        <row r="458">
          <cell r="A458">
            <v>3313</v>
          </cell>
          <cell r="B458" t="str">
            <v>백엘보 (용접식)</v>
          </cell>
          <cell r="C458" t="str">
            <v>65Ø</v>
          </cell>
          <cell r="D458" t="str">
            <v>개</v>
          </cell>
          <cell r="E458">
            <v>2760</v>
          </cell>
          <cell r="F458">
            <v>0</v>
          </cell>
          <cell r="H458">
            <v>461</v>
          </cell>
          <cell r="I458">
            <v>2760</v>
          </cell>
          <cell r="J458">
            <v>461</v>
          </cell>
          <cell r="L458">
            <v>461</v>
          </cell>
        </row>
        <row r="459">
          <cell r="A459">
            <v>3314</v>
          </cell>
          <cell r="B459" t="str">
            <v>백엘보 (나사식)</v>
          </cell>
          <cell r="C459" t="str">
            <v>50Ø</v>
          </cell>
          <cell r="D459" t="str">
            <v>개</v>
          </cell>
          <cell r="E459">
            <v>1498</v>
          </cell>
          <cell r="F459">
            <v>0</v>
          </cell>
          <cell r="H459">
            <v>460</v>
          </cell>
          <cell r="I459">
            <v>1498</v>
          </cell>
          <cell r="J459">
            <v>460</v>
          </cell>
          <cell r="L459">
            <v>460</v>
          </cell>
        </row>
        <row r="460">
          <cell r="A460">
            <v>3315</v>
          </cell>
          <cell r="B460" t="str">
            <v>백엘보 (나사식)</v>
          </cell>
          <cell r="C460" t="str">
            <v>40Ø</v>
          </cell>
          <cell r="D460" t="str">
            <v>개</v>
          </cell>
          <cell r="E460">
            <v>957</v>
          </cell>
          <cell r="F460">
            <v>0</v>
          </cell>
          <cell r="H460">
            <v>460</v>
          </cell>
          <cell r="I460">
            <v>957</v>
          </cell>
          <cell r="J460">
            <v>460</v>
          </cell>
          <cell r="L460">
            <v>460</v>
          </cell>
        </row>
        <row r="461">
          <cell r="A461">
            <v>3316</v>
          </cell>
          <cell r="B461" t="str">
            <v>백엘보 (나사식)</v>
          </cell>
          <cell r="C461" t="str">
            <v>32Ø</v>
          </cell>
          <cell r="D461" t="str">
            <v>개</v>
          </cell>
          <cell r="E461">
            <v>805</v>
          </cell>
          <cell r="F461">
            <v>0</v>
          </cell>
          <cell r="H461">
            <v>460</v>
          </cell>
          <cell r="I461">
            <v>805</v>
          </cell>
          <cell r="J461">
            <v>460</v>
          </cell>
          <cell r="L461">
            <v>460</v>
          </cell>
        </row>
        <row r="462">
          <cell r="A462">
            <v>3317</v>
          </cell>
          <cell r="B462" t="str">
            <v>백엘보 (나사식)</v>
          </cell>
          <cell r="C462" t="str">
            <v>25Ø</v>
          </cell>
          <cell r="D462" t="str">
            <v>개</v>
          </cell>
          <cell r="E462">
            <v>523</v>
          </cell>
          <cell r="F462">
            <v>0</v>
          </cell>
          <cell r="H462">
            <v>460</v>
          </cell>
          <cell r="I462">
            <v>523</v>
          </cell>
          <cell r="J462">
            <v>460</v>
          </cell>
          <cell r="L462">
            <v>460</v>
          </cell>
        </row>
        <row r="463">
          <cell r="A463">
            <v>3318</v>
          </cell>
          <cell r="B463" t="str">
            <v>백엘보 (나사식)</v>
          </cell>
          <cell r="C463" t="str">
            <v>20Ø</v>
          </cell>
          <cell r="D463" t="str">
            <v>개</v>
          </cell>
          <cell r="E463">
            <v>326</v>
          </cell>
          <cell r="F463">
            <v>0</v>
          </cell>
          <cell r="H463">
            <v>460</v>
          </cell>
          <cell r="I463">
            <v>326</v>
          </cell>
          <cell r="J463">
            <v>460</v>
          </cell>
          <cell r="L463">
            <v>460</v>
          </cell>
        </row>
        <row r="464">
          <cell r="A464">
            <v>3319</v>
          </cell>
          <cell r="B464" t="str">
            <v>백엘보 (나사식)</v>
          </cell>
          <cell r="C464" t="str">
            <v>15Ø</v>
          </cell>
          <cell r="D464" t="str">
            <v>개</v>
          </cell>
          <cell r="E464">
            <v>221</v>
          </cell>
          <cell r="F464">
            <v>0</v>
          </cell>
          <cell r="H464">
            <v>460</v>
          </cell>
          <cell r="I464">
            <v>221</v>
          </cell>
          <cell r="J464">
            <v>460</v>
          </cell>
          <cell r="L464">
            <v>460</v>
          </cell>
        </row>
        <row r="465">
          <cell r="A465">
            <v>3320</v>
          </cell>
          <cell r="B465" t="str">
            <v>백티 (용접식)</v>
          </cell>
          <cell r="C465" t="str">
            <v>150Ø</v>
          </cell>
          <cell r="D465" t="str">
            <v>개</v>
          </cell>
          <cell r="E465">
            <v>21000</v>
          </cell>
          <cell r="F465">
            <v>0</v>
          </cell>
          <cell r="H465">
            <v>461</v>
          </cell>
          <cell r="I465">
            <v>21000</v>
          </cell>
          <cell r="J465">
            <v>461</v>
          </cell>
          <cell r="L465">
            <v>461</v>
          </cell>
        </row>
        <row r="466">
          <cell r="A466">
            <v>3321</v>
          </cell>
          <cell r="B466" t="str">
            <v>백티 (용접식)</v>
          </cell>
          <cell r="C466" t="str">
            <v>100Ø</v>
          </cell>
          <cell r="D466" t="str">
            <v>개</v>
          </cell>
          <cell r="E466">
            <v>9030</v>
          </cell>
          <cell r="F466">
            <v>0</v>
          </cell>
          <cell r="H466">
            <v>461</v>
          </cell>
          <cell r="I466">
            <v>9030</v>
          </cell>
          <cell r="J466">
            <v>461</v>
          </cell>
          <cell r="L466">
            <v>461</v>
          </cell>
        </row>
        <row r="467">
          <cell r="A467">
            <v>3322</v>
          </cell>
          <cell r="B467" t="str">
            <v>백티 (용접식)</v>
          </cell>
          <cell r="C467" t="str">
            <v>80Ø</v>
          </cell>
          <cell r="D467" t="str">
            <v>개</v>
          </cell>
          <cell r="E467">
            <v>5480</v>
          </cell>
          <cell r="F467">
            <v>0</v>
          </cell>
          <cell r="H467">
            <v>461</v>
          </cell>
          <cell r="I467">
            <v>5480</v>
          </cell>
          <cell r="J467">
            <v>461</v>
          </cell>
          <cell r="L467">
            <v>461</v>
          </cell>
        </row>
        <row r="468">
          <cell r="A468">
            <v>3323</v>
          </cell>
          <cell r="B468" t="str">
            <v>백티 (용접식)</v>
          </cell>
          <cell r="C468" t="str">
            <v>65Ø</v>
          </cell>
          <cell r="D468" t="str">
            <v>개</v>
          </cell>
          <cell r="E468">
            <v>4060</v>
          </cell>
          <cell r="F468">
            <v>0</v>
          </cell>
          <cell r="H468">
            <v>461</v>
          </cell>
          <cell r="I468">
            <v>4060</v>
          </cell>
          <cell r="J468">
            <v>461</v>
          </cell>
          <cell r="L468">
            <v>461</v>
          </cell>
        </row>
        <row r="469">
          <cell r="A469">
            <v>3324</v>
          </cell>
          <cell r="B469" t="str">
            <v>백티 (나사식)</v>
          </cell>
          <cell r="C469" t="str">
            <v>50Ø</v>
          </cell>
          <cell r="D469" t="str">
            <v>개</v>
          </cell>
          <cell r="E469">
            <v>1957</v>
          </cell>
          <cell r="F469">
            <v>0</v>
          </cell>
          <cell r="H469">
            <v>460</v>
          </cell>
          <cell r="I469">
            <v>1957</v>
          </cell>
          <cell r="J469">
            <v>460</v>
          </cell>
          <cell r="L469">
            <v>460</v>
          </cell>
        </row>
        <row r="470">
          <cell r="A470">
            <v>3325</v>
          </cell>
          <cell r="B470" t="str">
            <v>백티 (나사식)</v>
          </cell>
          <cell r="C470" t="str">
            <v>40Ø</v>
          </cell>
          <cell r="D470" t="str">
            <v>개</v>
          </cell>
          <cell r="E470">
            <v>1338</v>
          </cell>
          <cell r="F470">
            <v>0</v>
          </cell>
          <cell r="H470">
            <v>460</v>
          </cell>
          <cell r="I470">
            <v>1338</v>
          </cell>
          <cell r="J470">
            <v>460</v>
          </cell>
          <cell r="L470">
            <v>460</v>
          </cell>
        </row>
        <row r="471">
          <cell r="A471">
            <v>3326</v>
          </cell>
          <cell r="B471" t="str">
            <v>백티 (나사식)</v>
          </cell>
          <cell r="C471" t="str">
            <v>32Ø</v>
          </cell>
          <cell r="D471" t="str">
            <v>개</v>
          </cell>
          <cell r="E471">
            <v>1000</v>
          </cell>
          <cell r="F471">
            <v>0</v>
          </cell>
          <cell r="H471">
            <v>460</v>
          </cell>
          <cell r="I471">
            <v>1000</v>
          </cell>
          <cell r="J471">
            <v>460</v>
          </cell>
          <cell r="L471">
            <v>460</v>
          </cell>
        </row>
        <row r="472">
          <cell r="A472">
            <v>3327</v>
          </cell>
          <cell r="B472" t="str">
            <v>백티 (나사식)</v>
          </cell>
          <cell r="C472" t="str">
            <v>25Ø</v>
          </cell>
          <cell r="D472" t="str">
            <v>개</v>
          </cell>
          <cell r="E472">
            <v>724</v>
          </cell>
          <cell r="F472">
            <v>0</v>
          </cell>
          <cell r="H472">
            <v>460</v>
          </cell>
          <cell r="I472">
            <v>724</v>
          </cell>
          <cell r="J472">
            <v>460</v>
          </cell>
          <cell r="L472">
            <v>460</v>
          </cell>
        </row>
        <row r="473">
          <cell r="A473">
            <v>3328</v>
          </cell>
          <cell r="B473" t="str">
            <v>백티 (나사식)</v>
          </cell>
          <cell r="C473" t="str">
            <v>20Ø</v>
          </cell>
          <cell r="D473" t="str">
            <v>개</v>
          </cell>
          <cell r="E473">
            <v>483</v>
          </cell>
          <cell r="F473">
            <v>0</v>
          </cell>
          <cell r="H473">
            <v>460</v>
          </cell>
          <cell r="I473">
            <v>483</v>
          </cell>
          <cell r="J473">
            <v>460</v>
          </cell>
          <cell r="L473">
            <v>460</v>
          </cell>
        </row>
        <row r="474">
          <cell r="A474">
            <v>3329</v>
          </cell>
          <cell r="B474" t="str">
            <v>백티 (나사식)</v>
          </cell>
          <cell r="C474" t="str">
            <v>15Ø</v>
          </cell>
          <cell r="D474" t="str">
            <v>개</v>
          </cell>
          <cell r="E474">
            <v>330</v>
          </cell>
          <cell r="F474">
            <v>0</v>
          </cell>
          <cell r="H474">
            <v>460</v>
          </cell>
          <cell r="I474">
            <v>330</v>
          </cell>
          <cell r="J474">
            <v>460</v>
          </cell>
          <cell r="L474">
            <v>460</v>
          </cell>
        </row>
        <row r="475">
          <cell r="A475">
            <v>3330</v>
          </cell>
          <cell r="B475" t="str">
            <v>백레듀샤 (용접식)</v>
          </cell>
          <cell r="C475" t="str">
            <v>150Ø</v>
          </cell>
          <cell r="D475" t="str">
            <v>개</v>
          </cell>
          <cell r="E475">
            <v>11200</v>
          </cell>
          <cell r="F475">
            <v>0</v>
          </cell>
          <cell r="H475">
            <v>461</v>
          </cell>
          <cell r="I475">
            <v>11200</v>
          </cell>
          <cell r="J475">
            <v>461</v>
          </cell>
          <cell r="L475">
            <v>461</v>
          </cell>
        </row>
        <row r="476">
          <cell r="A476">
            <v>3331</v>
          </cell>
          <cell r="B476" t="str">
            <v>백레듀샤 (용접식)</v>
          </cell>
          <cell r="C476" t="str">
            <v>100Ø</v>
          </cell>
          <cell r="D476" t="str">
            <v>개</v>
          </cell>
          <cell r="E476">
            <v>5390</v>
          </cell>
          <cell r="F476">
            <v>0</v>
          </cell>
          <cell r="H476">
            <v>461</v>
          </cell>
          <cell r="I476">
            <v>5390</v>
          </cell>
          <cell r="J476">
            <v>461</v>
          </cell>
          <cell r="L476">
            <v>461</v>
          </cell>
        </row>
        <row r="477">
          <cell r="A477">
            <v>3332</v>
          </cell>
          <cell r="B477" t="str">
            <v>백레듀샤 (용접식)</v>
          </cell>
          <cell r="C477" t="str">
            <v>80Ø</v>
          </cell>
          <cell r="D477" t="str">
            <v>개</v>
          </cell>
          <cell r="E477">
            <v>3780</v>
          </cell>
          <cell r="F477">
            <v>0</v>
          </cell>
          <cell r="H477">
            <v>461</v>
          </cell>
          <cell r="I477">
            <v>3780</v>
          </cell>
          <cell r="J477">
            <v>461</v>
          </cell>
          <cell r="L477">
            <v>461</v>
          </cell>
        </row>
        <row r="478">
          <cell r="A478">
            <v>3333</v>
          </cell>
          <cell r="B478" t="str">
            <v>백레듀샤 (용접식)</v>
          </cell>
          <cell r="C478" t="str">
            <v>65Ø</v>
          </cell>
          <cell r="D478" t="str">
            <v>개</v>
          </cell>
          <cell r="E478">
            <v>3360</v>
          </cell>
          <cell r="F478">
            <v>0</v>
          </cell>
          <cell r="H478">
            <v>461</v>
          </cell>
          <cell r="I478">
            <v>3360</v>
          </cell>
          <cell r="J478">
            <v>461</v>
          </cell>
          <cell r="L478">
            <v>461</v>
          </cell>
        </row>
        <row r="479">
          <cell r="A479">
            <v>3334</v>
          </cell>
          <cell r="B479" t="str">
            <v>백레듀샤 (나사식)</v>
          </cell>
          <cell r="C479" t="str">
            <v>50Ø</v>
          </cell>
          <cell r="D479" t="str">
            <v>개</v>
          </cell>
          <cell r="E479">
            <v>884</v>
          </cell>
          <cell r="F479">
            <v>0</v>
          </cell>
          <cell r="H479">
            <v>460</v>
          </cell>
          <cell r="I479">
            <v>884</v>
          </cell>
          <cell r="J479">
            <v>460</v>
          </cell>
          <cell r="L479">
            <v>460</v>
          </cell>
        </row>
        <row r="480">
          <cell r="A480">
            <v>3335</v>
          </cell>
          <cell r="B480" t="str">
            <v>백레듀샤 (나사식)</v>
          </cell>
          <cell r="C480" t="str">
            <v>40Ø</v>
          </cell>
          <cell r="D480" t="str">
            <v>개</v>
          </cell>
          <cell r="E480">
            <v>685</v>
          </cell>
          <cell r="F480">
            <v>0</v>
          </cell>
          <cell r="H480">
            <v>460</v>
          </cell>
          <cell r="I480">
            <v>685</v>
          </cell>
          <cell r="J480">
            <v>460</v>
          </cell>
          <cell r="L480">
            <v>460</v>
          </cell>
        </row>
        <row r="481">
          <cell r="A481">
            <v>3336</v>
          </cell>
          <cell r="B481" t="str">
            <v>백레듀샤 (나사식)</v>
          </cell>
          <cell r="C481" t="str">
            <v>32Ø</v>
          </cell>
          <cell r="D481" t="str">
            <v>개</v>
          </cell>
          <cell r="E481">
            <v>530</v>
          </cell>
          <cell r="F481">
            <v>0</v>
          </cell>
          <cell r="H481">
            <v>460</v>
          </cell>
          <cell r="I481">
            <v>530</v>
          </cell>
          <cell r="J481">
            <v>460</v>
          </cell>
          <cell r="L481">
            <v>460</v>
          </cell>
        </row>
        <row r="482">
          <cell r="A482">
            <v>3337</v>
          </cell>
          <cell r="B482" t="str">
            <v>백레듀샤 (나사식)</v>
          </cell>
          <cell r="C482" t="str">
            <v>25Ø</v>
          </cell>
          <cell r="D482" t="str">
            <v>개</v>
          </cell>
          <cell r="E482">
            <v>400</v>
          </cell>
          <cell r="F482">
            <v>0</v>
          </cell>
          <cell r="H482">
            <v>460</v>
          </cell>
          <cell r="I482">
            <v>400</v>
          </cell>
          <cell r="J482">
            <v>460</v>
          </cell>
          <cell r="L482">
            <v>460</v>
          </cell>
        </row>
        <row r="483">
          <cell r="A483">
            <v>3338</v>
          </cell>
          <cell r="B483" t="str">
            <v>백레듀샤 (나사식)</v>
          </cell>
          <cell r="C483" t="str">
            <v>20Ø</v>
          </cell>
          <cell r="D483" t="str">
            <v>개</v>
          </cell>
          <cell r="E483">
            <v>277</v>
          </cell>
          <cell r="F483">
            <v>0</v>
          </cell>
          <cell r="H483">
            <v>460</v>
          </cell>
          <cell r="I483">
            <v>277</v>
          </cell>
          <cell r="J483">
            <v>460</v>
          </cell>
          <cell r="L483">
            <v>460</v>
          </cell>
        </row>
        <row r="484">
          <cell r="A484">
            <v>3341</v>
          </cell>
          <cell r="B484" t="str">
            <v>백소켓 (나사식)</v>
          </cell>
          <cell r="C484" t="str">
            <v>80Ø</v>
          </cell>
          <cell r="D484" t="str">
            <v>개</v>
          </cell>
          <cell r="E484">
            <v>2633</v>
          </cell>
          <cell r="F484">
            <v>0</v>
          </cell>
          <cell r="H484">
            <v>460</v>
          </cell>
          <cell r="I484">
            <v>2633</v>
          </cell>
          <cell r="J484">
            <v>460</v>
          </cell>
          <cell r="L484">
            <v>460</v>
          </cell>
        </row>
        <row r="485">
          <cell r="A485">
            <v>3342</v>
          </cell>
          <cell r="B485" t="str">
            <v>백소켓 (나사식)</v>
          </cell>
          <cell r="C485" t="str">
            <v>65Ø</v>
          </cell>
          <cell r="D485" t="str">
            <v>개</v>
          </cell>
          <cell r="E485">
            <v>2103</v>
          </cell>
          <cell r="F485">
            <v>0</v>
          </cell>
          <cell r="H485">
            <v>460</v>
          </cell>
          <cell r="I485">
            <v>2103</v>
          </cell>
          <cell r="J485">
            <v>460</v>
          </cell>
          <cell r="L485">
            <v>460</v>
          </cell>
        </row>
        <row r="486">
          <cell r="A486">
            <v>3343</v>
          </cell>
          <cell r="B486" t="str">
            <v>백소켓 (나사식)</v>
          </cell>
          <cell r="C486" t="str">
            <v>50Ø</v>
          </cell>
          <cell r="D486" t="str">
            <v>개</v>
          </cell>
          <cell r="E486">
            <v>1197</v>
          </cell>
          <cell r="F486">
            <v>0</v>
          </cell>
          <cell r="H486">
            <v>460</v>
          </cell>
          <cell r="I486">
            <v>1197</v>
          </cell>
          <cell r="J486">
            <v>460</v>
          </cell>
          <cell r="L486">
            <v>460</v>
          </cell>
        </row>
        <row r="487">
          <cell r="A487">
            <v>3344</v>
          </cell>
          <cell r="B487" t="str">
            <v>백소켓 (나사식)</v>
          </cell>
          <cell r="C487" t="str">
            <v>40Ø</v>
          </cell>
          <cell r="D487" t="str">
            <v>개</v>
          </cell>
          <cell r="E487">
            <v>748</v>
          </cell>
          <cell r="F487">
            <v>0</v>
          </cell>
          <cell r="H487">
            <v>460</v>
          </cell>
          <cell r="I487">
            <v>748</v>
          </cell>
          <cell r="J487">
            <v>460</v>
          </cell>
          <cell r="L487">
            <v>460</v>
          </cell>
        </row>
        <row r="488">
          <cell r="A488">
            <v>3345</v>
          </cell>
          <cell r="B488" t="str">
            <v>백소켓 (나사식)</v>
          </cell>
          <cell r="C488" t="str">
            <v>32Ø</v>
          </cell>
          <cell r="D488" t="str">
            <v>개</v>
          </cell>
          <cell r="E488">
            <v>627</v>
          </cell>
          <cell r="F488">
            <v>0</v>
          </cell>
          <cell r="H488">
            <v>460</v>
          </cell>
          <cell r="I488">
            <v>627</v>
          </cell>
          <cell r="J488">
            <v>460</v>
          </cell>
          <cell r="L488">
            <v>460</v>
          </cell>
        </row>
        <row r="489">
          <cell r="A489">
            <v>3346</v>
          </cell>
          <cell r="B489" t="str">
            <v>백소켓 (나사식)</v>
          </cell>
          <cell r="C489" t="str">
            <v>25Ø</v>
          </cell>
          <cell r="D489" t="str">
            <v>개</v>
          </cell>
          <cell r="E489">
            <v>490</v>
          </cell>
          <cell r="F489">
            <v>0</v>
          </cell>
          <cell r="H489">
            <v>460</v>
          </cell>
          <cell r="I489">
            <v>490</v>
          </cell>
          <cell r="J489">
            <v>460</v>
          </cell>
          <cell r="L489">
            <v>460</v>
          </cell>
        </row>
        <row r="490">
          <cell r="A490">
            <v>3347</v>
          </cell>
          <cell r="B490" t="str">
            <v>백소켓 (나사식)</v>
          </cell>
          <cell r="C490" t="str">
            <v>20Ø</v>
          </cell>
          <cell r="D490" t="str">
            <v>개</v>
          </cell>
          <cell r="E490">
            <v>303</v>
          </cell>
          <cell r="F490">
            <v>0</v>
          </cell>
          <cell r="H490">
            <v>460</v>
          </cell>
          <cell r="I490">
            <v>303</v>
          </cell>
          <cell r="J490">
            <v>460</v>
          </cell>
          <cell r="L490">
            <v>460</v>
          </cell>
        </row>
        <row r="491">
          <cell r="A491">
            <v>3348</v>
          </cell>
          <cell r="B491" t="str">
            <v>백소켓 (나사식)</v>
          </cell>
          <cell r="C491" t="str">
            <v>15Ø</v>
          </cell>
          <cell r="D491" t="str">
            <v>개</v>
          </cell>
          <cell r="E491">
            <v>249</v>
          </cell>
          <cell r="F491">
            <v>0</v>
          </cell>
          <cell r="H491">
            <v>460</v>
          </cell>
          <cell r="I491">
            <v>249</v>
          </cell>
          <cell r="J491">
            <v>460</v>
          </cell>
          <cell r="L491">
            <v>460</v>
          </cell>
        </row>
        <row r="492">
          <cell r="A492">
            <v>3350</v>
          </cell>
          <cell r="B492" t="str">
            <v>백캡 (용접식)</v>
          </cell>
          <cell r="C492" t="str">
            <v>150Ø</v>
          </cell>
          <cell r="D492" t="str">
            <v>개</v>
          </cell>
          <cell r="E492">
            <v>8120</v>
          </cell>
          <cell r="F492">
            <v>0</v>
          </cell>
          <cell r="H492">
            <v>461</v>
          </cell>
          <cell r="I492">
            <v>8120</v>
          </cell>
          <cell r="J492">
            <v>461</v>
          </cell>
          <cell r="L492">
            <v>461</v>
          </cell>
        </row>
        <row r="493">
          <cell r="A493">
            <v>3351</v>
          </cell>
          <cell r="B493" t="str">
            <v>백캡 (용접식)</v>
          </cell>
          <cell r="C493" t="str">
            <v>100Ø</v>
          </cell>
          <cell r="D493" t="str">
            <v>개</v>
          </cell>
          <cell r="E493">
            <v>5600</v>
          </cell>
          <cell r="F493">
            <v>0</v>
          </cell>
          <cell r="H493">
            <v>461</v>
          </cell>
          <cell r="I493">
            <v>5600</v>
          </cell>
          <cell r="J493">
            <v>461</v>
          </cell>
          <cell r="L493">
            <v>461</v>
          </cell>
        </row>
        <row r="494">
          <cell r="A494">
            <v>3352</v>
          </cell>
          <cell r="B494" t="str">
            <v>백캡 (용접식)</v>
          </cell>
          <cell r="C494" t="str">
            <v>80Ø</v>
          </cell>
          <cell r="D494" t="str">
            <v>개</v>
          </cell>
          <cell r="E494">
            <v>3360</v>
          </cell>
          <cell r="F494">
            <v>0</v>
          </cell>
          <cell r="H494">
            <v>461</v>
          </cell>
          <cell r="I494">
            <v>3360</v>
          </cell>
          <cell r="J494">
            <v>461</v>
          </cell>
          <cell r="L494">
            <v>461</v>
          </cell>
        </row>
        <row r="495">
          <cell r="A495">
            <v>3353</v>
          </cell>
          <cell r="B495" t="str">
            <v>백캡 (용접식)</v>
          </cell>
          <cell r="C495" t="str">
            <v>65Ø</v>
          </cell>
          <cell r="D495" t="str">
            <v>개</v>
          </cell>
          <cell r="E495">
            <v>2450</v>
          </cell>
          <cell r="F495">
            <v>0</v>
          </cell>
          <cell r="H495">
            <v>461</v>
          </cell>
          <cell r="I495">
            <v>2450</v>
          </cell>
          <cell r="J495">
            <v>461</v>
          </cell>
          <cell r="L495">
            <v>461</v>
          </cell>
        </row>
        <row r="496">
          <cell r="A496">
            <v>3354</v>
          </cell>
          <cell r="B496" t="str">
            <v>백캡 (나사식)</v>
          </cell>
          <cell r="C496" t="str">
            <v>50Ø</v>
          </cell>
          <cell r="D496" t="str">
            <v>개</v>
          </cell>
          <cell r="E496">
            <v>1132</v>
          </cell>
          <cell r="F496">
            <v>0</v>
          </cell>
          <cell r="H496">
            <v>460</v>
          </cell>
          <cell r="I496">
            <v>1132</v>
          </cell>
          <cell r="J496">
            <v>460</v>
          </cell>
          <cell r="L496">
            <v>460</v>
          </cell>
        </row>
        <row r="497">
          <cell r="A497">
            <v>3355</v>
          </cell>
          <cell r="B497" t="str">
            <v>백캡 (나사식)</v>
          </cell>
          <cell r="C497" t="str">
            <v>40Ø</v>
          </cell>
          <cell r="D497" t="str">
            <v>개</v>
          </cell>
          <cell r="E497">
            <v>757</v>
          </cell>
          <cell r="F497">
            <v>0</v>
          </cell>
          <cell r="H497">
            <v>460</v>
          </cell>
          <cell r="I497">
            <v>757</v>
          </cell>
          <cell r="J497">
            <v>460</v>
          </cell>
          <cell r="L497">
            <v>460</v>
          </cell>
        </row>
        <row r="498">
          <cell r="A498">
            <v>3356</v>
          </cell>
          <cell r="B498" t="str">
            <v>백캡 (나사식)</v>
          </cell>
          <cell r="C498" t="str">
            <v>32Ø</v>
          </cell>
          <cell r="D498" t="str">
            <v>개</v>
          </cell>
          <cell r="E498">
            <v>571</v>
          </cell>
          <cell r="F498">
            <v>0</v>
          </cell>
          <cell r="H498">
            <v>460</v>
          </cell>
          <cell r="I498">
            <v>571</v>
          </cell>
          <cell r="J498">
            <v>460</v>
          </cell>
          <cell r="L498">
            <v>460</v>
          </cell>
        </row>
        <row r="499">
          <cell r="A499">
            <v>3357</v>
          </cell>
          <cell r="B499" t="str">
            <v>백캡 (나사식)</v>
          </cell>
          <cell r="C499" t="str">
            <v>25Ø</v>
          </cell>
          <cell r="D499" t="str">
            <v>개</v>
          </cell>
          <cell r="E499">
            <v>364</v>
          </cell>
          <cell r="F499">
            <v>0</v>
          </cell>
          <cell r="H499">
            <v>460</v>
          </cell>
          <cell r="I499">
            <v>364</v>
          </cell>
          <cell r="J499">
            <v>460</v>
          </cell>
          <cell r="L499">
            <v>460</v>
          </cell>
        </row>
        <row r="500">
          <cell r="A500">
            <v>3358</v>
          </cell>
          <cell r="B500" t="str">
            <v>백캡 (나사식)</v>
          </cell>
          <cell r="C500" t="str">
            <v>20Ø</v>
          </cell>
          <cell r="D500" t="str">
            <v>개</v>
          </cell>
          <cell r="E500">
            <v>304</v>
          </cell>
          <cell r="F500">
            <v>0</v>
          </cell>
          <cell r="H500">
            <v>460</v>
          </cell>
          <cell r="I500">
            <v>304</v>
          </cell>
          <cell r="J500">
            <v>460</v>
          </cell>
          <cell r="L500">
            <v>460</v>
          </cell>
        </row>
        <row r="501">
          <cell r="A501">
            <v>3359</v>
          </cell>
          <cell r="B501" t="str">
            <v>백캡 (나사식)</v>
          </cell>
          <cell r="C501" t="str">
            <v>15Ø</v>
          </cell>
          <cell r="D501" t="str">
            <v>개</v>
          </cell>
          <cell r="E501">
            <v>198</v>
          </cell>
          <cell r="F501">
            <v>0</v>
          </cell>
          <cell r="H501">
            <v>460</v>
          </cell>
          <cell r="I501">
            <v>198</v>
          </cell>
          <cell r="J501">
            <v>460</v>
          </cell>
          <cell r="L501">
            <v>460</v>
          </cell>
        </row>
        <row r="502">
          <cell r="A502">
            <v>3360</v>
          </cell>
          <cell r="B502" t="str">
            <v>용접 합 후렌지</v>
          </cell>
          <cell r="C502" t="str">
            <v>150Ø</v>
          </cell>
          <cell r="D502" t="str">
            <v>개</v>
          </cell>
          <cell r="E502">
            <v>16559</v>
          </cell>
          <cell r="F502">
            <v>13583</v>
          </cell>
          <cell r="H502">
            <v>0</v>
          </cell>
          <cell r="I502">
            <v>16559</v>
          </cell>
          <cell r="J502">
            <v>0</v>
          </cell>
          <cell r="L502">
            <v>0</v>
          </cell>
        </row>
        <row r="503">
          <cell r="A503">
            <v>3361</v>
          </cell>
          <cell r="B503" t="str">
            <v>용접 합 후렌지</v>
          </cell>
          <cell r="C503" t="str">
            <v>100Ø</v>
          </cell>
          <cell r="D503" t="str">
            <v>개</v>
          </cell>
          <cell r="E503">
            <v>11296</v>
          </cell>
          <cell r="F503">
            <v>10564</v>
          </cell>
          <cell r="H503">
            <v>0</v>
          </cell>
          <cell r="I503">
            <v>11296</v>
          </cell>
          <cell r="J503">
            <v>0</v>
          </cell>
          <cell r="L503">
            <v>0</v>
          </cell>
        </row>
        <row r="504">
          <cell r="A504">
            <v>3362</v>
          </cell>
          <cell r="B504" t="str">
            <v>용접 합 후렌지</v>
          </cell>
          <cell r="C504" t="str">
            <v>80Ø</v>
          </cell>
          <cell r="D504" t="str">
            <v>개</v>
          </cell>
          <cell r="E504">
            <v>10455</v>
          </cell>
          <cell r="F504">
            <v>9055</v>
          </cell>
          <cell r="H504">
            <v>0</v>
          </cell>
          <cell r="I504">
            <v>10455</v>
          </cell>
          <cell r="J504">
            <v>0</v>
          </cell>
          <cell r="L504">
            <v>0</v>
          </cell>
        </row>
        <row r="505">
          <cell r="A505">
            <v>3363</v>
          </cell>
          <cell r="B505" t="str">
            <v>용접 합 후렌지</v>
          </cell>
          <cell r="C505" t="str">
            <v>65Ø</v>
          </cell>
          <cell r="D505" t="str">
            <v>개</v>
          </cell>
          <cell r="E505">
            <v>5909</v>
          </cell>
          <cell r="F505">
            <v>8331</v>
          </cell>
          <cell r="H505">
            <v>0</v>
          </cell>
          <cell r="I505">
            <v>5909</v>
          </cell>
          <cell r="J505">
            <v>0</v>
          </cell>
          <cell r="L505">
            <v>0</v>
          </cell>
        </row>
        <row r="506">
          <cell r="A506">
            <v>3364</v>
          </cell>
          <cell r="B506" t="str">
            <v>백유니온 (나사식)</v>
          </cell>
          <cell r="C506" t="str">
            <v>50Ø</v>
          </cell>
          <cell r="D506" t="str">
            <v>개</v>
          </cell>
          <cell r="E506">
            <v>3701</v>
          </cell>
          <cell r="F506">
            <v>0</v>
          </cell>
          <cell r="H506">
            <v>460</v>
          </cell>
          <cell r="I506">
            <v>3701</v>
          </cell>
          <cell r="J506">
            <v>460</v>
          </cell>
          <cell r="L506">
            <v>460</v>
          </cell>
        </row>
        <row r="507">
          <cell r="A507">
            <v>3365</v>
          </cell>
          <cell r="B507" t="str">
            <v>백유니온 (나사식)</v>
          </cell>
          <cell r="C507" t="str">
            <v>40Ø</v>
          </cell>
          <cell r="D507" t="str">
            <v>개</v>
          </cell>
          <cell r="E507">
            <v>2876</v>
          </cell>
          <cell r="F507">
            <v>0</v>
          </cell>
          <cell r="H507">
            <v>460</v>
          </cell>
          <cell r="I507">
            <v>2876</v>
          </cell>
          <cell r="J507">
            <v>460</v>
          </cell>
          <cell r="L507">
            <v>460</v>
          </cell>
        </row>
        <row r="508">
          <cell r="A508">
            <v>3366</v>
          </cell>
          <cell r="B508" t="str">
            <v>백유니온 (나사식)</v>
          </cell>
          <cell r="C508" t="str">
            <v>32Ø</v>
          </cell>
          <cell r="D508" t="str">
            <v>개</v>
          </cell>
          <cell r="E508">
            <v>2223</v>
          </cell>
          <cell r="F508">
            <v>0</v>
          </cell>
          <cell r="H508">
            <v>460</v>
          </cell>
          <cell r="I508">
            <v>2223</v>
          </cell>
          <cell r="J508">
            <v>460</v>
          </cell>
          <cell r="L508">
            <v>460</v>
          </cell>
        </row>
        <row r="509">
          <cell r="A509">
            <v>3367</v>
          </cell>
          <cell r="B509" t="str">
            <v>백유니온 (나사식)</v>
          </cell>
          <cell r="C509" t="str">
            <v>25Ø</v>
          </cell>
          <cell r="D509" t="str">
            <v>개</v>
          </cell>
          <cell r="E509">
            <v>1754</v>
          </cell>
          <cell r="F509">
            <v>0</v>
          </cell>
          <cell r="H509">
            <v>460</v>
          </cell>
          <cell r="I509">
            <v>1754</v>
          </cell>
          <cell r="J509">
            <v>460</v>
          </cell>
          <cell r="L509">
            <v>460</v>
          </cell>
        </row>
        <row r="510">
          <cell r="A510">
            <v>3368</v>
          </cell>
          <cell r="B510" t="str">
            <v>백유니온 (나사식)</v>
          </cell>
          <cell r="C510" t="str">
            <v>20Ø</v>
          </cell>
          <cell r="D510" t="str">
            <v>개</v>
          </cell>
          <cell r="E510">
            <v>1253</v>
          </cell>
          <cell r="F510">
            <v>0</v>
          </cell>
          <cell r="H510">
            <v>460</v>
          </cell>
          <cell r="I510">
            <v>1253</v>
          </cell>
          <cell r="J510">
            <v>460</v>
          </cell>
          <cell r="L510">
            <v>460</v>
          </cell>
        </row>
        <row r="511">
          <cell r="A511">
            <v>3369</v>
          </cell>
          <cell r="B511" t="str">
            <v>백유니온 (나사식)</v>
          </cell>
          <cell r="C511" t="str">
            <v>15Ø</v>
          </cell>
          <cell r="D511" t="str">
            <v>개</v>
          </cell>
          <cell r="E511">
            <v>1149</v>
          </cell>
          <cell r="F511">
            <v>0</v>
          </cell>
          <cell r="H511">
            <v>460</v>
          </cell>
          <cell r="I511">
            <v>1149</v>
          </cell>
          <cell r="J511">
            <v>460</v>
          </cell>
          <cell r="L511">
            <v>460</v>
          </cell>
        </row>
        <row r="512">
          <cell r="A512">
            <v>3371</v>
          </cell>
          <cell r="B512" t="str">
            <v>백니플 (나사식)</v>
          </cell>
          <cell r="C512" t="str">
            <v>80Ø</v>
          </cell>
          <cell r="D512" t="str">
            <v>개</v>
          </cell>
          <cell r="E512">
            <v>2542</v>
          </cell>
          <cell r="F512">
            <v>0</v>
          </cell>
          <cell r="H512">
            <v>460</v>
          </cell>
          <cell r="I512">
            <v>2542</v>
          </cell>
          <cell r="J512">
            <v>460</v>
          </cell>
          <cell r="L512">
            <v>460</v>
          </cell>
        </row>
        <row r="513">
          <cell r="A513">
            <v>3372</v>
          </cell>
          <cell r="B513" t="str">
            <v>백니플 (나사식)</v>
          </cell>
          <cell r="C513" t="str">
            <v>65Ø</v>
          </cell>
          <cell r="D513" t="str">
            <v>개</v>
          </cell>
          <cell r="E513">
            <v>1699</v>
          </cell>
          <cell r="F513">
            <v>0</v>
          </cell>
          <cell r="H513">
            <v>460</v>
          </cell>
          <cell r="I513">
            <v>1699</v>
          </cell>
          <cell r="J513">
            <v>460</v>
          </cell>
          <cell r="L513">
            <v>460</v>
          </cell>
        </row>
        <row r="514">
          <cell r="A514">
            <v>3373</v>
          </cell>
          <cell r="B514" t="str">
            <v>백니플 (나사식)</v>
          </cell>
          <cell r="C514" t="str">
            <v>50Ø</v>
          </cell>
          <cell r="D514" t="str">
            <v>개</v>
          </cell>
          <cell r="E514">
            <v>1099</v>
          </cell>
          <cell r="F514">
            <v>0</v>
          </cell>
          <cell r="H514">
            <v>460</v>
          </cell>
          <cell r="I514">
            <v>1099</v>
          </cell>
          <cell r="J514">
            <v>460</v>
          </cell>
          <cell r="L514">
            <v>460</v>
          </cell>
        </row>
        <row r="515">
          <cell r="A515">
            <v>3374</v>
          </cell>
          <cell r="B515" t="str">
            <v>백니플 (나사식)</v>
          </cell>
          <cell r="C515" t="str">
            <v>40Ø</v>
          </cell>
          <cell r="D515" t="str">
            <v>개</v>
          </cell>
          <cell r="E515">
            <v>913</v>
          </cell>
          <cell r="F515">
            <v>0</v>
          </cell>
          <cell r="H515">
            <v>460</v>
          </cell>
          <cell r="I515">
            <v>913</v>
          </cell>
          <cell r="J515">
            <v>460</v>
          </cell>
          <cell r="L515">
            <v>460</v>
          </cell>
        </row>
        <row r="516">
          <cell r="A516">
            <v>3375</v>
          </cell>
          <cell r="B516" t="str">
            <v>백니플 (나사식)</v>
          </cell>
          <cell r="C516" t="str">
            <v>32Ø</v>
          </cell>
          <cell r="D516" t="str">
            <v>개</v>
          </cell>
          <cell r="E516">
            <v>644</v>
          </cell>
          <cell r="F516">
            <v>0</v>
          </cell>
          <cell r="H516">
            <v>460</v>
          </cell>
          <cell r="I516">
            <v>644</v>
          </cell>
          <cell r="J516">
            <v>460</v>
          </cell>
          <cell r="L516">
            <v>460</v>
          </cell>
        </row>
        <row r="517">
          <cell r="A517">
            <v>3376</v>
          </cell>
          <cell r="B517" t="str">
            <v>백니플 (나사식)</v>
          </cell>
          <cell r="C517" t="str">
            <v>25Ø</v>
          </cell>
          <cell r="D517" t="str">
            <v>개</v>
          </cell>
          <cell r="E517">
            <v>505</v>
          </cell>
          <cell r="F517">
            <v>0</v>
          </cell>
          <cell r="H517">
            <v>460</v>
          </cell>
          <cell r="I517">
            <v>505</v>
          </cell>
          <cell r="J517">
            <v>460</v>
          </cell>
          <cell r="L517">
            <v>460</v>
          </cell>
        </row>
        <row r="518">
          <cell r="A518">
            <v>3377</v>
          </cell>
          <cell r="B518" t="str">
            <v>백니플 (나사식)</v>
          </cell>
          <cell r="C518" t="str">
            <v>20Ø</v>
          </cell>
          <cell r="D518" t="str">
            <v>개</v>
          </cell>
          <cell r="E518">
            <v>353</v>
          </cell>
          <cell r="F518">
            <v>0</v>
          </cell>
          <cell r="H518">
            <v>460</v>
          </cell>
          <cell r="I518">
            <v>353</v>
          </cell>
          <cell r="J518">
            <v>460</v>
          </cell>
          <cell r="L518">
            <v>460</v>
          </cell>
        </row>
        <row r="519">
          <cell r="A519">
            <v>3378</v>
          </cell>
          <cell r="B519" t="str">
            <v>백니플 (나사식)</v>
          </cell>
          <cell r="C519" t="str">
            <v>15Ø</v>
          </cell>
          <cell r="D519" t="str">
            <v>개</v>
          </cell>
          <cell r="E519">
            <v>305</v>
          </cell>
          <cell r="F519">
            <v>0</v>
          </cell>
          <cell r="H519">
            <v>460</v>
          </cell>
          <cell r="I519">
            <v>305</v>
          </cell>
          <cell r="J519">
            <v>460</v>
          </cell>
          <cell r="L519">
            <v>460</v>
          </cell>
        </row>
        <row r="542">
          <cell r="A542">
            <v>3400</v>
          </cell>
          <cell r="B542" t="str">
            <v>흑강관</v>
          </cell>
          <cell r="C542" t="str">
            <v>150Ø</v>
          </cell>
          <cell r="D542" t="str">
            <v>M</v>
          </cell>
          <cell r="E542">
            <v>9755</v>
          </cell>
          <cell r="F542">
            <v>0</v>
          </cell>
          <cell r="H542">
            <v>458</v>
          </cell>
          <cell r="I542">
            <v>9755</v>
          </cell>
          <cell r="J542">
            <v>458</v>
          </cell>
          <cell r="L542">
            <v>458</v>
          </cell>
        </row>
        <row r="543">
          <cell r="A543">
            <v>3401</v>
          </cell>
          <cell r="B543" t="str">
            <v>흑강관</v>
          </cell>
          <cell r="C543" t="str">
            <v>100Ø</v>
          </cell>
          <cell r="D543" t="str">
            <v>M</v>
          </cell>
          <cell r="E543">
            <v>5962</v>
          </cell>
          <cell r="F543">
            <v>0</v>
          </cell>
          <cell r="H543">
            <v>458</v>
          </cell>
          <cell r="I543">
            <v>5962</v>
          </cell>
          <cell r="J543">
            <v>458</v>
          </cell>
          <cell r="L543">
            <v>458</v>
          </cell>
        </row>
        <row r="544">
          <cell r="A544">
            <v>3402</v>
          </cell>
          <cell r="B544" t="str">
            <v>흑강관</v>
          </cell>
          <cell r="C544" t="str">
            <v>80Ø</v>
          </cell>
          <cell r="D544" t="str">
            <v>M</v>
          </cell>
          <cell r="E544">
            <v>4173</v>
          </cell>
          <cell r="F544">
            <v>0</v>
          </cell>
          <cell r="H544">
            <v>458</v>
          </cell>
          <cell r="I544">
            <v>4173</v>
          </cell>
          <cell r="J544">
            <v>458</v>
          </cell>
          <cell r="L544">
            <v>458</v>
          </cell>
        </row>
        <row r="545">
          <cell r="A545">
            <v>3403</v>
          </cell>
          <cell r="B545" t="str">
            <v>흑강관</v>
          </cell>
          <cell r="C545" t="str">
            <v>65Ø</v>
          </cell>
          <cell r="D545" t="str">
            <v>M</v>
          </cell>
          <cell r="E545">
            <v>3223</v>
          </cell>
          <cell r="F545">
            <v>0</v>
          </cell>
          <cell r="H545">
            <v>458</v>
          </cell>
          <cell r="I545">
            <v>3223</v>
          </cell>
          <cell r="J545">
            <v>458</v>
          </cell>
          <cell r="L545">
            <v>458</v>
          </cell>
        </row>
        <row r="546">
          <cell r="A546">
            <v>3404</v>
          </cell>
          <cell r="B546" t="str">
            <v>흑강관</v>
          </cell>
          <cell r="C546" t="str">
            <v>50Ø</v>
          </cell>
          <cell r="D546" t="str">
            <v>M</v>
          </cell>
          <cell r="E546">
            <v>2530</v>
          </cell>
          <cell r="F546">
            <v>0</v>
          </cell>
          <cell r="H546">
            <v>458</v>
          </cell>
          <cell r="I546">
            <v>2530</v>
          </cell>
          <cell r="J546">
            <v>458</v>
          </cell>
          <cell r="L546">
            <v>458</v>
          </cell>
        </row>
        <row r="547">
          <cell r="A547">
            <v>3405</v>
          </cell>
          <cell r="B547" t="str">
            <v>흑강관</v>
          </cell>
          <cell r="C547" t="str">
            <v>40Ø</v>
          </cell>
          <cell r="D547" t="str">
            <v>M</v>
          </cell>
          <cell r="E547">
            <v>1794</v>
          </cell>
          <cell r="F547">
            <v>0</v>
          </cell>
          <cell r="H547">
            <v>458</v>
          </cell>
          <cell r="I547">
            <v>1794</v>
          </cell>
          <cell r="J547">
            <v>458</v>
          </cell>
          <cell r="L547">
            <v>458</v>
          </cell>
        </row>
        <row r="548">
          <cell r="A548">
            <v>3406</v>
          </cell>
          <cell r="B548" t="str">
            <v>흑강관</v>
          </cell>
          <cell r="C548" t="str">
            <v>32Ø</v>
          </cell>
          <cell r="D548" t="str">
            <v>M</v>
          </cell>
          <cell r="E548">
            <v>1553</v>
          </cell>
          <cell r="F548">
            <v>0</v>
          </cell>
          <cell r="H548">
            <v>458</v>
          </cell>
          <cell r="I548">
            <v>1553</v>
          </cell>
          <cell r="J548">
            <v>458</v>
          </cell>
          <cell r="L548">
            <v>458</v>
          </cell>
        </row>
        <row r="549">
          <cell r="A549">
            <v>3407</v>
          </cell>
          <cell r="B549" t="str">
            <v>흑강관</v>
          </cell>
          <cell r="C549" t="str">
            <v>25Ø</v>
          </cell>
          <cell r="D549" t="str">
            <v>M</v>
          </cell>
          <cell r="E549">
            <v>1233</v>
          </cell>
          <cell r="F549">
            <v>0</v>
          </cell>
          <cell r="H549">
            <v>458</v>
          </cell>
          <cell r="I549">
            <v>1233</v>
          </cell>
          <cell r="J549">
            <v>458</v>
          </cell>
          <cell r="L549">
            <v>458</v>
          </cell>
        </row>
        <row r="550">
          <cell r="A550">
            <v>3408</v>
          </cell>
          <cell r="B550" t="str">
            <v>흑강관</v>
          </cell>
          <cell r="C550" t="str">
            <v>20Ø</v>
          </cell>
          <cell r="D550" t="str">
            <v>M</v>
          </cell>
          <cell r="E550">
            <v>821</v>
          </cell>
          <cell r="F550">
            <v>0</v>
          </cell>
          <cell r="H550">
            <v>458</v>
          </cell>
          <cell r="I550">
            <v>821</v>
          </cell>
          <cell r="J550">
            <v>458</v>
          </cell>
          <cell r="L550">
            <v>458</v>
          </cell>
        </row>
        <row r="551">
          <cell r="A551">
            <v>3409</v>
          </cell>
          <cell r="B551" t="str">
            <v>흑강관</v>
          </cell>
          <cell r="C551" t="str">
            <v>15Ø</v>
          </cell>
          <cell r="D551" t="str">
            <v>M</v>
          </cell>
          <cell r="E551">
            <v>672</v>
          </cell>
          <cell r="F551">
            <v>0</v>
          </cell>
          <cell r="H551">
            <v>458</v>
          </cell>
          <cell r="I551">
            <v>672</v>
          </cell>
          <cell r="J551">
            <v>458</v>
          </cell>
          <cell r="L551">
            <v>458</v>
          </cell>
        </row>
        <row r="552">
          <cell r="A552">
            <v>3410</v>
          </cell>
          <cell r="B552" t="str">
            <v>흑엘보 (용접식)</v>
          </cell>
          <cell r="C552" t="str">
            <v>150Ø</v>
          </cell>
          <cell r="D552" t="str">
            <v>개</v>
          </cell>
          <cell r="E552">
            <v>13300</v>
          </cell>
          <cell r="F552">
            <v>0</v>
          </cell>
          <cell r="H552">
            <v>465</v>
          </cell>
          <cell r="I552">
            <v>13300</v>
          </cell>
          <cell r="J552">
            <v>465</v>
          </cell>
          <cell r="L552">
            <v>465</v>
          </cell>
        </row>
        <row r="553">
          <cell r="A553">
            <v>3411</v>
          </cell>
          <cell r="B553" t="str">
            <v>흑엘보 (용접식)</v>
          </cell>
          <cell r="C553" t="str">
            <v>100Ø</v>
          </cell>
          <cell r="D553" t="str">
            <v>개</v>
          </cell>
          <cell r="E553">
            <v>5110</v>
          </cell>
          <cell r="F553">
            <v>0</v>
          </cell>
          <cell r="H553">
            <v>465</v>
          </cell>
          <cell r="I553">
            <v>5110</v>
          </cell>
          <cell r="J553">
            <v>465</v>
          </cell>
          <cell r="L553">
            <v>465</v>
          </cell>
        </row>
        <row r="554">
          <cell r="A554">
            <v>3412</v>
          </cell>
          <cell r="B554" t="str">
            <v>흑엘보 (용접식)</v>
          </cell>
          <cell r="C554" t="str">
            <v>80Ø</v>
          </cell>
          <cell r="D554" t="str">
            <v>개</v>
          </cell>
          <cell r="E554">
            <v>3080</v>
          </cell>
          <cell r="F554">
            <v>0</v>
          </cell>
          <cell r="H554">
            <v>463</v>
          </cell>
          <cell r="I554">
            <v>3080</v>
          </cell>
          <cell r="J554">
            <v>463</v>
          </cell>
          <cell r="L554">
            <v>463</v>
          </cell>
        </row>
        <row r="555">
          <cell r="A555">
            <v>3413</v>
          </cell>
          <cell r="B555" t="str">
            <v>흑엘보 (용접식)</v>
          </cell>
          <cell r="C555" t="str">
            <v>65Ø</v>
          </cell>
          <cell r="D555" t="str">
            <v>개</v>
          </cell>
          <cell r="E555">
            <v>2310</v>
          </cell>
          <cell r="F555">
            <v>0</v>
          </cell>
          <cell r="H555">
            <v>463</v>
          </cell>
          <cell r="I555">
            <v>2310</v>
          </cell>
          <cell r="J555">
            <v>463</v>
          </cell>
          <cell r="L555">
            <v>463</v>
          </cell>
        </row>
        <row r="556">
          <cell r="A556">
            <v>3414</v>
          </cell>
          <cell r="B556" t="str">
            <v>흑엘보 (나사식)</v>
          </cell>
          <cell r="C556" t="str">
            <v>50Ø</v>
          </cell>
          <cell r="D556" t="str">
            <v>개</v>
          </cell>
          <cell r="E556">
            <v>1363</v>
          </cell>
          <cell r="F556">
            <v>0</v>
          </cell>
          <cell r="H556">
            <v>463</v>
          </cell>
          <cell r="I556">
            <v>1363</v>
          </cell>
          <cell r="J556">
            <v>463</v>
          </cell>
          <cell r="L556">
            <v>463</v>
          </cell>
        </row>
        <row r="557">
          <cell r="A557">
            <v>3415</v>
          </cell>
          <cell r="B557" t="str">
            <v>흑엘보 (나사식)</v>
          </cell>
          <cell r="C557" t="str">
            <v>40Ø</v>
          </cell>
          <cell r="D557" t="str">
            <v>개</v>
          </cell>
          <cell r="E557">
            <v>868</v>
          </cell>
          <cell r="F557">
            <v>0</v>
          </cell>
          <cell r="H557">
            <v>463</v>
          </cell>
          <cell r="I557">
            <v>868</v>
          </cell>
          <cell r="J557">
            <v>463</v>
          </cell>
          <cell r="L557">
            <v>463</v>
          </cell>
        </row>
        <row r="558">
          <cell r="A558">
            <v>3416</v>
          </cell>
          <cell r="B558" t="str">
            <v>흑엘보 (나사식)</v>
          </cell>
          <cell r="C558" t="str">
            <v>32Ø</v>
          </cell>
          <cell r="D558" t="str">
            <v>개</v>
          </cell>
          <cell r="E558">
            <v>732</v>
          </cell>
          <cell r="F558">
            <v>0</v>
          </cell>
          <cell r="H558">
            <v>463</v>
          </cell>
          <cell r="I558">
            <v>732</v>
          </cell>
          <cell r="J558">
            <v>463</v>
          </cell>
          <cell r="L558">
            <v>463</v>
          </cell>
        </row>
        <row r="559">
          <cell r="A559">
            <v>3417</v>
          </cell>
          <cell r="B559" t="str">
            <v>흑엘보 (나사식)</v>
          </cell>
          <cell r="C559" t="str">
            <v>25Ø</v>
          </cell>
          <cell r="D559" t="str">
            <v>개</v>
          </cell>
          <cell r="E559">
            <v>475</v>
          </cell>
          <cell r="F559">
            <v>0</v>
          </cell>
          <cell r="H559">
            <v>463</v>
          </cell>
          <cell r="I559">
            <v>475</v>
          </cell>
          <cell r="J559">
            <v>463</v>
          </cell>
          <cell r="L559">
            <v>463</v>
          </cell>
        </row>
        <row r="560">
          <cell r="A560">
            <v>3418</v>
          </cell>
          <cell r="B560" t="str">
            <v>흑엘보 (나사식)</v>
          </cell>
          <cell r="C560" t="str">
            <v>20Ø</v>
          </cell>
          <cell r="D560" t="str">
            <v>개</v>
          </cell>
          <cell r="E560">
            <v>299</v>
          </cell>
          <cell r="F560">
            <v>0</v>
          </cell>
          <cell r="H560">
            <v>463</v>
          </cell>
          <cell r="I560">
            <v>299</v>
          </cell>
          <cell r="J560">
            <v>463</v>
          </cell>
          <cell r="L560">
            <v>463</v>
          </cell>
        </row>
        <row r="561">
          <cell r="A561">
            <v>3419</v>
          </cell>
          <cell r="B561" t="str">
            <v>흑엘보 (나사식)</v>
          </cell>
          <cell r="C561" t="str">
            <v>15Ø</v>
          </cell>
          <cell r="D561" t="str">
            <v>개</v>
          </cell>
          <cell r="E561">
            <v>200</v>
          </cell>
          <cell r="F561">
            <v>0</v>
          </cell>
          <cell r="H561">
            <v>463</v>
          </cell>
          <cell r="I561">
            <v>200</v>
          </cell>
          <cell r="J561">
            <v>463</v>
          </cell>
          <cell r="L561">
            <v>463</v>
          </cell>
        </row>
        <row r="562">
          <cell r="A562">
            <v>3420</v>
          </cell>
          <cell r="B562" t="str">
            <v>흑티 (용접식)</v>
          </cell>
          <cell r="C562" t="str">
            <v>150Ø</v>
          </cell>
          <cell r="D562" t="str">
            <v>개</v>
          </cell>
          <cell r="E562">
            <v>17500</v>
          </cell>
          <cell r="F562">
            <v>0</v>
          </cell>
          <cell r="H562">
            <v>465</v>
          </cell>
          <cell r="I562">
            <v>17500</v>
          </cell>
          <cell r="J562">
            <v>465</v>
          </cell>
          <cell r="L562">
            <v>465</v>
          </cell>
        </row>
        <row r="563">
          <cell r="A563">
            <v>3421</v>
          </cell>
          <cell r="B563" t="str">
            <v>흑티 (용접식)</v>
          </cell>
          <cell r="C563" t="str">
            <v>100Ø</v>
          </cell>
          <cell r="D563" t="str">
            <v>개</v>
          </cell>
          <cell r="E563">
            <v>7280</v>
          </cell>
          <cell r="F563">
            <v>0</v>
          </cell>
          <cell r="H563">
            <v>465</v>
          </cell>
          <cell r="I563">
            <v>7280</v>
          </cell>
          <cell r="J563">
            <v>465</v>
          </cell>
          <cell r="L563">
            <v>465</v>
          </cell>
        </row>
        <row r="564">
          <cell r="A564">
            <v>3422</v>
          </cell>
          <cell r="B564" t="str">
            <v>흑티 (용접식)</v>
          </cell>
          <cell r="C564" t="str">
            <v>80Ø</v>
          </cell>
          <cell r="D564" t="str">
            <v>개</v>
          </cell>
          <cell r="E564">
            <v>4620</v>
          </cell>
          <cell r="F564">
            <v>0</v>
          </cell>
          <cell r="H564">
            <v>463</v>
          </cell>
          <cell r="I564">
            <v>4620</v>
          </cell>
          <cell r="J564">
            <v>463</v>
          </cell>
          <cell r="L564">
            <v>463</v>
          </cell>
        </row>
        <row r="565">
          <cell r="A565">
            <v>3423</v>
          </cell>
          <cell r="B565" t="str">
            <v>흑티 (용접식)</v>
          </cell>
          <cell r="C565" t="str">
            <v>65Ø</v>
          </cell>
          <cell r="D565" t="str">
            <v>개</v>
          </cell>
          <cell r="E565">
            <v>3360</v>
          </cell>
          <cell r="F565">
            <v>0</v>
          </cell>
          <cell r="H565">
            <v>463</v>
          </cell>
          <cell r="I565">
            <v>3360</v>
          </cell>
          <cell r="J565">
            <v>463</v>
          </cell>
          <cell r="L565">
            <v>463</v>
          </cell>
        </row>
        <row r="566">
          <cell r="A566">
            <v>3424</v>
          </cell>
          <cell r="B566" t="str">
            <v>흑티 (나사식)</v>
          </cell>
          <cell r="C566" t="str">
            <v>50Ø</v>
          </cell>
          <cell r="D566" t="str">
            <v>개</v>
          </cell>
          <cell r="E566">
            <v>1778</v>
          </cell>
          <cell r="F566">
            <v>0</v>
          </cell>
          <cell r="H566">
            <v>463</v>
          </cell>
          <cell r="I566">
            <v>1778</v>
          </cell>
          <cell r="J566">
            <v>463</v>
          </cell>
          <cell r="L566">
            <v>463</v>
          </cell>
        </row>
        <row r="567">
          <cell r="A567">
            <v>3437</v>
          </cell>
          <cell r="B567" t="str">
            <v>흑티 (나사식)</v>
          </cell>
          <cell r="C567" t="str">
            <v>40Ø</v>
          </cell>
          <cell r="D567" t="str">
            <v>개</v>
          </cell>
          <cell r="E567">
            <v>1218</v>
          </cell>
          <cell r="F567">
            <v>0</v>
          </cell>
          <cell r="H567">
            <v>463</v>
          </cell>
          <cell r="I567">
            <v>1218</v>
          </cell>
          <cell r="J567">
            <v>463</v>
          </cell>
          <cell r="L567">
            <v>463</v>
          </cell>
        </row>
        <row r="568">
          <cell r="A568">
            <v>3426</v>
          </cell>
          <cell r="B568" t="str">
            <v>흑티 (나사식)</v>
          </cell>
          <cell r="C568" t="str">
            <v>32Ø</v>
          </cell>
          <cell r="D568" t="str">
            <v>개</v>
          </cell>
          <cell r="E568">
            <v>911</v>
          </cell>
          <cell r="F568">
            <v>0</v>
          </cell>
          <cell r="H568">
            <v>463</v>
          </cell>
          <cell r="I568">
            <v>911</v>
          </cell>
          <cell r="J568">
            <v>463</v>
          </cell>
          <cell r="L568">
            <v>463</v>
          </cell>
        </row>
        <row r="569">
          <cell r="A569">
            <v>3427</v>
          </cell>
          <cell r="B569" t="str">
            <v>흑티 (나사식)</v>
          </cell>
          <cell r="C569" t="str">
            <v>25Ø</v>
          </cell>
          <cell r="D569" t="str">
            <v>개</v>
          </cell>
          <cell r="E569">
            <v>661</v>
          </cell>
          <cell r="F569">
            <v>0</v>
          </cell>
          <cell r="H569">
            <v>463</v>
          </cell>
          <cell r="I569">
            <v>661</v>
          </cell>
          <cell r="J569">
            <v>463</v>
          </cell>
          <cell r="L569">
            <v>463</v>
          </cell>
        </row>
        <row r="570">
          <cell r="A570">
            <v>3428</v>
          </cell>
          <cell r="B570" t="str">
            <v>흑티 (나사식)</v>
          </cell>
          <cell r="C570" t="str">
            <v>20Ø</v>
          </cell>
          <cell r="D570" t="str">
            <v>개</v>
          </cell>
          <cell r="E570">
            <v>440</v>
          </cell>
          <cell r="F570">
            <v>0</v>
          </cell>
          <cell r="H570">
            <v>463</v>
          </cell>
          <cell r="I570">
            <v>440</v>
          </cell>
          <cell r="J570">
            <v>463</v>
          </cell>
          <cell r="L570">
            <v>463</v>
          </cell>
        </row>
        <row r="571">
          <cell r="A571">
            <v>3429</v>
          </cell>
          <cell r="B571" t="str">
            <v>흑티 (나사식)</v>
          </cell>
          <cell r="C571" t="str">
            <v>15Ø</v>
          </cell>
          <cell r="D571" t="str">
            <v>개</v>
          </cell>
          <cell r="E571">
            <v>302</v>
          </cell>
          <cell r="F571">
            <v>0</v>
          </cell>
          <cell r="H571">
            <v>463</v>
          </cell>
          <cell r="I571">
            <v>302</v>
          </cell>
          <cell r="J571">
            <v>463</v>
          </cell>
          <cell r="L571">
            <v>463</v>
          </cell>
        </row>
        <row r="572">
          <cell r="A572">
            <v>3430</v>
          </cell>
          <cell r="B572" t="str">
            <v>흑레듀샤 (용접식)</v>
          </cell>
          <cell r="C572" t="str">
            <v>150Ø</v>
          </cell>
          <cell r="D572" t="str">
            <v>개</v>
          </cell>
          <cell r="E572">
            <v>16100</v>
          </cell>
          <cell r="F572">
            <v>0</v>
          </cell>
          <cell r="H572">
            <v>465</v>
          </cell>
          <cell r="I572">
            <v>16100</v>
          </cell>
          <cell r="J572">
            <v>465</v>
          </cell>
          <cell r="L572">
            <v>465</v>
          </cell>
        </row>
        <row r="573">
          <cell r="A573">
            <v>3431</v>
          </cell>
          <cell r="B573" t="str">
            <v>흑레듀샤 (용접식)</v>
          </cell>
          <cell r="C573" t="str">
            <v>100Ø</v>
          </cell>
          <cell r="D573" t="str">
            <v>개</v>
          </cell>
          <cell r="E573">
            <v>6440</v>
          </cell>
          <cell r="F573">
            <v>0</v>
          </cell>
          <cell r="H573">
            <v>465</v>
          </cell>
          <cell r="I573">
            <v>6440</v>
          </cell>
          <cell r="J573">
            <v>465</v>
          </cell>
          <cell r="L573">
            <v>465</v>
          </cell>
        </row>
        <row r="574">
          <cell r="A574">
            <v>3432</v>
          </cell>
          <cell r="B574" t="str">
            <v>흑레듀샤 (용접식)</v>
          </cell>
          <cell r="C574" t="str">
            <v>80Ø</v>
          </cell>
          <cell r="D574" t="str">
            <v>개</v>
          </cell>
          <cell r="E574">
            <v>4200</v>
          </cell>
          <cell r="F574">
            <v>0</v>
          </cell>
          <cell r="H574">
            <v>463</v>
          </cell>
          <cell r="I574">
            <v>4200</v>
          </cell>
          <cell r="J574">
            <v>463</v>
          </cell>
          <cell r="L574">
            <v>463</v>
          </cell>
        </row>
        <row r="575">
          <cell r="A575">
            <v>3433</v>
          </cell>
          <cell r="B575" t="str">
            <v>흑레듀샤 (용접식)</v>
          </cell>
          <cell r="C575" t="str">
            <v>65Ø</v>
          </cell>
          <cell r="D575" t="str">
            <v>개</v>
          </cell>
          <cell r="E575">
            <v>3520</v>
          </cell>
          <cell r="F575">
            <v>0</v>
          </cell>
          <cell r="H575">
            <v>463</v>
          </cell>
          <cell r="I575">
            <v>3520</v>
          </cell>
          <cell r="J575">
            <v>463</v>
          </cell>
          <cell r="L575">
            <v>463</v>
          </cell>
        </row>
        <row r="576">
          <cell r="A576">
            <v>3434</v>
          </cell>
          <cell r="B576" t="str">
            <v>흑레듀샤 (나사식)</v>
          </cell>
          <cell r="C576" t="str">
            <v>50Ø</v>
          </cell>
          <cell r="D576" t="str">
            <v>개</v>
          </cell>
          <cell r="E576">
            <v>884</v>
          </cell>
          <cell r="F576">
            <v>0</v>
          </cell>
          <cell r="H576">
            <v>463</v>
          </cell>
          <cell r="I576">
            <v>884</v>
          </cell>
          <cell r="J576">
            <v>463</v>
          </cell>
          <cell r="L576">
            <v>463</v>
          </cell>
        </row>
        <row r="577">
          <cell r="A577">
            <v>3435</v>
          </cell>
          <cell r="B577" t="str">
            <v>흑레듀샤 (나사식)</v>
          </cell>
          <cell r="C577" t="str">
            <v>40Ø</v>
          </cell>
          <cell r="D577" t="str">
            <v>개</v>
          </cell>
          <cell r="E577">
            <v>685</v>
          </cell>
          <cell r="F577">
            <v>0</v>
          </cell>
          <cell r="H577">
            <v>463</v>
          </cell>
          <cell r="I577">
            <v>685</v>
          </cell>
          <cell r="J577">
            <v>463</v>
          </cell>
          <cell r="L577">
            <v>463</v>
          </cell>
        </row>
        <row r="578">
          <cell r="A578">
            <v>3436</v>
          </cell>
          <cell r="B578" t="str">
            <v>흑레듀샤 (나사식)</v>
          </cell>
          <cell r="C578" t="str">
            <v>32Ø</v>
          </cell>
          <cell r="D578" t="str">
            <v>개</v>
          </cell>
          <cell r="E578">
            <v>530</v>
          </cell>
          <cell r="F578">
            <v>0</v>
          </cell>
          <cell r="H578">
            <v>463</v>
          </cell>
          <cell r="I578">
            <v>530</v>
          </cell>
          <cell r="J578">
            <v>463</v>
          </cell>
          <cell r="L578">
            <v>463</v>
          </cell>
        </row>
        <row r="579">
          <cell r="A579">
            <v>3437</v>
          </cell>
          <cell r="B579" t="str">
            <v>흑레듀샤 (나사식)</v>
          </cell>
          <cell r="C579" t="str">
            <v>25Ø</v>
          </cell>
          <cell r="D579" t="str">
            <v>개</v>
          </cell>
          <cell r="E579">
            <v>400</v>
          </cell>
          <cell r="F579">
            <v>0</v>
          </cell>
          <cell r="H579">
            <v>463</v>
          </cell>
          <cell r="I579">
            <v>400</v>
          </cell>
          <cell r="J579">
            <v>463</v>
          </cell>
          <cell r="L579">
            <v>463</v>
          </cell>
        </row>
        <row r="580">
          <cell r="A580">
            <v>3438</v>
          </cell>
          <cell r="B580" t="str">
            <v>흑레듀샤 (나사식)</v>
          </cell>
          <cell r="C580" t="str">
            <v>20Ø</v>
          </cell>
          <cell r="D580" t="str">
            <v>개</v>
          </cell>
          <cell r="E580">
            <v>277</v>
          </cell>
          <cell r="F580">
            <v>0</v>
          </cell>
          <cell r="H580">
            <v>463</v>
          </cell>
          <cell r="I580">
            <v>277</v>
          </cell>
          <cell r="J580">
            <v>463</v>
          </cell>
          <cell r="L580">
            <v>463</v>
          </cell>
        </row>
        <row r="581">
          <cell r="A581">
            <v>3441</v>
          </cell>
          <cell r="B581" t="str">
            <v>흑소켓 (나사식)</v>
          </cell>
          <cell r="C581" t="str">
            <v>80Ø</v>
          </cell>
          <cell r="D581" t="str">
            <v>개</v>
          </cell>
          <cell r="E581">
            <v>2026</v>
          </cell>
          <cell r="F581">
            <v>0</v>
          </cell>
          <cell r="H581">
            <v>463</v>
          </cell>
          <cell r="I581">
            <v>2026</v>
          </cell>
          <cell r="J581">
            <v>463</v>
          </cell>
          <cell r="L581">
            <v>463</v>
          </cell>
        </row>
        <row r="582">
          <cell r="A582">
            <v>3442</v>
          </cell>
          <cell r="B582" t="str">
            <v>흑소켓 (나사식)</v>
          </cell>
          <cell r="C582" t="str">
            <v>65Ø</v>
          </cell>
          <cell r="D582" t="str">
            <v>개</v>
          </cell>
          <cell r="E582">
            <v>1617</v>
          </cell>
          <cell r="F582">
            <v>0</v>
          </cell>
          <cell r="H582">
            <v>463</v>
          </cell>
          <cell r="I582">
            <v>1617</v>
          </cell>
          <cell r="J582">
            <v>463</v>
          </cell>
          <cell r="L582">
            <v>463</v>
          </cell>
        </row>
        <row r="583">
          <cell r="A583">
            <v>3443</v>
          </cell>
          <cell r="B583" t="str">
            <v>흑소켓 (나사식)</v>
          </cell>
          <cell r="C583" t="str">
            <v>50Ø</v>
          </cell>
          <cell r="D583" t="str">
            <v>개</v>
          </cell>
          <cell r="E583">
            <v>917</v>
          </cell>
          <cell r="F583">
            <v>0</v>
          </cell>
          <cell r="H583">
            <v>463</v>
          </cell>
          <cell r="I583">
            <v>917</v>
          </cell>
          <cell r="J583">
            <v>463</v>
          </cell>
          <cell r="L583">
            <v>463</v>
          </cell>
        </row>
        <row r="584">
          <cell r="A584">
            <v>3444</v>
          </cell>
          <cell r="B584" t="str">
            <v>흑소켓 (나사식)</v>
          </cell>
          <cell r="C584" t="str">
            <v>40Ø</v>
          </cell>
          <cell r="D584" t="str">
            <v>개</v>
          </cell>
          <cell r="E584">
            <v>576</v>
          </cell>
          <cell r="F584">
            <v>0</v>
          </cell>
          <cell r="H584">
            <v>463</v>
          </cell>
          <cell r="I584">
            <v>576</v>
          </cell>
          <cell r="J584">
            <v>463</v>
          </cell>
          <cell r="L584">
            <v>463</v>
          </cell>
        </row>
        <row r="585">
          <cell r="A585">
            <v>3445</v>
          </cell>
          <cell r="B585" t="str">
            <v>흑소켓 (나사식)</v>
          </cell>
          <cell r="C585" t="str">
            <v>32Ø</v>
          </cell>
          <cell r="D585" t="str">
            <v>개</v>
          </cell>
          <cell r="E585">
            <v>483</v>
          </cell>
          <cell r="F585">
            <v>0</v>
          </cell>
          <cell r="H585">
            <v>463</v>
          </cell>
          <cell r="I585">
            <v>483</v>
          </cell>
          <cell r="J585">
            <v>463</v>
          </cell>
          <cell r="L585">
            <v>463</v>
          </cell>
        </row>
        <row r="586">
          <cell r="A586">
            <v>3446</v>
          </cell>
          <cell r="B586" t="str">
            <v>흑소켓 (나사식)</v>
          </cell>
          <cell r="C586" t="str">
            <v>25Ø</v>
          </cell>
          <cell r="D586" t="str">
            <v>개</v>
          </cell>
          <cell r="E586">
            <v>377</v>
          </cell>
          <cell r="F586">
            <v>0</v>
          </cell>
          <cell r="H586">
            <v>463</v>
          </cell>
          <cell r="I586">
            <v>377</v>
          </cell>
          <cell r="J586">
            <v>463</v>
          </cell>
          <cell r="L586">
            <v>463</v>
          </cell>
        </row>
        <row r="587">
          <cell r="A587">
            <v>3447</v>
          </cell>
          <cell r="B587" t="str">
            <v>흑소켓 (나사식)</v>
          </cell>
          <cell r="C587" t="str">
            <v>20Ø</v>
          </cell>
          <cell r="D587" t="str">
            <v>개</v>
          </cell>
          <cell r="E587">
            <v>232</v>
          </cell>
          <cell r="F587">
            <v>0</v>
          </cell>
          <cell r="H587">
            <v>463</v>
          </cell>
          <cell r="I587">
            <v>232</v>
          </cell>
          <cell r="J587">
            <v>463</v>
          </cell>
          <cell r="L587">
            <v>463</v>
          </cell>
        </row>
        <row r="588">
          <cell r="A588">
            <v>3448</v>
          </cell>
          <cell r="B588" t="str">
            <v>흑소켓 (나사식)</v>
          </cell>
          <cell r="C588" t="str">
            <v>15Ø</v>
          </cell>
          <cell r="D588" t="str">
            <v>개</v>
          </cell>
          <cell r="E588">
            <v>193</v>
          </cell>
          <cell r="F588">
            <v>0</v>
          </cell>
          <cell r="H588">
            <v>463</v>
          </cell>
          <cell r="I588">
            <v>193</v>
          </cell>
          <cell r="J588">
            <v>463</v>
          </cell>
          <cell r="L588">
            <v>463</v>
          </cell>
        </row>
        <row r="589">
          <cell r="A589">
            <v>3450</v>
          </cell>
          <cell r="B589" t="str">
            <v>흑캡 (용접식)</v>
          </cell>
          <cell r="C589" t="str">
            <v>150Ø</v>
          </cell>
          <cell r="D589" t="str">
            <v>개</v>
          </cell>
          <cell r="E589">
            <v>7000</v>
          </cell>
          <cell r="F589">
            <v>0</v>
          </cell>
          <cell r="H589">
            <v>465</v>
          </cell>
          <cell r="I589">
            <v>7000</v>
          </cell>
          <cell r="J589">
            <v>465</v>
          </cell>
          <cell r="L589">
            <v>465</v>
          </cell>
        </row>
        <row r="590">
          <cell r="A590">
            <v>3451</v>
          </cell>
          <cell r="B590" t="str">
            <v>흑캡 (용접식)</v>
          </cell>
          <cell r="C590" t="str">
            <v>100Ø</v>
          </cell>
          <cell r="D590" t="str">
            <v>개</v>
          </cell>
          <cell r="E590">
            <v>2940</v>
          </cell>
          <cell r="F590">
            <v>0</v>
          </cell>
          <cell r="H590">
            <v>465</v>
          </cell>
          <cell r="I590">
            <v>2940</v>
          </cell>
          <cell r="J590">
            <v>465</v>
          </cell>
          <cell r="L590">
            <v>465</v>
          </cell>
        </row>
        <row r="591">
          <cell r="A591">
            <v>3452</v>
          </cell>
          <cell r="B591" t="str">
            <v>흑캡 (용접식)</v>
          </cell>
          <cell r="C591" t="str">
            <v>80Ø</v>
          </cell>
          <cell r="D591" t="str">
            <v>개</v>
          </cell>
          <cell r="E591">
            <v>2070</v>
          </cell>
          <cell r="F591">
            <v>0</v>
          </cell>
          <cell r="H591">
            <v>463</v>
          </cell>
          <cell r="I591">
            <v>2070</v>
          </cell>
          <cell r="J591">
            <v>463</v>
          </cell>
          <cell r="L591">
            <v>463</v>
          </cell>
        </row>
        <row r="592">
          <cell r="A592">
            <v>3453</v>
          </cell>
          <cell r="B592" t="str">
            <v>흑캡 (용접식)</v>
          </cell>
          <cell r="C592" t="str">
            <v>65Ø</v>
          </cell>
          <cell r="D592" t="str">
            <v>개</v>
          </cell>
          <cell r="E592">
            <v>1490</v>
          </cell>
          <cell r="F592">
            <v>0</v>
          </cell>
          <cell r="H592">
            <v>463</v>
          </cell>
          <cell r="I592">
            <v>1490</v>
          </cell>
          <cell r="J592">
            <v>463</v>
          </cell>
          <cell r="L592">
            <v>463</v>
          </cell>
        </row>
        <row r="593">
          <cell r="A593">
            <v>3454</v>
          </cell>
          <cell r="B593" t="str">
            <v>흑캡 (나사식)</v>
          </cell>
          <cell r="C593" t="str">
            <v>50Ø</v>
          </cell>
          <cell r="D593" t="str">
            <v>개</v>
          </cell>
          <cell r="E593">
            <v>872</v>
          </cell>
          <cell r="F593">
            <v>0</v>
          </cell>
          <cell r="H593">
            <v>463</v>
          </cell>
          <cell r="I593">
            <v>872</v>
          </cell>
          <cell r="J593">
            <v>463</v>
          </cell>
          <cell r="L593">
            <v>463</v>
          </cell>
        </row>
        <row r="594">
          <cell r="A594">
            <v>3455</v>
          </cell>
          <cell r="B594" t="str">
            <v>흑캡 (나사식)</v>
          </cell>
          <cell r="C594" t="str">
            <v>40Ø</v>
          </cell>
          <cell r="D594" t="str">
            <v>개</v>
          </cell>
          <cell r="E594">
            <v>583</v>
          </cell>
          <cell r="F594">
            <v>0</v>
          </cell>
          <cell r="H594">
            <v>463</v>
          </cell>
          <cell r="I594">
            <v>583</v>
          </cell>
          <cell r="J594">
            <v>463</v>
          </cell>
          <cell r="L594">
            <v>463</v>
          </cell>
        </row>
        <row r="595">
          <cell r="A595">
            <v>3456</v>
          </cell>
          <cell r="B595" t="str">
            <v>흑캡 (나사식)</v>
          </cell>
          <cell r="C595" t="str">
            <v>32Ø</v>
          </cell>
          <cell r="D595" t="str">
            <v>개</v>
          </cell>
          <cell r="E595">
            <v>440</v>
          </cell>
          <cell r="F595">
            <v>0</v>
          </cell>
          <cell r="H595">
            <v>463</v>
          </cell>
          <cell r="I595">
            <v>440</v>
          </cell>
          <cell r="J595">
            <v>463</v>
          </cell>
          <cell r="L595">
            <v>463</v>
          </cell>
        </row>
        <row r="596">
          <cell r="A596">
            <v>3457</v>
          </cell>
          <cell r="B596" t="str">
            <v>흑캡 (나사식)</v>
          </cell>
          <cell r="C596" t="str">
            <v>25Ø</v>
          </cell>
          <cell r="D596" t="str">
            <v>개</v>
          </cell>
          <cell r="E596">
            <v>278</v>
          </cell>
          <cell r="F596">
            <v>0</v>
          </cell>
          <cell r="H596">
            <v>463</v>
          </cell>
          <cell r="I596">
            <v>278</v>
          </cell>
          <cell r="J596">
            <v>463</v>
          </cell>
          <cell r="L596">
            <v>463</v>
          </cell>
        </row>
        <row r="597">
          <cell r="A597">
            <v>3458</v>
          </cell>
          <cell r="B597" t="str">
            <v>흑캡 (나사식)</v>
          </cell>
          <cell r="C597" t="str">
            <v>20Ø</v>
          </cell>
          <cell r="D597" t="str">
            <v>개</v>
          </cell>
          <cell r="E597">
            <v>234</v>
          </cell>
          <cell r="F597">
            <v>0</v>
          </cell>
          <cell r="H597">
            <v>463</v>
          </cell>
          <cell r="I597">
            <v>234</v>
          </cell>
          <cell r="J597">
            <v>463</v>
          </cell>
          <cell r="L597">
            <v>463</v>
          </cell>
        </row>
        <row r="598">
          <cell r="A598">
            <v>3459</v>
          </cell>
          <cell r="B598" t="str">
            <v>흑캡 (나사식)</v>
          </cell>
          <cell r="C598" t="str">
            <v>15Ø</v>
          </cell>
          <cell r="D598" t="str">
            <v>개</v>
          </cell>
          <cell r="E598">
            <v>151</v>
          </cell>
          <cell r="F598">
            <v>0</v>
          </cell>
          <cell r="H598">
            <v>463</v>
          </cell>
          <cell r="I598">
            <v>151</v>
          </cell>
          <cell r="J598">
            <v>463</v>
          </cell>
          <cell r="L598">
            <v>463</v>
          </cell>
        </row>
        <row r="599">
          <cell r="A599">
            <v>3461</v>
          </cell>
          <cell r="B599" t="str">
            <v>흑유니온 (나사식)</v>
          </cell>
          <cell r="C599" t="str">
            <v>80Ø</v>
          </cell>
          <cell r="D599" t="str">
            <v>개</v>
          </cell>
          <cell r="E599">
            <v>6843</v>
          </cell>
          <cell r="F599">
            <v>0</v>
          </cell>
          <cell r="H599">
            <v>463</v>
          </cell>
          <cell r="I599">
            <v>6843</v>
          </cell>
          <cell r="J599">
            <v>463</v>
          </cell>
          <cell r="L599">
            <v>463</v>
          </cell>
        </row>
        <row r="600">
          <cell r="A600">
            <v>3462</v>
          </cell>
          <cell r="B600" t="str">
            <v>흑유니온 (나사식)</v>
          </cell>
          <cell r="C600" t="str">
            <v>65Ø</v>
          </cell>
          <cell r="D600" t="str">
            <v>개</v>
          </cell>
          <cell r="E600">
            <v>5353</v>
          </cell>
          <cell r="F600">
            <v>0</v>
          </cell>
          <cell r="H600">
            <v>463</v>
          </cell>
          <cell r="I600">
            <v>5353</v>
          </cell>
          <cell r="J600">
            <v>463</v>
          </cell>
          <cell r="L600">
            <v>463</v>
          </cell>
        </row>
        <row r="601">
          <cell r="A601">
            <v>3463</v>
          </cell>
          <cell r="B601" t="str">
            <v>흑유니온 (나사식)</v>
          </cell>
          <cell r="C601" t="str">
            <v>50Ø</v>
          </cell>
          <cell r="D601" t="str">
            <v>개</v>
          </cell>
          <cell r="E601">
            <v>2848</v>
          </cell>
          <cell r="F601">
            <v>0</v>
          </cell>
          <cell r="H601">
            <v>463</v>
          </cell>
          <cell r="I601">
            <v>2848</v>
          </cell>
          <cell r="J601">
            <v>463</v>
          </cell>
          <cell r="L601">
            <v>463</v>
          </cell>
        </row>
        <row r="602">
          <cell r="A602">
            <v>3464</v>
          </cell>
          <cell r="B602" t="str">
            <v>흑유니온 (나사식)</v>
          </cell>
          <cell r="C602" t="str">
            <v>40Ø</v>
          </cell>
          <cell r="D602" t="str">
            <v>개</v>
          </cell>
          <cell r="E602">
            <v>2213</v>
          </cell>
          <cell r="F602">
            <v>0</v>
          </cell>
          <cell r="H602">
            <v>463</v>
          </cell>
          <cell r="I602">
            <v>2213</v>
          </cell>
          <cell r="J602">
            <v>463</v>
          </cell>
          <cell r="L602">
            <v>463</v>
          </cell>
        </row>
        <row r="603">
          <cell r="A603">
            <v>3465</v>
          </cell>
          <cell r="B603" t="str">
            <v>흑유니온 (나사식)</v>
          </cell>
          <cell r="C603" t="str">
            <v>32Ø</v>
          </cell>
          <cell r="D603" t="str">
            <v>개</v>
          </cell>
          <cell r="E603">
            <v>1712</v>
          </cell>
          <cell r="F603">
            <v>0</v>
          </cell>
          <cell r="H603">
            <v>463</v>
          </cell>
          <cell r="I603">
            <v>1712</v>
          </cell>
          <cell r="J603">
            <v>463</v>
          </cell>
          <cell r="L603">
            <v>463</v>
          </cell>
        </row>
        <row r="604">
          <cell r="A604">
            <v>3466</v>
          </cell>
          <cell r="B604" t="str">
            <v>흑유니온 (나사식)</v>
          </cell>
          <cell r="C604" t="str">
            <v>25Ø</v>
          </cell>
          <cell r="D604" t="str">
            <v>개</v>
          </cell>
          <cell r="E604">
            <v>1351</v>
          </cell>
          <cell r="F604">
            <v>0</v>
          </cell>
          <cell r="H604">
            <v>463</v>
          </cell>
          <cell r="I604">
            <v>1351</v>
          </cell>
          <cell r="J604">
            <v>463</v>
          </cell>
          <cell r="L604">
            <v>463</v>
          </cell>
        </row>
        <row r="605">
          <cell r="A605">
            <v>3467</v>
          </cell>
          <cell r="B605" t="str">
            <v>흑유니온 (나사식)</v>
          </cell>
          <cell r="C605" t="str">
            <v>20Ø</v>
          </cell>
          <cell r="D605" t="str">
            <v>개</v>
          </cell>
          <cell r="E605">
            <v>963</v>
          </cell>
          <cell r="F605">
            <v>0</v>
          </cell>
          <cell r="H605">
            <v>463</v>
          </cell>
          <cell r="I605">
            <v>963</v>
          </cell>
          <cell r="J605">
            <v>463</v>
          </cell>
          <cell r="L605">
            <v>463</v>
          </cell>
        </row>
        <row r="606">
          <cell r="A606">
            <v>3467</v>
          </cell>
          <cell r="B606" t="str">
            <v>흑유니온 (나사식)</v>
          </cell>
          <cell r="C606" t="str">
            <v>15Ø</v>
          </cell>
          <cell r="D606" t="str">
            <v>개</v>
          </cell>
          <cell r="E606">
            <v>883</v>
          </cell>
          <cell r="F606">
            <v>0</v>
          </cell>
          <cell r="H606">
            <v>463</v>
          </cell>
          <cell r="I606">
            <v>883</v>
          </cell>
          <cell r="J606">
            <v>463</v>
          </cell>
          <cell r="L606">
            <v>463</v>
          </cell>
        </row>
        <row r="607">
          <cell r="A607">
            <v>3471</v>
          </cell>
          <cell r="B607" t="str">
            <v>흑니플 (나사식)</v>
          </cell>
          <cell r="C607" t="str">
            <v>80Ø</v>
          </cell>
          <cell r="D607" t="str">
            <v>개</v>
          </cell>
          <cell r="E607">
            <v>1955</v>
          </cell>
          <cell r="F607">
            <v>0</v>
          </cell>
          <cell r="H607">
            <v>463</v>
          </cell>
          <cell r="I607">
            <v>1955</v>
          </cell>
          <cell r="J607">
            <v>463</v>
          </cell>
          <cell r="L607">
            <v>463</v>
          </cell>
        </row>
        <row r="608">
          <cell r="A608">
            <v>3472</v>
          </cell>
          <cell r="B608" t="str">
            <v>흑니플 (나사식)</v>
          </cell>
          <cell r="C608" t="str">
            <v>65Ø</v>
          </cell>
          <cell r="D608" t="str">
            <v>개</v>
          </cell>
          <cell r="E608">
            <v>1308</v>
          </cell>
          <cell r="F608">
            <v>0</v>
          </cell>
          <cell r="H608">
            <v>463</v>
          </cell>
          <cell r="I608">
            <v>1308</v>
          </cell>
          <cell r="J608">
            <v>463</v>
          </cell>
          <cell r="L608">
            <v>463</v>
          </cell>
        </row>
        <row r="609">
          <cell r="A609">
            <v>3473</v>
          </cell>
          <cell r="B609" t="str">
            <v>흑니플 (나사식)</v>
          </cell>
          <cell r="C609" t="str">
            <v>50Ø</v>
          </cell>
          <cell r="D609" t="str">
            <v>개</v>
          </cell>
          <cell r="E609">
            <v>845</v>
          </cell>
          <cell r="F609">
            <v>0</v>
          </cell>
          <cell r="H609">
            <v>463</v>
          </cell>
          <cell r="I609">
            <v>845</v>
          </cell>
          <cell r="J609">
            <v>463</v>
          </cell>
          <cell r="L609">
            <v>463</v>
          </cell>
        </row>
        <row r="610">
          <cell r="A610">
            <v>3474</v>
          </cell>
          <cell r="B610" t="str">
            <v>흑니플 (나사식)</v>
          </cell>
          <cell r="C610" t="str">
            <v>40Ø</v>
          </cell>
          <cell r="D610" t="str">
            <v>개</v>
          </cell>
          <cell r="E610">
            <v>706</v>
          </cell>
          <cell r="F610">
            <v>0</v>
          </cell>
          <cell r="H610">
            <v>463</v>
          </cell>
          <cell r="I610">
            <v>706</v>
          </cell>
          <cell r="J610">
            <v>463</v>
          </cell>
          <cell r="L610">
            <v>463</v>
          </cell>
        </row>
        <row r="611">
          <cell r="A611">
            <v>3475</v>
          </cell>
          <cell r="B611" t="str">
            <v>흑니플 (나사식)</v>
          </cell>
          <cell r="C611" t="str">
            <v>32Ø</v>
          </cell>
          <cell r="D611" t="str">
            <v>개</v>
          </cell>
          <cell r="E611">
            <v>495</v>
          </cell>
          <cell r="F611">
            <v>0</v>
          </cell>
          <cell r="H611">
            <v>463</v>
          </cell>
          <cell r="I611">
            <v>495</v>
          </cell>
          <cell r="J611">
            <v>463</v>
          </cell>
          <cell r="L611">
            <v>463</v>
          </cell>
        </row>
        <row r="612">
          <cell r="A612">
            <v>3476</v>
          </cell>
          <cell r="B612" t="str">
            <v>흑니플 (나사식)</v>
          </cell>
          <cell r="C612" t="str">
            <v>25Ø</v>
          </cell>
          <cell r="D612" t="str">
            <v>개</v>
          </cell>
          <cell r="E612">
            <v>390</v>
          </cell>
          <cell r="F612">
            <v>0</v>
          </cell>
          <cell r="H612">
            <v>463</v>
          </cell>
          <cell r="I612">
            <v>390</v>
          </cell>
          <cell r="J612">
            <v>463</v>
          </cell>
          <cell r="L612">
            <v>463</v>
          </cell>
        </row>
        <row r="613">
          <cell r="A613">
            <v>3477</v>
          </cell>
          <cell r="B613" t="str">
            <v>흑니플 (나사식)</v>
          </cell>
          <cell r="C613" t="str">
            <v>20Ø</v>
          </cell>
          <cell r="D613" t="str">
            <v>개</v>
          </cell>
          <cell r="E613">
            <v>273</v>
          </cell>
          <cell r="F613">
            <v>0</v>
          </cell>
          <cell r="H613">
            <v>463</v>
          </cell>
          <cell r="I613">
            <v>273</v>
          </cell>
          <cell r="J613">
            <v>463</v>
          </cell>
          <cell r="L613">
            <v>463</v>
          </cell>
        </row>
        <row r="614">
          <cell r="A614">
            <v>3478</v>
          </cell>
          <cell r="B614" t="str">
            <v>흑니플 (나사식)</v>
          </cell>
          <cell r="C614" t="str">
            <v>15Ø</v>
          </cell>
          <cell r="D614" t="str">
            <v>개</v>
          </cell>
          <cell r="E614">
            <v>234</v>
          </cell>
          <cell r="F614">
            <v>0</v>
          </cell>
          <cell r="H614">
            <v>463</v>
          </cell>
          <cell r="I614">
            <v>234</v>
          </cell>
          <cell r="J614">
            <v>463</v>
          </cell>
          <cell r="L614">
            <v>463</v>
          </cell>
        </row>
        <row r="615">
          <cell r="E615">
            <v>0</v>
          </cell>
        </row>
        <row r="616">
          <cell r="E616">
            <v>0</v>
          </cell>
        </row>
        <row r="617">
          <cell r="E617">
            <v>0</v>
          </cell>
        </row>
        <row r="640">
          <cell r="A640">
            <v>3501</v>
          </cell>
          <cell r="B640" t="str">
            <v>PFP관 (D형)</v>
          </cell>
          <cell r="C640" t="str">
            <v>100Ø</v>
          </cell>
          <cell r="D640" t="str">
            <v>M</v>
          </cell>
          <cell r="E640">
            <v>17861</v>
          </cell>
          <cell r="F640">
            <v>0</v>
          </cell>
          <cell r="H640">
            <v>520</v>
          </cell>
          <cell r="I640">
            <v>16237</v>
          </cell>
          <cell r="J640">
            <v>466</v>
          </cell>
          <cell r="L640">
            <v>366</v>
          </cell>
        </row>
        <row r="641">
          <cell r="A641">
            <v>3502</v>
          </cell>
          <cell r="B641" t="str">
            <v>PFP관 (D형)</v>
          </cell>
          <cell r="C641" t="str">
            <v>80Ø</v>
          </cell>
          <cell r="D641" t="str">
            <v>M</v>
          </cell>
          <cell r="E641">
            <v>13148</v>
          </cell>
          <cell r="F641">
            <v>0</v>
          </cell>
          <cell r="H641">
            <v>520</v>
          </cell>
          <cell r="I641">
            <v>11953</v>
          </cell>
          <cell r="J641">
            <v>466</v>
          </cell>
          <cell r="L641">
            <v>366</v>
          </cell>
        </row>
        <row r="642">
          <cell r="A642">
            <v>3503</v>
          </cell>
          <cell r="B642" t="str">
            <v>PFP관 (D형)</v>
          </cell>
          <cell r="C642" t="str">
            <v>65Ø</v>
          </cell>
          <cell r="D642" t="str">
            <v>M</v>
          </cell>
          <cell r="E642">
            <v>10097</v>
          </cell>
          <cell r="F642">
            <v>0</v>
          </cell>
          <cell r="H642">
            <v>520</v>
          </cell>
          <cell r="I642">
            <v>9179</v>
          </cell>
          <cell r="J642">
            <v>466</v>
          </cell>
          <cell r="L642">
            <v>366</v>
          </cell>
        </row>
        <row r="643">
          <cell r="A643">
            <v>3504</v>
          </cell>
          <cell r="B643" t="str">
            <v>PFP관 (D형)</v>
          </cell>
          <cell r="C643" t="str">
            <v>50Ø</v>
          </cell>
          <cell r="D643" t="str">
            <v>M</v>
          </cell>
          <cell r="E643">
            <v>7806</v>
          </cell>
          <cell r="F643">
            <v>0</v>
          </cell>
          <cell r="H643">
            <v>520</v>
          </cell>
          <cell r="I643">
            <v>7096</v>
          </cell>
          <cell r="J643">
            <v>466</v>
          </cell>
          <cell r="L643">
            <v>366</v>
          </cell>
        </row>
        <row r="644">
          <cell r="A644">
            <v>3505</v>
          </cell>
          <cell r="B644" t="str">
            <v>PFP관 (D형)</v>
          </cell>
          <cell r="C644" t="str">
            <v>40Ø</v>
          </cell>
          <cell r="D644" t="str">
            <v>M</v>
          </cell>
          <cell r="E644">
            <v>5721</v>
          </cell>
          <cell r="F644">
            <v>0</v>
          </cell>
          <cell r="H644">
            <v>520</v>
          </cell>
          <cell r="I644">
            <v>5201</v>
          </cell>
          <cell r="J644">
            <v>466</v>
          </cell>
          <cell r="L644">
            <v>366</v>
          </cell>
        </row>
        <row r="645">
          <cell r="A645">
            <v>3506</v>
          </cell>
          <cell r="B645" t="str">
            <v>PFP관 (D형)</v>
          </cell>
          <cell r="C645" t="str">
            <v>32Ø</v>
          </cell>
          <cell r="D645" t="str">
            <v>M</v>
          </cell>
          <cell r="E645">
            <v>5239</v>
          </cell>
          <cell r="F645">
            <v>0</v>
          </cell>
          <cell r="H645">
            <v>520</v>
          </cell>
          <cell r="I645">
            <v>4763</v>
          </cell>
          <cell r="J645">
            <v>466</v>
          </cell>
          <cell r="L645">
            <v>366</v>
          </cell>
        </row>
        <row r="646">
          <cell r="A646">
            <v>3507</v>
          </cell>
          <cell r="B646" t="str">
            <v>PFP관 (D형)</v>
          </cell>
          <cell r="C646" t="str">
            <v>25Ø</v>
          </cell>
          <cell r="D646" t="str">
            <v>M</v>
          </cell>
          <cell r="E646">
            <v>4004</v>
          </cell>
          <cell r="F646">
            <v>0</v>
          </cell>
          <cell r="H646">
            <v>520</v>
          </cell>
          <cell r="I646">
            <v>3640</v>
          </cell>
          <cell r="J646">
            <v>466</v>
          </cell>
          <cell r="L646">
            <v>366</v>
          </cell>
        </row>
        <row r="647">
          <cell r="A647">
            <v>3508</v>
          </cell>
          <cell r="B647" t="str">
            <v>PFP관 (D형)</v>
          </cell>
          <cell r="C647" t="str">
            <v>20Ø</v>
          </cell>
          <cell r="D647" t="str">
            <v>M</v>
          </cell>
          <cell r="E647">
            <v>2888</v>
          </cell>
          <cell r="F647">
            <v>0</v>
          </cell>
          <cell r="H647">
            <v>520</v>
          </cell>
          <cell r="I647">
            <v>2625</v>
          </cell>
          <cell r="J647">
            <v>466</v>
          </cell>
          <cell r="L647">
            <v>366</v>
          </cell>
        </row>
        <row r="648">
          <cell r="A648">
            <v>3509</v>
          </cell>
          <cell r="B648" t="str">
            <v>PFP관 (D형)</v>
          </cell>
          <cell r="C648" t="str">
            <v>15Ø</v>
          </cell>
          <cell r="D648" t="str">
            <v>M</v>
          </cell>
          <cell r="E648">
            <v>2395</v>
          </cell>
          <cell r="F648">
            <v>0</v>
          </cell>
          <cell r="H648">
            <v>520</v>
          </cell>
          <cell r="I648">
            <v>2177</v>
          </cell>
          <cell r="J648">
            <v>466</v>
          </cell>
          <cell r="L648">
            <v>366</v>
          </cell>
        </row>
        <row r="649">
          <cell r="A649">
            <v>3511</v>
          </cell>
          <cell r="B649" t="str">
            <v>PM엘보 (무나사)</v>
          </cell>
          <cell r="C649" t="str">
            <v>100Ø</v>
          </cell>
          <cell r="D649" t="str">
            <v>개</v>
          </cell>
          <cell r="E649">
            <v>29287</v>
          </cell>
          <cell r="F649">
            <v>0</v>
          </cell>
          <cell r="H649">
            <v>520</v>
          </cell>
          <cell r="I649">
            <v>25589</v>
          </cell>
          <cell r="J649">
            <v>466</v>
          </cell>
          <cell r="L649">
            <v>366</v>
          </cell>
        </row>
        <row r="650">
          <cell r="A650">
            <v>3512</v>
          </cell>
          <cell r="B650" t="str">
            <v>PM엘보 (무나사)</v>
          </cell>
          <cell r="C650" t="str">
            <v>80Ø</v>
          </cell>
          <cell r="D650" t="str">
            <v>개</v>
          </cell>
          <cell r="E650">
            <v>20242</v>
          </cell>
          <cell r="F650">
            <v>0</v>
          </cell>
          <cell r="H650">
            <v>520</v>
          </cell>
          <cell r="I650">
            <v>17868</v>
          </cell>
          <cell r="J650">
            <v>466</v>
          </cell>
          <cell r="L650">
            <v>366</v>
          </cell>
        </row>
        <row r="651">
          <cell r="A651">
            <v>3513</v>
          </cell>
          <cell r="B651" t="str">
            <v>PM엘보 (무나사)</v>
          </cell>
          <cell r="C651" t="str">
            <v>65Ø</v>
          </cell>
          <cell r="D651" t="str">
            <v>개</v>
          </cell>
          <cell r="E651">
            <v>16710</v>
          </cell>
          <cell r="F651">
            <v>0</v>
          </cell>
          <cell r="H651">
            <v>520</v>
          </cell>
          <cell r="I651">
            <v>12223</v>
          </cell>
          <cell r="J651">
            <v>466</v>
          </cell>
          <cell r="L651">
            <v>366</v>
          </cell>
        </row>
        <row r="652">
          <cell r="A652">
            <v>3514</v>
          </cell>
          <cell r="B652" t="str">
            <v>PM엘보 (무나사)</v>
          </cell>
          <cell r="C652" t="str">
            <v>50Ø</v>
          </cell>
          <cell r="D652" t="str">
            <v>개</v>
          </cell>
          <cell r="E652">
            <v>8706</v>
          </cell>
          <cell r="F652">
            <v>0</v>
          </cell>
          <cell r="H652">
            <v>520</v>
          </cell>
          <cell r="I652">
            <v>7606</v>
          </cell>
          <cell r="J652">
            <v>466</v>
          </cell>
          <cell r="L652">
            <v>366</v>
          </cell>
        </row>
        <row r="653">
          <cell r="A653">
            <v>3515</v>
          </cell>
          <cell r="B653" t="str">
            <v>PM엘보 (무나사)</v>
          </cell>
          <cell r="C653" t="str">
            <v>40Ø</v>
          </cell>
          <cell r="D653" t="str">
            <v>개</v>
          </cell>
          <cell r="E653">
            <v>6600</v>
          </cell>
          <cell r="F653">
            <v>0</v>
          </cell>
          <cell r="H653">
            <v>520</v>
          </cell>
          <cell r="I653">
            <v>5767</v>
          </cell>
          <cell r="J653">
            <v>466</v>
          </cell>
          <cell r="L653">
            <v>366</v>
          </cell>
        </row>
        <row r="654">
          <cell r="A654">
            <v>3516</v>
          </cell>
          <cell r="B654" t="str">
            <v>PM엘보 (무나사)</v>
          </cell>
          <cell r="C654" t="str">
            <v>32Ø</v>
          </cell>
          <cell r="D654" t="str">
            <v>개</v>
          </cell>
          <cell r="E654">
            <v>5352</v>
          </cell>
          <cell r="F654">
            <v>0</v>
          </cell>
          <cell r="H654">
            <v>520</v>
          </cell>
          <cell r="I654">
            <v>4676</v>
          </cell>
          <cell r="J654">
            <v>466</v>
          </cell>
          <cell r="L654">
            <v>366</v>
          </cell>
        </row>
        <row r="655">
          <cell r="A655">
            <v>3517</v>
          </cell>
          <cell r="B655" t="str">
            <v>PM엘보 (무나사)</v>
          </cell>
          <cell r="C655" t="str">
            <v>25Ø</v>
          </cell>
          <cell r="D655" t="str">
            <v>개</v>
          </cell>
          <cell r="E655">
            <v>4112</v>
          </cell>
          <cell r="F655">
            <v>0</v>
          </cell>
          <cell r="H655">
            <v>520</v>
          </cell>
          <cell r="I655">
            <v>3593</v>
          </cell>
          <cell r="J655">
            <v>466</v>
          </cell>
          <cell r="L655">
            <v>366</v>
          </cell>
        </row>
        <row r="656">
          <cell r="A656">
            <v>3518</v>
          </cell>
          <cell r="B656" t="str">
            <v>PM엘보 (무나사)</v>
          </cell>
          <cell r="C656" t="str">
            <v>20Ø</v>
          </cell>
          <cell r="D656" t="str">
            <v>개</v>
          </cell>
          <cell r="E656">
            <v>3021</v>
          </cell>
          <cell r="F656">
            <v>0</v>
          </cell>
          <cell r="H656">
            <v>520</v>
          </cell>
          <cell r="I656">
            <v>2639</v>
          </cell>
          <cell r="J656">
            <v>466</v>
          </cell>
          <cell r="L656">
            <v>366</v>
          </cell>
        </row>
        <row r="657">
          <cell r="A657">
            <v>3519</v>
          </cell>
          <cell r="B657" t="str">
            <v>PM엘보 (무나사)</v>
          </cell>
          <cell r="C657" t="str">
            <v>15Ø</v>
          </cell>
          <cell r="D657" t="str">
            <v>개</v>
          </cell>
          <cell r="E657">
            <v>2744</v>
          </cell>
          <cell r="F657">
            <v>0</v>
          </cell>
          <cell r="H657">
            <v>520</v>
          </cell>
          <cell r="I657">
            <v>2397</v>
          </cell>
          <cell r="J657">
            <v>466</v>
          </cell>
          <cell r="L657">
            <v>366</v>
          </cell>
        </row>
        <row r="658">
          <cell r="A658">
            <v>3521</v>
          </cell>
          <cell r="B658" t="str">
            <v>PM티 (무나사)</v>
          </cell>
          <cell r="C658" t="str">
            <v>100Ø</v>
          </cell>
          <cell r="D658" t="str">
            <v>개</v>
          </cell>
          <cell r="E658">
            <v>40462</v>
          </cell>
          <cell r="F658">
            <v>0</v>
          </cell>
          <cell r="H658">
            <v>520</v>
          </cell>
          <cell r="I658">
            <v>35353</v>
          </cell>
          <cell r="J658">
            <v>466</v>
          </cell>
          <cell r="L658">
            <v>366</v>
          </cell>
        </row>
        <row r="659">
          <cell r="A659">
            <v>3522</v>
          </cell>
          <cell r="B659" t="str">
            <v>PM티 (무나사)</v>
          </cell>
          <cell r="C659" t="str">
            <v>80Ø</v>
          </cell>
          <cell r="D659" t="str">
            <v>개</v>
          </cell>
          <cell r="E659">
            <v>29634</v>
          </cell>
          <cell r="F659">
            <v>0</v>
          </cell>
          <cell r="H659">
            <v>520</v>
          </cell>
          <cell r="I659">
            <v>25893</v>
          </cell>
          <cell r="J659">
            <v>466</v>
          </cell>
          <cell r="L659">
            <v>366</v>
          </cell>
        </row>
        <row r="660">
          <cell r="A660">
            <v>3523</v>
          </cell>
          <cell r="B660" t="str">
            <v>PM티 (무나사)</v>
          </cell>
          <cell r="C660" t="str">
            <v>65Ø</v>
          </cell>
          <cell r="D660" t="str">
            <v>개</v>
          </cell>
          <cell r="E660">
            <v>25914</v>
          </cell>
          <cell r="F660">
            <v>0</v>
          </cell>
          <cell r="H660">
            <v>520</v>
          </cell>
          <cell r="I660">
            <v>16967</v>
          </cell>
          <cell r="J660">
            <v>466</v>
          </cell>
          <cell r="L660">
            <v>366</v>
          </cell>
        </row>
        <row r="661">
          <cell r="A661">
            <v>3524</v>
          </cell>
          <cell r="B661" t="str">
            <v>PM티 (무나사)</v>
          </cell>
          <cell r="C661" t="str">
            <v>50Ø</v>
          </cell>
          <cell r="D661" t="str">
            <v>개</v>
          </cell>
          <cell r="E661">
            <v>9866</v>
          </cell>
          <cell r="F661">
            <v>0</v>
          </cell>
          <cell r="H661">
            <v>520</v>
          </cell>
          <cell r="I661">
            <v>8620</v>
          </cell>
          <cell r="J661">
            <v>466</v>
          </cell>
          <cell r="L661">
            <v>366</v>
          </cell>
        </row>
        <row r="662">
          <cell r="A662">
            <v>3525</v>
          </cell>
          <cell r="B662" t="str">
            <v>PM티 (무나사)</v>
          </cell>
          <cell r="C662" t="str">
            <v>40Ø</v>
          </cell>
          <cell r="D662" t="str">
            <v>개</v>
          </cell>
          <cell r="E662">
            <v>7677</v>
          </cell>
          <cell r="F662">
            <v>0</v>
          </cell>
          <cell r="H662">
            <v>520</v>
          </cell>
          <cell r="I662">
            <v>6707</v>
          </cell>
          <cell r="J662">
            <v>466</v>
          </cell>
          <cell r="L662">
            <v>366</v>
          </cell>
        </row>
        <row r="663">
          <cell r="A663">
            <v>3526</v>
          </cell>
          <cell r="B663" t="str">
            <v>PM티 (무나사)</v>
          </cell>
          <cell r="C663" t="str">
            <v>32Ø</v>
          </cell>
          <cell r="D663" t="str">
            <v>개</v>
          </cell>
          <cell r="E663">
            <v>6377</v>
          </cell>
          <cell r="F663">
            <v>0</v>
          </cell>
          <cell r="H663">
            <v>520</v>
          </cell>
          <cell r="I663">
            <v>5572</v>
          </cell>
          <cell r="J663">
            <v>466</v>
          </cell>
          <cell r="L663">
            <v>366</v>
          </cell>
        </row>
        <row r="664">
          <cell r="A664">
            <v>3527</v>
          </cell>
          <cell r="B664" t="str">
            <v>PM티 (무나사)</v>
          </cell>
          <cell r="C664" t="str">
            <v>25Ø</v>
          </cell>
          <cell r="D664" t="str">
            <v>개</v>
          </cell>
          <cell r="E664">
            <v>4784</v>
          </cell>
          <cell r="F664">
            <v>0</v>
          </cell>
          <cell r="H664">
            <v>520</v>
          </cell>
          <cell r="I664">
            <v>4180</v>
          </cell>
          <cell r="J664">
            <v>466</v>
          </cell>
          <cell r="L664">
            <v>366</v>
          </cell>
        </row>
        <row r="665">
          <cell r="A665">
            <v>3528</v>
          </cell>
          <cell r="B665" t="str">
            <v>PM티 (무나사)</v>
          </cell>
          <cell r="C665" t="str">
            <v>20Ø</v>
          </cell>
          <cell r="D665" t="str">
            <v>개</v>
          </cell>
          <cell r="E665">
            <v>3693</v>
          </cell>
          <cell r="F665">
            <v>0</v>
          </cell>
          <cell r="H665">
            <v>520</v>
          </cell>
          <cell r="I665">
            <v>3227</v>
          </cell>
          <cell r="J665">
            <v>466</v>
          </cell>
          <cell r="L665">
            <v>366</v>
          </cell>
        </row>
        <row r="666">
          <cell r="A666">
            <v>3529</v>
          </cell>
          <cell r="B666" t="str">
            <v>PM티 (무나사)</v>
          </cell>
          <cell r="C666" t="str">
            <v>15Ø</v>
          </cell>
          <cell r="D666" t="str">
            <v>개</v>
          </cell>
          <cell r="E666">
            <v>3354</v>
          </cell>
          <cell r="F666">
            <v>0</v>
          </cell>
          <cell r="H666">
            <v>520</v>
          </cell>
          <cell r="I666">
            <v>2930</v>
          </cell>
          <cell r="J666">
            <v>466</v>
          </cell>
          <cell r="L666">
            <v>366</v>
          </cell>
        </row>
        <row r="667">
          <cell r="A667">
            <v>3531</v>
          </cell>
          <cell r="B667" t="str">
            <v>PM소켓 (무나사)</v>
          </cell>
          <cell r="C667" t="str">
            <v>100Ø</v>
          </cell>
          <cell r="D667" t="str">
            <v>개</v>
          </cell>
          <cell r="E667">
            <v>27325</v>
          </cell>
          <cell r="F667">
            <v>0</v>
          </cell>
          <cell r="H667">
            <v>520</v>
          </cell>
          <cell r="I667">
            <v>23875</v>
          </cell>
          <cell r="J667">
            <v>466</v>
          </cell>
          <cell r="L667">
            <v>366</v>
          </cell>
        </row>
        <row r="668">
          <cell r="A668">
            <v>3532</v>
          </cell>
          <cell r="B668" t="str">
            <v>PM소켓 (무나사)</v>
          </cell>
          <cell r="C668" t="str">
            <v>80Ø</v>
          </cell>
          <cell r="D668" t="str">
            <v>개</v>
          </cell>
          <cell r="E668">
            <v>20020</v>
          </cell>
          <cell r="F668">
            <v>0</v>
          </cell>
          <cell r="H668">
            <v>520</v>
          </cell>
          <cell r="I668">
            <v>17504</v>
          </cell>
          <cell r="J668">
            <v>466</v>
          </cell>
          <cell r="L668">
            <v>366</v>
          </cell>
        </row>
        <row r="669">
          <cell r="A669">
            <v>3533</v>
          </cell>
          <cell r="B669" t="str">
            <v>PM소켓 (무나사)</v>
          </cell>
          <cell r="C669" t="str">
            <v>65Ø</v>
          </cell>
          <cell r="D669" t="str">
            <v>개</v>
          </cell>
          <cell r="E669">
            <v>14764</v>
          </cell>
          <cell r="F669">
            <v>0</v>
          </cell>
          <cell r="H669">
            <v>520</v>
          </cell>
          <cell r="I669">
            <v>12900</v>
          </cell>
          <cell r="J669">
            <v>466</v>
          </cell>
          <cell r="L669">
            <v>366</v>
          </cell>
        </row>
        <row r="670">
          <cell r="A670">
            <v>3534</v>
          </cell>
          <cell r="B670" t="str">
            <v>PM소켓 (무나사)</v>
          </cell>
          <cell r="C670" t="str">
            <v>50Ø</v>
          </cell>
          <cell r="D670" t="str">
            <v>개</v>
          </cell>
          <cell r="E670">
            <v>6660</v>
          </cell>
          <cell r="F670">
            <v>0</v>
          </cell>
          <cell r="H670">
            <v>520</v>
          </cell>
          <cell r="I670">
            <v>5819</v>
          </cell>
          <cell r="J670">
            <v>466</v>
          </cell>
          <cell r="L670">
            <v>366</v>
          </cell>
        </row>
        <row r="671">
          <cell r="A671">
            <v>3535</v>
          </cell>
          <cell r="B671" t="str">
            <v>PM소켓 (무나사)</v>
          </cell>
          <cell r="C671" t="str">
            <v>40Ø</v>
          </cell>
          <cell r="D671" t="str">
            <v>개</v>
          </cell>
          <cell r="E671">
            <v>5180</v>
          </cell>
          <cell r="F671">
            <v>0</v>
          </cell>
          <cell r="H671">
            <v>520</v>
          </cell>
          <cell r="I671">
            <v>4526</v>
          </cell>
          <cell r="J671">
            <v>466</v>
          </cell>
          <cell r="L671">
            <v>366</v>
          </cell>
        </row>
        <row r="672">
          <cell r="A672">
            <v>3536</v>
          </cell>
          <cell r="B672" t="str">
            <v>PM소켓 (무나사)</v>
          </cell>
          <cell r="C672" t="str">
            <v>32Ø</v>
          </cell>
          <cell r="D672" t="str">
            <v>개</v>
          </cell>
          <cell r="E672">
            <v>4304</v>
          </cell>
          <cell r="F672">
            <v>0</v>
          </cell>
          <cell r="H672">
            <v>520</v>
          </cell>
          <cell r="I672">
            <v>3761</v>
          </cell>
          <cell r="J672">
            <v>466</v>
          </cell>
          <cell r="L672">
            <v>366</v>
          </cell>
        </row>
        <row r="673">
          <cell r="A673">
            <v>3537</v>
          </cell>
          <cell r="B673" t="str">
            <v>PM소켓 (무나사)</v>
          </cell>
          <cell r="C673" t="str">
            <v>25Ø</v>
          </cell>
          <cell r="D673" t="str">
            <v>개</v>
          </cell>
          <cell r="E673">
            <v>3448</v>
          </cell>
          <cell r="F673">
            <v>0</v>
          </cell>
          <cell r="H673">
            <v>520</v>
          </cell>
          <cell r="I673">
            <v>3013</v>
          </cell>
          <cell r="J673">
            <v>466</v>
          </cell>
          <cell r="L673">
            <v>366</v>
          </cell>
        </row>
        <row r="674">
          <cell r="A674">
            <v>3538</v>
          </cell>
          <cell r="B674" t="str">
            <v>PM소켓 (무나사)</v>
          </cell>
          <cell r="C674" t="str">
            <v>20Ø</v>
          </cell>
          <cell r="D674" t="str">
            <v>개</v>
          </cell>
          <cell r="E674">
            <v>2655</v>
          </cell>
          <cell r="F674">
            <v>0</v>
          </cell>
          <cell r="H674">
            <v>520</v>
          </cell>
          <cell r="I674">
            <v>2320</v>
          </cell>
          <cell r="J674">
            <v>466</v>
          </cell>
          <cell r="L674">
            <v>366</v>
          </cell>
        </row>
        <row r="675">
          <cell r="A675">
            <v>3539</v>
          </cell>
          <cell r="B675" t="str">
            <v>PM소켓 (무나사)</v>
          </cell>
          <cell r="C675" t="str">
            <v>15Ø</v>
          </cell>
          <cell r="D675" t="str">
            <v>개</v>
          </cell>
          <cell r="E675">
            <v>2288</v>
          </cell>
          <cell r="F675">
            <v>0</v>
          </cell>
          <cell r="H675">
            <v>520</v>
          </cell>
          <cell r="I675">
            <v>1999</v>
          </cell>
          <cell r="J675">
            <v>466</v>
          </cell>
          <cell r="L675">
            <v>366</v>
          </cell>
        </row>
        <row r="676">
          <cell r="A676">
            <v>3541</v>
          </cell>
          <cell r="B676" t="str">
            <v>PM계 (플렌지)</v>
          </cell>
          <cell r="C676" t="str">
            <v>100Ø</v>
          </cell>
          <cell r="D676" t="str">
            <v>개</v>
          </cell>
          <cell r="E676">
            <v>18999</v>
          </cell>
          <cell r="F676">
            <v>0</v>
          </cell>
          <cell r="H676">
            <v>520</v>
          </cell>
          <cell r="I676">
            <v>14435</v>
          </cell>
          <cell r="J676">
            <v>466</v>
          </cell>
          <cell r="L676">
            <v>366</v>
          </cell>
        </row>
        <row r="677">
          <cell r="A677">
            <v>3542</v>
          </cell>
          <cell r="B677" t="str">
            <v>PM계 (플렌지)</v>
          </cell>
          <cell r="C677" t="str">
            <v>80Ø</v>
          </cell>
          <cell r="D677" t="str">
            <v>개</v>
          </cell>
          <cell r="E677">
            <v>16224</v>
          </cell>
          <cell r="F677">
            <v>0</v>
          </cell>
          <cell r="H677">
            <v>520</v>
          </cell>
          <cell r="I677">
            <v>12326</v>
          </cell>
          <cell r="J677">
            <v>466</v>
          </cell>
          <cell r="L677">
            <v>366</v>
          </cell>
        </row>
        <row r="678">
          <cell r="A678">
            <v>3543</v>
          </cell>
          <cell r="B678" t="str">
            <v>PM계 (플렌지)</v>
          </cell>
          <cell r="C678" t="str">
            <v>65Ø</v>
          </cell>
          <cell r="D678" t="str">
            <v>개</v>
          </cell>
          <cell r="E678">
            <v>13864</v>
          </cell>
          <cell r="F678">
            <v>0</v>
          </cell>
          <cell r="H678">
            <v>520</v>
          </cell>
          <cell r="I678">
            <v>10534</v>
          </cell>
          <cell r="J678">
            <v>466</v>
          </cell>
          <cell r="L678">
            <v>366</v>
          </cell>
        </row>
        <row r="679">
          <cell r="A679">
            <v>3544</v>
          </cell>
          <cell r="B679" t="str">
            <v>PM계 (니플)</v>
          </cell>
          <cell r="C679" t="str">
            <v>50Ø</v>
          </cell>
          <cell r="D679" t="str">
            <v>개</v>
          </cell>
          <cell r="E679">
            <v>3213</v>
          </cell>
          <cell r="F679">
            <v>0</v>
          </cell>
          <cell r="H679">
            <v>520</v>
          </cell>
          <cell r="I679">
            <v>2807</v>
          </cell>
          <cell r="J679">
            <v>466</v>
          </cell>
          <cell r="L679">
            <v>366</v>
          </cell>
        </row>
        <row r="680">
          <cell r="A680">
            <v>3545</v>
          </cell>
          <cell r="B680" t="str">
            <v>PM계 (니플)</v>
          </cell>
          <cell r="C680" t="str">
            <v>40Ø</v>
          </cell>
          <cell r="D680" t="str">
            <v>개</v>
          </cell>
          <cell r="E680">
            <v>2428</v>
          </cell>
          <cell r="F680">
            <v>0</v>
          </cell>
          <cell r="H680">
            <v>520</v>
          </cell>
          <cell r="I680">
            <v>2121</v>
          </cell>
          <cell r="J680">
            <v>466</v>
          </cell>
          <cell r="L680">
            <v>366</v>
          </cell>
        </row>
        <row r="681">
          <cell r="A681">
            <v>3546</v>
          </cell>
          <cell r="B681" t="str">
            <v>PM계 (니플)</v>
          </cell>
          <cell r="C681" t="str">
            <v>32Ø</v>
          </cell>
          <cell r="D681" t="str">
            <v>개</v>
          </cell>
          <cell r="E681">
            <v>2009</v>
          </cell>
          <cell r="F681">
            <v>0</v>
          </cell>
          <cell r="H681">
            <v>520</v>
          </cell>
          <cell r="I681">
            <v>1755</v>
          </cell>
          <cell r="J681">
            <v>466</v>
          </cell>
          <cell r="L681">
            <v>366</v>
          </cell>
        </row>
        <row r="682">
          <cell r="A682">
            <v>3547</v>
          </cell>
          <cell r="B682" t="str">
            <v>PM계 (니플)</v>
          </cell>
          <cell r="C682" t="str">
            <v>25Ø</v>
          </cell>
          <cell r="D682" t="str">
            <v>개</v>
          </cell>
          <cell r="E682">
            <v>1641</v>
          </cell>
          <cell r="F682">
            <v>0</v>
          </cell>
          <cell r="H682">
            <v>520</v>
          </cell>
          <cell r="I682">
            <v>1434</v>
          </cell>
          <cell r="J682">
            <v>466</v>
          </cell>
          <cell r="L682">
            <v>366</v>
          </cell>
        </row>
        <row r="683">
          <cell r="A683">
            <v>3548</v>
          </cell>
          <cell r="B683" t="str">
            <v>PM계 (니플)</v>
          </cell>
          <cell r="C683" t="str">
            <v>20Ø</v>
          </cell>
          <cell r="D683" t="str">
            <v>개</v>
          </cell>
          <cell r="E683">
            <v>1170</v>
          </cell>
          <cell r="F683">
            <v>0</v>
          </cell>
          <cell r="H683">
            <v>520</v>
          </cell>
          <cell r="I683">
            <v>1022</v>
          </cell>
          <cell r="J683">
            <v>466</v>
          </cell>
          <cell r="L683">
            <v>366</v>
          </cell>
        </row>
        <row r="684">
          <cell r="A684">
            <v>3549</v>
          </cell>
          <cell r="B684" t="str">
            <v>PM계 (니플)</v>
          </cell>
          <cell r="C684" t="str">
            <v>15Ø</v>
          </cell>
          <cell r="D684" t="str">
            <v>개</v>
          </cell>
          <cell r="E684">
            <v>925</v>
          </cell>
          <cell r="F684">
            <v>0</v>
          </cell>
          <cell r="H684">
            <v>520</v>
          </cell>
          <cell r="I684">
            <v>808</v>
          </cell>
          <cell r="J684">
            <v>466</v>
          </cell>
          <cell r="L684">
            <v>366</v>
          </cell>
        </row>
        <row r="685">
          <cell r="A685">
            <v>3554</v>
          </cell>
          <cell r="B685" t="str">
            <v>PM계 (캡)</v>
          </cell>
          <cell r="C685" t="str">
            <v>50Ø</v>
          </cell>
          <cell r="D685" t="str">
            <v>개</v>
          </cell>
          <cell r="E685">
            <v>6637</v>
          </cell>
          <cell r="F685">
            <v>0</v>
          </cell>
          <cell r="H685">
            <v>520</v>
          </cell>
          <cell r="I685">
            <v>2807</v>
          </cell>
          <cell r="J685">
            <v>466</v>
          </cell>
          <cell r="L685">
            <v>366</v>
          </cell>
        </row>
        <row r="686">
          <cell r="A686">
            <v>3555</v>
          </cell>
          <cell r="B686" t="str">
            <v>PM계 (캡)</v>
          </cell>
          <cell r="C686" t="str">
            <v>40Ø</v>
          </cell>
          <cell r="D686" t="str">
            <v>개</v>
          </cell>
          <cell r="E686">
            <v>5161</v>
          </cell>
          <cell r="F686">
            <v>0</v>
          </cell>
          <cell r="H686">
            <v>520</v>
          </cell>
          <cell r="I686">
            <v>2121</v>
          </cell>
          <cell r="J686">
            <v>466</v>
          </cell>
          <cell r="L686">
            <v>366</v>
          </cell>
        </row>
        <row r="687">
          <cell r="A687">
            <v>3556</v>
          </cell>
          <cell r="B687" t="str">
            <v>PM계 (캡)</v>
          </cell>
          <cell r="C687" t="str">
            <v>32Ø</v>
          </cell>
          <cell r="D687" t="str">
            <v>개</v>
          </cell>
          <cell r="E687">
            <v>4004</v>
          </cell>
          <cell r="F687">
            <v>0</v>
          </cell>
          <cell r="H687">
            <v>520</v>
          </cell>
          <cell r="I687">
            <v>1755</v>
          </cell>
          <cell r="J687">
            <v>466</v>
          </cell>
          <cell r="L687">
            <v>366</v>
          </cell>
        </row>
        <row r="688">
          <cell r="A688">
            <v>3557</v>
          </cell>
          <cell r="B688" t="str">
            <v>PM계 (캡)</v>
          </cell>
          <cell r="C688" t="str">
            <v>25Ø</v>
          </cell>
          <cell r="D688" t="str">
            <v>개</v>
          </cell>
          <cell r="E688">
            <v>3114</v>
          </cell>
          <cell r="F688">
            <v>0</v>
          </cell>
          <cell r="H688">
            <v>520</v>
          </cell>
          <cell r="I688">
            <v>1434</v>
          </cell>
          <cell r="J688">
            <v>466</v>
          </cell>
          <cell r="L688">
            <v>366</v>
          </cell>
        </row>
        <row r="689">
          <cell r="A689">
            <v>3558</v>
          </cell>
          <cell r="B689" t="str">
            <v>PM계 (캡)</v>
          </cell>
          <cell r="C689" t="str">
            <v>20Ø</v>
          </cell>
          <cell r="D689" t="str">
            <v>개</v>
          </cell>
          <cell r="E689">
            <v>2459</v>
          </cell>
          <cell r="F689">
            <v>0</v>
          </cell>
          <cell r="H689">
            <v>520</v>
          </cell>
          <cell r="I689">
            <v>1022</v>
          </cell>
          <cell r="J689">
            <v>466</v>
          </cell>
          <cell r="L689">
            <v>366</v>
          </cell>
        </row>
        <row r="690">
          <cell r="A690">
            <v>3559</v>
          </cell>
          <cell r="B690" t="str">
            <v>PM계 (캡)</v>
          </cell>
          <cell r="C690" t="str">
            <v>15Ø</v>
          </cell>
          <cell r="D690" t="str">
            <v>개</v>
          </cell>
          <cell r="E690">
            <v>2357</v>
          </cell>
          <cell r="F690">
            <v>0</v>
          </cell>
          <cell r="H690">
            <v>520</v>
          </cell>
          <cell r="I690">
            <v>808</v>
          </cell>
          <cell r="J690">
            <v>466</v>
          </cell>
          <cell r="L690">
            <v>366</v>
          </cell>
        </row>
        <row r="691">
          <cell r="E691">
            <v>0</v>
          </cell>
        </row>
        <row r="695">
          <cell r="A695">
            <v>3600</v>
          </cell>
          <cell r="B695" t="str">
            <v>PVC관 (VG1)</v>
          </cell>
          <cell r="C695" t="str">
            <v>200Ø</v>
          </cell>
          <cell r="D695" t="str">
            <v>M</v>
          </cell>
          <cell r="E695">
            <v>15485</v>
          </cell>
          <cell r="G695">
            <v>14685</v>
          </cell>
          <cell r="H695">
            <v>542</v>
          </cell>
          <cell r="I695">
            <v>18433</v>
          </cell>
          <cell r="J695">
            <v>485</v>
          </cell>
          <cell r="L695">
            <v>485</v>
          </cell>
          <cell r="N695">
            <v>15485</v>
          </cell>
        </row>
        <row r="696">
          <cell r="A696">
            <v>3601</v>
          </cell>
          <cell r="B696" t="str">
            <v>PVC관 (VG1)</v>
          </cell>
          <cell r="C696" t="str">
            <v>150Ø</v>
          </cell>
          <cell r="D696" t="str">
            <v>M</v>
          </cell>
          <cell r="E696">
            <v>10243</v>
          </cell>
          <cell r="G696">
            <v>9715</v>
          </cell>
          <cell r="H696">
            <v>542</v>
          </cell>
          <cell r="I696">
            <v>12195</v>
          </cell>
          <cell r="J696">
            <v>485</v>
          </cell>
          <cell r="L696">
            <v>385</v>
          </cell>
          <cell r="N696">
            <v>10243</v>
          </cell>
        </row>
        <row r="697">
          <cell r="A697">
            <v>3602</v>
          </cell>
          <cell r="B697" t="str">
            <v>PVC관 (VG1)</v>
          </cell>
          <cell r="C697" t="str">
            <v>125Ø</v>
          </cell>
          <cell r="D697" t="str">
            <v>M</v>
          </cell>
          <cell r="E697">
            <v>6823</v>
          </cell>
          <cell r="G697">
            <v>6472</v>
          </cell>
          <cell r="H697">
            <v>542</v>
          </cell>
          <cell r="I697">
            <v>8123</v>
          </cell>
          <cell r="J697">
            <v>485</v>
          </cell>
          <cell r="L697">
            <v>385</v>
          </cell>
          <cell r="N697">
            <v>6823</v>
          </cell>
        </row>
        <row r="698">
          <cell r="A698">
            <v>3603</v>
          </cell>
          <cell r="B698" t="str">
            <v>PVC관 (VG1)</v>
          </cell>
          <cell r="C698" t="str">
            <v>100Ø</v>
          </cell>
          <cell r="D698" t="str">
            <v>M</v>
          </cell>
          <cell r="E698">
            <v>5210</v>
          </cell>
          <cell r="G698">
            <v>4942</v>
          </cell>
          <cell r="H698">
            <v>542</v>
          </cell>
          <cell r="I698">
            <v>6203</v>
          </cell>
          <cell r="J698">
            <v>485</v>
          </cell>
          <cell r="L698">
            <v>385</v>
          </cell>
          <cell r="N698">
            <v>5210</v>
          </cell>
        </row>
        <row r="699">
          <cell r="A699">
            <v>3604</v>
          </cell>
          <cell r="B699" t="str">
            <v>PVC관 (VG1)</v>
          </cell>
          <cell r="C699" t="str">
            <v>75Ø</v>
          </cell>
          <cell r="D699" t="str">
            <v>M</v>
          </cell>
          <cell r="E699">
            <v>3365</v>
          </cell>
          <cell r="G699">
            <v>3192</v>
          </cell>
          <cell r="H699">
            <v>542</v>
          </cell>
          <cell r="I699">
            <v>4008</v>
          </cell>
          <cell r="J699">
            <v>485</v>
          </cell>
          <cell r="L699">
            <v>385</v>
          </cell>
          <cell r="N699">
            <v>3365</v>
          </cell>
        </row>
        <row r="700">
          <cell r="A700">
            <v>3605</v>
          </cell>
          <cell r="B700" t="str">
            <v>PVC관 (VG1)</v>
          </cell>
          <cell r="C700" t="str">
            <v>50Ø</v>
          </cell>
          <cell r="D700" t="str">
            <v>M</v>
          </cell>
          <cell r="E700">
            <v>1710</v>
          </cell>
          <cell r="G700">
            <v>1625</v>
          </cell>
          <cell r="H700">
            <v>542</v>
          </cell>
          <cell r="I700">
            <v>2040</v>
          </cell>
          <cell r="J700">
            <v>485</v>
          </cell>
          <cell r="L700">
            <v>385</v>
          </cell>
          <cell r="N700">
            <v>1710</v>
          </cell>
        </row>
        <row r="701">
          <cell r="A701">
            <v>3610</v>
          </cell>
          <cell r="B701" t="str">
            <v>90˚곡관(접착재접합)</v>
          </cell>
          <cell r="C701" t="str">
            <v>150Ø</v>
          </cell>
          <cell r="D701" t="str">
            <v>개</v>
          </cell>
          <cell r="E701">
            <v>3278</v>
          </cell>
          <cell r="G701">
            <v>4500</v>
          </cell>
          <cell r="H701">
            <v>544</v>
          </cell>
          <cell r="I701">
            <v>4610</v>
          </cell>
          <cell r="J701">
            <v>486</v>
          </cell>
          <cell r="L701">
            <v>0</v>
          </cell>
          <cell r="N701">
            <v>5266</v>
          </cell>
        </row>
        <row r="702">
          <cell r="A702">
            <v>3611</v>
          </cell>
          <cell r="B702" t="str">
            <v>90˚곡관(접착재접합)</v>
          </cell>
          <cell r="C702" t="str">
            <v>125Ø</v>
          </cell>
          <cell r="D702" t="str">
            <v>개</v>
          </cell>
          <cell r="E702">
            <v>1852</v>
          </cell>
          <cell r="G702">
            <v>2540</v>
          </cell>
          <cell r="H702">
            <v>544</v>
          </cell>
          <cell r="I702">
            <v>2610</v>
          </cell>
          <cell r="J702">
            <v>486</v>
          </cell>
          <cell r="L702">
            <v>0</v>
          </cell>
          <cell r="N702">
            <v>3278</v>
          </cell>
        </row>
        <row r="703">
          <cell r="A703">
            <v>3612</v>
          </cell>
          <cell r="B703" t="str">
            <v>90˚곡관(접착재접합)</v>
          </cell>
          <cell r="C703" t="str">
            <v>100Ø</v>
          </cell>
          <cell r="D703" t="str">
            <v>개</v>
          </cell>
          <cell r="E703">
            <v>1138</v>
          </cell>
          <cell r="G703">
            <v>1550</v>
          </cell>
          <cell r="H703">
            <v>544</v>
          </cell>
          <cell r="I703">
            <v>1600</v>
          </cell>
          <cell r="J703">
            <v>486</v>
          </cell>
          <cell r="L703">
            <v>0</v>
          </cell>
          <cell r="N703">
            <v>1852</v>
          </cell>
        </row>
        <row r="704">
          <cell r="A704">
            <v>3613</v>
          </cell>
          <cell r="B704" t="str">
            <v>90˚곡관(접착재접합)</v>
          </cell>
          <cell r="C704" t="str">
            <v>75Ø</v>
          </cell>
          <cell r="D704" t="str">
            <v>개</v>
          </cell>
          <cell r="E704">
            <v>569</v>
          </cell>
          <cell r="G704">
            <v>780</v>
          </cell>
          <cell r="H704">
            <v>544</v>
          </cell>
          <cell r="I704">
            <v>810</v>
          </cell>
          <cell r="J704">
            <v>486</v>
          </cell>
          <cell r="L704">
            <v>0</v>
          </cell>
        </row>
        <row r="705">
          <cell r="A705">
            <v>3614</v>
          </cell>
          <cell r="B705" t="str">
            <v>90˚곡관(접착재접합)</v>
          </cell>
          <cell r="C705" t="str">
            <v>50Ø</v>
          </cell>
          <cell r="D705" t="str">
            <v>개</v>
          </cell>
          <cell r="E705">
            <v>230</v>
          </cell>
          <cell r="G705">
            <v>310</v>
          </cell>
          <cell r="H705">
            <v>544</v>
          </cell>
          <cell r="I705">
            <v>350</v>
          </cell>
          <cell r="J705">
            <v>486</v>
          </cell>
          <cell r="L705">
            <v>0</v>
          </cell>
        </row>
        <row r="706">
          <cell r="A706">
            <v>3615</v>
          </cell>
          <cell r="B706" t="str">
            <v>45˚곡관(접착재접합)</v>
          </cell>
          <cell r="C706" t="str">
            <v>150Ø</v>
          </cell>
          <cell r="D706" t="str">
            <v>개</v>
          </cell>
          <cell r="E706">
            <v>3278</v>
          </cell>
          <cell r="F706">
            <v>0</v>
          </cell>
          <cell r="G706">
            <v>4500</v>
          </cell>
          <cell r="H706">
            <v>544</v>
          </cell>
          <cell r="I706">
            <v>4610</v>
          </cell>
          <cell r="J706">
            <v>486</v>
          </cell>
          <cell r="L706">
            <v>0</v>
          </cell>
        </row>
        <row r="707">
          <cell r="A707">
            <v>3616</v>
          </cell>
          <cell r="B707" t="str">
            <v>45˚곡관(접착재접합)</v>
          </cell>
          <cell r="C707" t="str">
            <v>125Ø</v>
          </cell>
          <cell r="D707" t="str">
            <v>개</v>
          </cell>
          <cell r="E707">
            <v>1852</v>
          </cell>
          <cell r="F707">
            <v>0</v>
          </cell>
          <cell r="G707">
            <v>2540</v>
          </cell>
          <cell r="H707">
            <v>544</v>
          </cell>
          <cell r="I707">
            <v>2610</v>
          </cell>
          <cell r="J707">
            <v>486</v>
          </cell>
          <cell r="L707">
            <v>0</v>
          </cell>
        </row>
        <row r="708">
          <cell r="A708">
            <v>3617</v>
          </cell>
          <cell r="B708" t="str">
            <v>45˚곡관(접착재접합)</v>
          </cell>
          <cell r="C708" t="str">
            <v>100Ø</v>
          </cell>
          <cell r="D708" t="str">
            <v>개</v>
          </cell>
          <cell r="E708">
            <v>1138</v>
          </cell>
          <cell r="F708">
            <v>0</v>
          </cell>
          <cell r="G708">
            <v>1560</v>
          </cell>
          <cell r="H708">
            <v>544</v>
          </cell>
          <cell r="I708">
            <v>1600</v>
          </cell>
          <cell r="J708">
            <v>486</v>
          </cell>
          <cell r="L708">
            <v>0</v>
          </cell>
        </row>
        <row r="709">
          <cell r="A709">
            <v>3618</v>
          </cell>
          <cell r="B709" t="str">
            <v>45˚곡관(접착재접합)</v>
          </cell>
          <cell r="C709" t="str">
            <v>75Ø</v>
          </cell>
          <cell r="D709" t="str">
            <v>개</v>
          </cell>
          <cell r="E709">
            <v>624</v>
          </cell>
          <cell r="F709">
            <v>0</v>
          </cell>
          <cell r="G709">
            <v>850</v>
          </cell>
          <cell r="H709">
            <v>544</v>
          </cell>
          <cell r="I709">
            <v>870</v>
          </cell>
          <cell r="J709">
            <v>486</v>
          </cell>
          <cell r="L709">
            <v>0</v>
          </cell>
        </row>
        <row r="710">
          <cell r="A710">
            <v>3619</v>
          </cell>
          <cell r="B710" t="str">
            <v>45˚곡관(접착재접합)</v>
          </cell>
          <cell r="C710" t="str">
            <v>50Ø</v>
          </cell>
          <cell r="D710" t="str">
            <v>개</v>
          </cell>
          <cell r="E710">
            <v>396</v>
          </cell>
          <cell r="F710">
            <v>0</v>
          </cell>
          <cell r="G710">
            <v>360</v>
          </cell>
          <cell r="H710">
            <v>544</v>
          </cell>
          <cell r="I710">
            <v>400</v>
          </cell>
          <cell r="J710">
            <v>486</v>
          </cell>
          <cell r="L710">
            <v>0</v>
          </cell>
        </row>
        <row r="711">
          <cell r="A711">
            <v>3620</v>
          </cell>
          <cell r="B711" t="str">
            <v>LT관(접착재접합)</v>
          </cell>
          <cell r="C711" t="str">
            <v>150Øx150Ø</v>
          </cell>
          <cell r="D711" t="str">
            <v>개</v>
          </cell>
          <cell r="E711">
            <v>8441</v>
          </cell>
          <cell r="G711">
            <v>11560</v>
          </cell>
          <cell r="H711">
            <v>544</v>
          </cell>
          <cell r="I711">
            <v>11870</v>
          </cell>
          <cell r="J711">
            <v>486</v>
          </cell>
          <cell r="L711">
            <v>0</v>
          </cell>
        </row>
        <row r="712">
          <cell r="A712">
            <v>3621</v>
          </cell>
          <cell r="B712" t="str">
            <v>LT관(접착재접합)</v>
          </cell>
          <cell r="C712" t="str">
            <v>150Øx125Ø</v>
          </cell>
          <cell r="D712" t="str">
            <v>개</v>
          </cell>
          <cell r="E712">
            <v>5243</v>
          </cell>
          <cell r="G712">
            <v>7180</v>
          </cell>
          <cell r="H712">
            <v>544</v>
          </cell>
          <cell r="I712">
            <v>7980</v>
          </cell>
          <cell r="J712">
            <v>486</v>
          </cell>
          <cell r="L712">
            <v>0</v>
          </cell>
        </row>
        <row r="713">
          <cell r="A713">
            <v>3622</v>
          </cell>
          <cell r="B713" t="str">
            <v>LT관(접착재접합)</v>
          </cell>
          <cell r="C713" t="str">
            <v>150Øx100Ø</v>
          </cell>
          <cell r="D713" t="str">
            <v>개</v>
          </cell>
          <cell r="E713">
            <v>4604</v>
          </cell>
          <cell r="G713">
            <v>6300</v>
          </cell>
          <cell r="H713">
            <v>544</v>
          </cell>
          <cell r="I713">
            <v>7010</v>
          </cell>
          <cell r="J713">
            <v>486</v>
          </cell>
          <cell r="L713">
            <v>0</v>
          </cell>
        </row>
        <row r="714">
          <cell r="A714">
            <v>3623</v>
          </cell>
          <cell r="B714" t="str">
            <v>LT관(접착재접합)</v>
          </cell>
          <cell r="C714" t="str">
            <v>150Øx 75Ø</v>
          </cell>
          <cell r="D714" t="str">
            <v>개</v>
          </cell>
          <cell r="E714">
            <v>3717</v>
          </cell>
          <cell r="G714">
            <v>5090</v>
          </cell>
          <cell r="H714">
            <v>544</v>
          </cell>
          <cell r="I714">
            <v>5660</v>
          </cell>
          <cell r="J714">
            <v>486</v>
          </cell>
          <cell r="L714">
            <v>0</v>
          </cell>
        </row>
        <row r="715">
          <cell r="A715">
            <v>3624</v>
          </cell>
          <cell r="B715" t="str">
            <v>LT관(접착재접합)</v>
          </cell>
          <cell r="C715" t="str">
            <v>125Øx125Ø</v>
          </cell>
          <cell r="D715" t="str">
            <v>개</v>
          </cell>
          <cell r="E715">
            <v>3728</v>
          </cell>
          <cell r="G715">
            <v>5100</v>
          </cell>
          <cell r="H715">
            <v>544</v>
          </cell>
          <cell r="I715">
            <v>5240</v>
          </cell>
          <cell r="J715">
            <v>486</v>
          </cell>
          <cell r="L715">
            <v>0</v>
          </cell>
        </row>
        <row r="716">
          <cell r="A716">
            <v>3625</v>
          </cell>
          <cell r="B716" t="str">
            <v>LT관(접착재접합)</v>
          </cell>
          <cell r="C716" t="str">
            <v>125Øx100Ø</v>
          </cell>
          <cell r="D716" t="str">
            <v>개</v>
          </cell>
          <cell r="E716">
            <v>3168</v>
          </cell>
          <cell r="G716">
            <v>4340</v>
          </cell>
          <cell r="H716">
            <v>544</v>
          </cell>
          <cell r="I716">
            <v>4820</v>
          </cell>
          <cell r="J716">
            <v>486</v>
          </cell>
          <cell r="L716">
            <v>0</v>
          </cell>
        </row>
        <row r="717">
          <cell r="A717">
            <v>3626</v>
          </cell>
          <cell r="B717" t="str">
            <v>LT관(접착재접합)</v>
          </cell>
          <cell r="C717" t="str">
            <v>125Øx 75Ø</v>
          </cell>
          <cell r="D717" t="str">
            <v>개</v>
          </cell>
          <cell r="E717">
            <v>2919</v>
          </cell>
          <cell r="G717">
            <v>4000</v>
          </cell>
          <cell r="H717">
            <v>544</v>
          </cell>
          <cell r="I717">
            <v>4440</v>
          </cell>
          <cell r="J717">
            <v>486</v>
          </cell>
          <cell r="L717">
            <v>0</v>
          </cell>
        </row>
        <row r="718">
          <cell r="A718">
            <v>3627</v>
          </cell>
          <cell r="B718" t="str">
            <v>Y관(접착재접합)</v>
          </cell>
          <cell r="C718" t="str">
            <v>100Øx100Ø</v>
          </cell>
          <cell r="D718" t="str">
            <v>개</v>
          </cell>
          <cell r="E718">
            <v>2128</v>
          </cell>
          <cell r="G718">
            <v>2910</v>
          </cell>
          <cell r="H718">
            <v>544</v>
          </cell>
          <cell r="I718">
            <v>3240</v>
          </cell>
          <cell r="J718">
            <v>486</v>
          </cell>
          <cell r="L718">
            <v>0</v>
          </cell>
        </row>
        <row r="719">
          <cell r="A719">
            <v>3628</v>
          </cell>
          <cell r="B719" t="str">
            <v>Y관(접착재접합)</v>
          </cell>
          <cell r="C719" t="str">
            <v>100Øx 75Ø</v>
          </cell>
          <cell r="D719" t="str">
            <v>개</v>
          </cell>
          <cell r="E719">
            <v>2702</v>
          </cell>
          <cell r="G719">
            <v>3700</v>
          </cell>
          <cell r="H719">
            <v>544</v>
          </cell>
          <cell r="I719">
            <v>4110</v>
          </cell>
          <cell r="J719">
            <v>486</v>
          </cell>
          <cell r="L719">
            <v>0</v>
          </cell>
        </row>
        <row r="720">
          <cell r="A720">
            <v>3629</v>
          </cell>
          <cell r="B720" t="str">
            <v>Y관(접착재접합)</v>
          </cell>
          <cell r="C720" t="str">
            <v>100Øx 50Ø</v>
          </cell>
          <cell r="D720" t="str">
            <v>개</v>
          </cell>
          <cell r="E720">
            <v>2201</v>
          </cell>
          <cell r="G720">
            <v>3010</v>
          </cell>
          <cell r="H720">
            <v>544</v>
          </cell>
          <cell r="I720">
            <v>3350</v>
          </cell>
          <cell r="J720">
            <v>486</v>
          </cell>
          <cell r="L720">
            <v>0</v>
          </cell>
        </row>
        <row r="721">
          <cell r="A721">
            <v>3630</v>
          </cell>
          <cell r="B721" t="str">
            <v>Y관(접착재접합)</v>
          </cell>
          <cell r="C721" t="str">
            <v xml:space="preserve"> 75Øx 75Ø</v>
          </cell>
          <cell r="D721" t="str">
            <v>개</v>
          </cell>
          <cell r="E721">
            <v>1084</v>
          </cell>
          <cell r="G721">
            <v>1480</v>
          </cell>
          <cell r="H721">
            <v>544</v>
          </cell>
          <cell r="I721">
            <v>1650</v>
          </cell>
          <cell r="J721">
            <v>486</v>
          </cell>
          <cell r="L721">
            <v>0</v>
          </cell>
        </row>
        <row r="722">
          <cell r="A722">
            <v>3631</v>
          </cell>
          <cell r="B722" t="str">
            <v>Y관(접착재접합)</v>
          </cell>
          <cell r="C722" t="str">
            <v xml:space="preserve"> 75Øx 50Ø</v>
          </cell>
          <cell r="D722" t="str">
            <v>개</v>
          </cell>
          <cell r="E722">
            <v>996</v>
          </cell>
          <cell r="G722">
            <v>1370</v>
          </cell>
          <cell r="H722">
            <v>544</v>
          </cell>
          <cell r="I722">
            <v>1520</v>
          </cell>
          <cell r="J722">
            <v>486</v>
          </cell>
          <cell r="L722">
            <v>0</v>
          </cell>
        </row>
        <row r="723">
          <cell r="A723">
            <v>3632</v>
          </cell>
          <cell r="B723" t="str">
            <v>Y관(접착재접합)</v>
          </cell>
          <cell r="C723" t="str">
            <v xml:space="preserve"> 50Øx 50Ø</v>
          </cell>
          <cell r="D723" t="str">
            <v>개</v>
          </cell>
          <cell r="E723">
            <v>660</v>
          </cell>
          <cell r="G723">
            <v>640</v>
          </cell>
          <cell r="H723">
            <v>544</v>
          </cell>
          <cell r="I723">
            <v>710</v>
          </cell>
          <cell r="J723">
            <v>486</v>
          </cell>
          <cell r="L723">
            <v>0</v>
          </cell>
        </row>
        <row r="724">
          <cell r="A724">
            <v>3633</v>
          </cell>
          <cell r="B724" t="str">
            <v>인크리져(접착재접합)</v>
          </cell>
          <cell r="C724" t="str">
            <v>100Øx 75Ø</v>
          </cell>
          <cell r="D724" t="str">
            <v>개</v>
          </cell>
          <cell r="E724">
            <v>633</v>
          </cell>
          <cell r="G724">
            <v>870</v>
          </cell>
          <cell r="H724">
            <v>544</v>
          </cell>
          <cell r="I724">
            <v>900</v>
          </cell>
          <cell r="J724">
            <v>486</v>
          </cell>
          <cell r="L724">
            <v>0</v>
          </cell>
        </row>
        <row r="725">
          <cell r="A725">
            <v>3634</v>
          </cell>
          <cell r="B725" t="str">
            <v>인크리져(접착재접합)</v>
          </cell>
          <cell r="C725" t="str">
            <v>100Øx 50Ø</v>
          </cell>
          <cell r="D725" t="str">
            <v>개</v>
          </cell>
          <cell r="E725">
            <v>528</v>
          </cell>
          <cell r="G725">
            <v>730</v>
          </cell>
          <cell r="H725">
            <v>544</v>
          </cell>
          <cell r="I725">
            <v>750</v>
          </cell>
          <cell r="J725">
            <v>486</v>
          </cell>
          <cell r="L725">
            <v>0</v>
          </cell>
        </row>
        <row r="726">
          <cell r="A726">
            <v>3635</v>
          </cell>
          <cell r="B726" t="str">
            <v>소켓</v>
          </cell>
          <cell r="C726" t="str">
            <v>150Ø</v>
          </cell>
          <cell r="D726" t="str">
            <v>개</v>
          </cell>
          <cell r="E726">
            <v>1805</v>
          </cell>
          <cell r="G726">
            <v>2470</v>
          </cell>
          <cell r="H726">
            <v>544</v>
          </cell>
          <cell r="I726">
            <v>2540</v>
          </cell>
          <cell r="J726">
            <v>486</v>
          </cell>
          <cell r="L726">
            <v>0</v>
          </cell>
        </row>
        <row r="727">
          <cell r="A727">
            <v>3636</v>
          </cell>
          <cell r="B727" t="str">
            <v>소켓</v>
          </cell>
          <cell r="C727" t="str">
            <v>125Ø</v>
          </cell>
          <cell r="D727" t="str">
            <v>개</v>
          </cell>
          <cell r="E727">
            <v>1094</v>
          </cell>
          <cell r="G727">
            <v>1500</v>
          </cell>
          <cell r="H727">
            <v>544</v>
          </cell>
          <cell r="I727">
            <v>1540</v>
          </cell>
          <cell r="J727">
            <v>486</v>
          </cell>
          <cell r="L727">
            <v>0</v>
          </cell>
        </row>
        <row r="728">
          <cell r="A728">
            <v>3637</v>
          </cell>
          <cell r="B728" t="str">
            <v>소켓</v>
          </cell>
          <cell r="C728" t="str">
            <v>100Ø</v>
          </cell>
          <cell r="D728" t="str">
            <v>개</v>
          </cell>
          <cell r="E728">
            <v>621</v>
          </cell>
          <cell r="G728">
            <v>850</v>
          </cell>
          <cell r="H728">
            <v>544</v>
          </cell>
          <cell r="I728">
            <v>880</v>
          </cell>
          <cell r="J728">
            <v>486</v>
          </cell>
          <cell r="L728">
            <v>0</v>
          </cell>
        </row>
        <row r="729">
          <cell r="A729">
            <v>3638</v>
          </cell>
          <cell r="B729" t="str">
            <v>소켓</v>
          </cell>
          <cell r="C729" t="str">
            <v>75Ø</v>
          </cell>
          <cell r="D729" t="str">
            <v>개</v>
          </cell>
          <cell r="E729">
            <v>338</v>
          </cell>
          <cell r="G729">
            <v>470</v>
          </cell>
          <cell r="H729">
            <v>544</v>
          </cell>
          <cell r="I729">
            <v>480</v>
          </cell>
          <cell r="J729">
            <v>486</v>
          </cell>
          <cell r="L729">
            <v>0</v>
          </cell>
        </row>
        <row r="730">
          <cell r="A730">
            <v>3639</v>
          </cell>
          <cell r="B730" t="str">
            <v>소켓</v>
          </cell>
          <cell r="C730" t="str">
            <v>50Ø</v>
          </cell>
          <cell r="D730" t="str">
            <v>개</v>
          </cell>
          <cell r="E730">
            <v>198</v>
          </cell>
          <cell r="G730">
            <v>180</v>
          </cell>
          <cell r="H730">
            <v>544</v>
          </cell>
          <cell r="I730">
            <v>200</v>
          </cell>
          <cell r="J730">
            <v>486</v>
          </cell>
          <cell r="L730">
            <v>0</v>
          </cell>
        </row>
        <row r="731">
          <cell r="A731">
            <v>3641</v>
          </cell>
          <cell r="B731" t="str">
            <v>90˚곡관(고무링접합)</v>
          </cell>
          <cell r="C731" t="str">
            <v>125Ø</v>
          </cell>
          <cell r="D731" t="str">
            <v>개</v>
          </cell>
          <cell r="E731">
            <v>9501</v>
          </cell>
          <cell r="F731">
            <v>0</v>
          </cell>
          <cell r="G731">
            <v>8121</v>
          </cell>
          <cell r="H731">
            <v>546</v>
          </cell>
          <cell r="I731">
            <v>7471</v>
          </cell>
          <cell r="J731">
            <v>487</v>
          </cell>
          <cell r="L731">
            <v>487</v>
          </cell>
        </row>
        <row r="732">
          <cell r="A732">
            <v>3642</v>
          </cell>
          <cell r="B732" t="str">
            <v>90˚곡관(고무링접합)</v>
          </cell>
          <cell r="C732" t="str">
            <v>100Ø</v>
          </cell>
          <cell r="D732" t="str">
            <v>개</v>
          </cell>
          <cell r="E732">
            <v>5108</v>
          </cell>
          <cell r="F732">
            <v>0</v>
          </cell>
          <cell r="G732">
            <v>4366</v>
          </cell>
          <cell r="H732">
            <v>546</v>
          </cell>
          <cell r="I732">
            <v>4016</v>
          </cell>
          <cell r="J732">
            <v>487</v>
          </cell>
          <cell r="L732">
            <v>487</v>
          </cell>
        </row>
        <row r="733">
          <cell r="A733">
            <v>3643</v>
          </cell>
          <cell r="B733" t="str">
            <v>90˚곡관(고무링접합)</v>
          </cell>
          <cell r="C733" t="str">
            <v>75Ø</v>
          </cell>
          <cell r="D733" t="str">
            <v>개</v>
          </cell>
          <cell r="E733">
            <v>2826</v>
          </cell>
          <cell r="F733">
            <v>0</v>
          </cell>
          <cell r="G733">
            <v>2416</v>
          </cell>
          <cell r="H733">
            <v>546</v>
          </cell>
          <cell r="I733">
            <v>2222</v>
          </cell>
          <cell r="J733">
            <v>487</v>
          </cell>
          <cell r="L733">
            <v>487</v>
          </cell>
        </row>
        <row r="734">
          <cell r="A734">
            <v>3644</v>
          </cell>
          <cell r="B734" t="str">
            <v>90˚곡관(고무링접합)</v>
          </cell>
          <cell r="C734" t="str">
            <v>50Ø</v>
          </cell>
          <cell r="D734" t="str">
            <v>개</v>
          </cell>
          <cell r="E734">
            <v>1416</v>
          </cell>
          <cell r="F734">
            <v>0</v>
          </cell>
          <cell r="G734">
            <v>1211</v>
          </cell>
          <cell r="H734">
            <v>546</v>
          </cell>
          <cell r="I734">
            <v>1114</v>
          </cell>
          <cell r="J734">
            <v>487</v>
          </cell>
          <cell r="L734">
            <v>487</v>
          </cell>
        </row>
        <row r="735">
          <cell r="A735">
            <v>3646</v>
          </cell>
          <cell r="B735" t="str">
            <v>45˚곡관(고무링접합)</v>
          </cell>
          <cell r="C735" t="str">
            <v>125Ø</v>
          </cell>
          <cell r="D735" t="str">
            <v>개</v>
          </cell>
          <cell r="E735">
            <v>6769</v>
          </cell>
          <cell r="F735">
            <v>0</v>
          </cell>
          <cell r="G735">
            <v>5786</v>
          </cell>
          <cell r="H735">
            <v>546</v>
          </cell>
          <cell r="I735">
            <v>5323</v>
          </cell>
          <cell r="J735">
            <v>487</v>
          </cell>
          <cell r="L735">
            <v>487</v>
          </cell>
        </row>
        <row r="736">
          <cell r="A736">
            <v>3647</v>
          </cell>
          <cell r="B736" t="str">
            <v>45˚곡관(고무링접합)</v>
          </cell>
          <cell r="C736" t="str">
            <v>100Ø</v>
          </cell>
          <cell r="D736" t="str">
            <v>개</v>
          </cell>
          <cell r="E736">
            <v>3739</v>
          </cell>
          <cell r="F736">
            <v>0</v>
          </cell>
          <cell r="G736">
            <v>3196</v>
          </cell>
          <cell r="H736">
            <v>546</v>
          </cell>
          <cell r="I736">
            <v>2940</v>
          </cell>
          <cell r="J736">
            <v>487</v>
          </cell>
          <cell r="L736">
            <v>487</v>
          </cell>
        </row>
        <row r="737">
          <cell r="A737">
            <v>3648</v>
          </cell>
          <cell r="B737" t="str">
            <v>45˚곡관(고무링접합)</v>
          </cell>
          <cell r="C737" t="str">
            <v>75Ø</v>
          </cell>
          <cell r="D737" t="str">
            <v>개</v>
          </cell>
          <cell r="E737">
            <v>2285</v>
          </cell>
          <cell r="F737">
            <v>0</v>
          </cell>
          <cell r="G737">
            <v>1953</v>
          </cell>
          <cell r="H737">
            <v>546</v>
          </cell>
          <cell r="I737">
            <v>1796</v>
          </cell>
          <cell r="J737">
            <v>487</v>
          </cell>
          <cell r="L737">
            <v>487</v>
          </cell>
        </row>
        <row r="738">
          <cell r="A738">
            <v>3649</v>
          </cell>
          <cell r="B738" t="str">
            <v>45˚곡관(고무링접합)</v>
          </cell>
          <cell r="C738" t="str">
            <v>50Ø</v>
          </cell>
          <cell r="D738" t="str">
            <v>개</v>
          </cell>
          <cell r="E738">
            <v>1251</v>
          </cell>
          <cell r="F738">
            <v>0</v>
          </cell>
          <cell r="G738">
            <v>1070</v>
          </cell>
          <cell r="H738">
            <v>546</v>
          </cell>
          <cell r="I738">
            <v>984</v>
          </cell>
          <cell r="J738">
            <v>487</v>
          </cell>
          <cell r="L738">
            <v>487</v>
          </cell>
        </row>
        <row r="739">
          <cell r="A739">
            <v>3650</v>
          </cell>
          <cell r="B739" t="str">
            <v>LT관(고무링접합)</v>
          </cell>
          <cell r="C739" t="str">
            <v>125Øx125Ø</v>
          </cell>
          <cell r="D739" t="str">
            <v>개</v>
          </cell>
          <cell r="E739">
            <v>11983</v>
          </cell>
          <cell r="F739">
            <v>0</v>
          </cell>
          <cell r="G739">
            <v>11287</v>
          </cell>
          <cell r="H739">
            <v>546</v>
          </cell>
          <cell r="I739">
            <v>10384</v>
          </cell>
          <cell r="J739">
            <v>487</v>
          </cell>
          <cell r="L739">
            <v>487</v>
          </cell>
        </row>
        <row r="740">
          <cell r="A740">
            <v>3651</v>
          </cell>
          <cell r="B740" t="str">
            <v>LT관(고무링접합)</v>
          </cell>
          <cell r="C740" t="str">
            <v>125Øx100Ø</v>
          </cell>
          <cell r="D740" t="str">
            <v>개</v>
          </cell>
          <cell r="E740">
            <v>10519</v>
          </cell>
          <cell r="F740">
            <v>0</v>
          </cell>
          <cell r="G740">
            <v>8991</v>
          </cell>
          <cell r="H740">
            <v>546</v>
          </cell>
          <cell r="I740">
            <v>8271</v>
          </cell>
          <cell r="J740">
            <v>487</v>
          </cell>
          <cell r="L740">
            <v>487</v>
          </cell>
        </row>
        <row r="741">
          <cell r="A741">
            <v>3652</v>
          </cell>
          <cell r="B741" t="str">
            <v>Y관(고무링접합)</v>
          </cell>
          <cell r="C741" t="str">
            <v>100Øx100Ø</v>
          </cell>
          <cell r="D741" t="str">
            <v>개</v>
          </cell>
          <cell r="E741">
            <v>6486</v>
          </cell>
          <cell r="F741">
            <v>0</v>
          </cell>
          <cell r="G741">
            <v>5544</v>
          </cell>
          <cell r="H741">
            <v>546</v>
          </cell>
          <cell r="I741">
            <v>5062</v>
          </cell>
          <cell r="J741">
            <v>487</v>
          </cell>
          <cell r="L741">
            <v>487</v>
          </cell>
        </row>
        <row r="742">
          <cell r="A742">
            <v>3653</v>
          </cell>
          <cell r="B742" t="str">
            <v>Y관(고무링접합)</v>
          </cell>
          <cell r="C742" t="str">
            <v>100Øx 75Ø</v>
          </cell>
          <cell r="D742" t="str">
            <v>개</v>
          </cell>
          <cell r="E742">
            <v>5426</v>
          </cell>
          <cell r="F742">
            <v>0</v>
          </cell>
          <cell r="G742">
            <v>4638</v>
          </cell>
          <cell r="H742">
            <v>546</v>
          </cell>
          <cell r="I742">
            <v>4292</v>
          </cell>
          <cell r="J742">
            <v>487</v>
          </cell>
          <cell r="L742">
            <v>487</v>
          </cell>
        </row>
        <row r="743">
          <cell r="A743">
            <v>3654</v>
          </cell>
          <cell r="B743" t="str">
            <v>Y관(고무링접합)</v>
          </cell>
          <cell r="C743" t="str">
            <v>100Øx 50Ø</v>
          </cell>
          <cell r="D743" t="str">
            <v>개</v>
          </cell>
          <cell r="E743">
            <v>4441</v>
          </cell>
          <cell r="F743">
            <v>0</v>
          </cell>
          <cell r="G743">
            <v>3796</v>
          </cell>
          <cell r="H743">
            <v>546</v>
          </cell>
          <cell r="I743">
            <v>3800</v>
          </cell>
          <cell r="J743">
            <v>487</v>
          </cell>
          <cell r="L743">
            <v>487</v>
          </cell>
        </row>
        <row r="744">
          <cell r="A744">
            <v>3655</v>
          </cell>
          <cell r="B744" t="str">
            <v>Y관(고무링접합)</v>
          </cell>
          <cell r="C744" t="str">
            <v xml:space="preserve"> 75Øx 75Ø</v>
          </cell>
          <cell r="D744" t="str">
            <v>개</v>
          </cell>
          <cell r="E744">
            <v>5164</v>
          </cell>
          <cell r="F744">
            <v>0</v>
          </cell>
          <cell r="G744">
            <v>4414</v>
          </cell>
          <cell r="H744">
            <v>546</v>
          </cell>
          <cell r="I744">
            <v>2985</v>
          </cell>
          <cell r="J744">
            <v>487</v>
          </cell>
          <cell r="L744">
            <v>487</v>
          </cell>
        </row>
        <row r="745">
          <cell r="A745">
            <v>3656</v>
          </cell>
          <cell r="B745" t="str">
            <v>Y관(고무링접합)</v>
          </cell>
          <cell r="C745" t="str">
            <v xml:space="preserve"> 75Øx 50Ø</v>
          </cell>
          <cell r="D745" t="str">
            <v>개</v>
          </cell>
          <cell r="E745">
            <v>4090</v>
          </cell>
          <cell r="F745">
            <v>0</v>
          </cell>
          <cell r="G745">
            <v>3496</v>
          </cell>
          <cell r="H745">
            <v>546</v>
          </cell>
          <cell r="I745">
            <v>3216</v>
          </cell>
          <cell r="J745">
            <v>487</v>
          </cell>
          <cell r="L745">
            <v>487</v>
          </cell>
        </row>
        <row r="746">
          <cell r="A746">
            <v>3657</v>
          </cell>
          <cell r="B746" t="str">
            <v>Y관(고무링접합)</v>
          </cell>
          <cell r="C746" t="str">
            <v xml:space="preserve"> 50Øx 50Ø</v>
          </cell>
          <cell r="D746" t="str">
            <v>개</v>
          </cell>
          <cell r="E746">
            <v>2491</v>
          </cell>
          <cell r="F746">
            <v>0</v>
          </cell>
          <cell r="G746">
            <v>2129</v>
          </cell>
          <cell r="H746">
            <v>546</v>
          </cell>
          <cell r="I746">
            <v>1774</v>
          </cell>
          <cell r="J746">
            <v>487</v>
          </cell>
          <cell r="L746">
            <v>487</v>
          </cell>
        </row>
        <row r="747">
          <cell r="A747">
            <v>3658</v>
          </cell>
          <cell r="B747" t="str">
            <v>인크리져(고무링접합)</v>
          </cell>
          <cell r="C747" t="str">
            <v>100Øx 75Ø</v>
          </cell>
          <cell r="D747" t="str">
            <v>개</v>
          </cell>
          <cell r="E747">
            <v>2913</v>
          </cell>
          <cell r="F747">
            <v>0</v>
          </cell>
          <cell r="G747">
            <v>2490</v>
          </cell>
          <cell r="H747">
            <v>546</v>
          </cell>
          <cell r="I747">
            <v>2290</v>
          </cell>
          <cell r="J747">
            <v>487</v>
          </cell>
          <cell r="L747">
            <v>487</v>
          </cell>
        </row>
        <row r="748">
          <cell r="A748">
            <v>3659</v>
          </cell>
          <cell r="B748" t="str">
            <v>인크리져(고무링접합)</v>
          </cell>
          <cell r="C748" t="str">
            <v>100Øx 50Ø</v>
          </cell>
          <cell r="D748" t="str">
            <v>개</v>
          </cell>
          <cell r="E748">
            <v>2847</v>
          </cell>
          <cell r="F748">
            <v>0</v>
          </cell>
          <cell r="G748">
            <v>2434</v>
          </cell>
          <cell r="H748">
            <v>546</v>
          </cell>
          <cell r="I748">
            <v>2239</v>
          </cell>
          <cell r="J748">
            <v>487</v>
          </cell>
          <cell r="L748">
            <v>487</v>
          </cell>
        </row>
        <row r="749">
          <cell r="A749">
            <v>3661</v>
          </cell>
          <cell r="B749" t="str">
            <v>소제구</v>
          </cell>
          <cell r="C749" t="str">
            <v>150Ø</v>
          </cell>
          <cell r="D749" t="str">
            <v>개</v>
          </cell>
          <cell r="E749">
            <v>3163</v>
          </cell>
          <cell r="G749">
            <v>4330</v>
          </cell>
          <cell r="H749">
            <v>544</v>
          </cell>
          <cell r="I749">
            <v>4450</v>
          </cell>
          <cell r="J749">
            <v>486</v>
          </cell>
          <cell r="L749">
            <v>0</v>
          </cell>
        </row>
        <row r="750">
          <cell r="A750">
            <v>3662</v>
          </cell>
          <cell r="B750" t="str">
            <v>소제구</v>
          </cell>
          <cell r="C750" t="str">
            <v>125Ø</v>
          </cell>
          <cell r="D750" t="str">
            <v>개</v>
          </cell>
          <cell r="E750">
            <v>1823</v>
          </cell>
          <cell r="G750">
            <v>2500</v>
          </cell>
          <cell r="H750">
            <v>544</v>
          </cell>
          <cell r="I750">
            <v>2570</v>
          </cell>
          <cell r="J750">
            <v>486</v>
          </cell>
          <cell r="L750">
            <v>0</v>
          </cell>
        </row>
        <row r="751">
          <cell r="A751">
            <v>3663</v>
          </cell>
          <cell r="B751" t="str">
            <v>소제구</v>
          </cell>
          <cell r="C751" t="str">
            <v>100Ø</v>
          </cell>
          <cell r="D751" t="str">
            <v>개</v>
          </cell>
          <cell r="E751">
            <v>1058</v>
          </cell>
          <cell r="G751">
            <v>1450</v>
          </cell>
          <cell r="H751">
            <v>544</v>
          </cell>
          <cell r="I751">
            <v>1490</v>
          </cell>
          <cell r="J751">
            <v>486</v>
          </cell>
          <cell r="L751">
            <v>0</v>
          </cell>
        </row>
        <row r="752">
          <cell r="A752">
            <v>3664</v>
          </cell>
          <cell r="B752" t="str">
            <v>소제구</v>
          </cell>
          <cell r="C752" t="str">
            <v>75Ø</v>
          </cell>
          <cell r="D752" t="str">
            <v>개</v>
          </cell>
          <cell r="E752">
            <v>759</v>
          </cell>
          <cell r="G752">
            <v>1040</v>
          </cell>
          <cell r="H752">
            <v>544</v>
          </cell>
          <cell r="I752">
            <v>1070</v>
          </cell>
          <cell r="J752">
            <v>486</v>
          </cell>
          <cell r="L752">
            <v>0</v>
          </cell>
        </row>
        <row r="753">
          <cell r="A753">
            <v>3665</v>
          </cell>
          <cell r="B753" t="str">
            <v>소제구</v>
          </cell>
          <cell r="C753" t="str">
            <v>50Ø</v>
          </cell>
          <cell r="D753" t="str">
            <v>개</v>
          </cell>
          <cell r="E753">
            <v>475</v>
          </cell>
          <cell r="G753">
            <v>470</v>
          </cell>
          <cell r="H753">
            <v>544</v>
          </cell>
          <cell r="I753">
            <v>520</v>
          </cell>
          <cell r="J753">
            <v>486</v>
          </cell>
          <cell r="L753">
            <v>0</v>
          </cell>
        </row>
        <row r="754">
          <cell r="A754">
            <v>3666</v>
          </cell>
          <cell r="B754" t="str">
            <v>바닥소제구</v>
          </cell>
          <cell r="C754" t="str">
            <v>150Ø</v>
          </cell>
          <cell r="D754" t="str">
            <v>개</v>
          </cell>
          <cell r="E754">
            <v>24500</v>
          </cell>
          <cell r="F754">
            <v>0</v>
          </cell>
          <cell r="H754">
            <v>0</v>
          </cell>
          <cell r="I754">
            <v>24500</v>
          </cell>
          <cell r="J754">
            <v>0</v>
          </cell>
          <cell r="L754">
            <v>0</v>
          </cell>
        </row>
        <row r="755">
          <cell r="A755">
            <v>3667</v>
          </cell>
          <cell r="B755" t="str">
            <v>바닥소제구</v>
          </cell>
          <cell r="C755" t="str">
            <v>125Ø</v>
          </cell>
          <cell r="D755" t="str">
            <v>개</v>
          </cell>
          <cell r="E755">
            <v>19800</v>
          </cell>
          <cell r="F755">
            <v>0</v>
          </cell>
          <cell r="H755">
            <v>0</v>
          </cell>
          <cell r="I755">
            <v>19800</v>
          </cell>
          <cell r="J755">
            <v>0</v>
          </cell>
          <cell r="L755">
            <v>0</v>
          </cell>
        </row>
        <row r="756">
          <cell r="A756">
            <v>3668</v>
          </cell>
          <cell r="B756" t="str">
            <v>바닥소제구</v>
          </cell>
          <cell r="C756" t="str">
            <v>100Ø</v>
          </cell>
          <cell r="D756" t="str">
            <v>개</v>
          </cell>
          <cell r="E756">
            <v>7000</v>
          </cell>
          <cell r="F756">
            <v>0</v>
          </cell>
          <cell r="H756">
            <v>0</v>
          </cell>
          <cell r="I756">
            <v>7000</v>
          </cell>
          <cell r="J756">
            <v>0</v>
          </cell>
          <cell r="L756">
            <v>0</v>
          </cell>
        </row>
        <row r="757">
          <cell r="A757">
            <v>3671</v>
          </cell>
          <cell r="B757" t="str">
            <v>바닥배수구</v>
          </cell>
          <cell r="C757" t="str">
            <v>100Ø</v>
          </cell>
          <cell r="D757" t="str">
            <v>개</v>
          </cell>
          <cell r="E757">
            <v>41600</v>
          </cell>
          <cell r="F757">
            <v>0</v>
          </cell>
          <cell r="H757">
            <v>0</v>
          </cell>
          <cell r="I757">
            <v>13120</v>
          </cell>
          <cell r="J757">
            <v>534</v>
          </cell>
          <cell r="L757">
            <v>0</v>
          </cell>
        </row>
        <row r="758">
          <cell r="A758">
            <v>3672</v>
          </cell>
          <cell r="B758" t="str">
            <v>바닥배수구</v>
          </cell>
          <cell r="C758" t="str">
            <v>75Ø</v>
          </cell>
          <cell r="D758" t="str">
            <v>개</v>
          </cell>
          <cell r="E758">
            <v>22400</v>
          </cell>
          <cell r="F758">
            <v>0</v>
          </cell>
          <cell r="H758">
            <v>0</v>
          </cell>
          <cell r="I758">
            <v>10500</v>
          </cell>
          <cell r="J758">
            <v>534</v>
          </cell>
          <cell r="L758">
            <v>0</v>
          </cell>
        </row>
        <row r="759">
          <cell r="A759">
            <v>3673</v>
          </cell>
          <cell r="B759" t="str">
            <v>바닥배수구</v>
          </cell>
          <cell r="C759" t="str">
            <v>50Ø</v>
          </cell>
          <cell r="D759" t="str">
            <v>개</v>
          </cell>
          <cell r="E759">
            <v>9600</v>
          </cell>
          <cell r="F759">
            <v>0</v>
          </cell>
          <cell r="H759">
            <v>0</v>
          </cell>
          <cell r="I759">
            <v>4950</v>
          </cell>
          <cell r="J759">
            <v>534</v>
          </cell>
          <cell r="L759">
            <v>0</v>
          </cell>
        </row>
        <row r="760">
          <cell r="A760">
            <v>3674</v>
          </cell>
          <cell r="B760" t="str">
            <v>세탁기용바닥배수구</v>
          </cell>
          <cell r="C760" t="str">
            <v>50Ø</v>
          </cell>
          <cell r="D760" t="str">
            <v>개</v>
          </cell>
          <cell r="E760">
            <v>13000</v>
          </cell>
          <cell r="F760">
            <v>0</v>
          </cell>
          <cell r="H760">
            <v>0</v>
          </cell>
          <cell r="I760">
            <v>6480</v>
          </cell>
          <cell r="J760">
            <v>534</v>
          </cell>
          <cell r="L760">
            <v>0</v>
          </cell>
        </row>
        <row r="761">
          <cell r="A761">
            <v>3681</v>
          </cell>
          <cell r="B761" t="str">
            <v>P-TRAP</v>
          </cell>
          <cell r="C761" t="str">
            <v>100Ø</v>
          </cell>
          <cell r="D761" t="str">
            <v>개</v>
          </cell>
          <cell r="E761">
            <v>5039</v>
          </cell>
          <cell r="G761">
            <v>6900</v>
          </cell>
          <cell r="H761">
            <v>544</v>
          </cell>
          <cell r="I761">
            <v>7670</v>
          </cell>
          <cell r="J761">
            <v>486</v>
          </cell>
          <cell r="L761">
            <v>0</v>
          </cell>
        </row>
        <row r="762">
          <cell r="A762">
            <v>3682</v>
          </cell>
          <cell r="B762" t="str">
            <v>P-TRAP</v>
          </cell>
          <cell r="C762" t="str">
            <v>75Ø</v>
          </cell>
          <cell r="D762" t="str">
            <v>개</v>
          </cell>
          <cell r="E762">
            <v>2520</v>
          </cell>
          <cell r="G762">
            <v>3450</v>
          </cell>
          <cell r="H762">
            <v>544</v>
          </cell>
          <cell r="I762">
            <v>3840</v>
          </cell>
          <cell r="J762">
            <v>486</v>
          </cell>
          <cell r="L762">
            <v>0</v>
          </cell>
        </row>
        <row r="763">
          <cell r="A763">
            <v>3683</v>
          </cell>
          <cell r="B763" t="str">
            <v>P-TRAP</v>
          </cell>
          <cell r="C763" t="str">
            <v>50Ø</v>
          </cell>
          <cell r="D763" t="str">
            <v>개</v>
          </cell>
          <cell r="E763">
            <v>1199</v>
          </cell>
          <cell r="G763">
            <v>1650</v>
          </cell>
          <cell r="H763">
            <v>544</v>
          </cell>
          <cell r="I763">
            <v>1830</v>
          </cell>
          <cell r="J763">
            <v>486</v>
          </cell>
          <cell r="L763">
            <v>0</v>
          </cell>
        </row>
        <row r="764">
          <cell r="A764">
            <v>3691</v>
          </cell>
          <cell r="B764" t="str">
            <v>PVC 스리브</v>
          </cell>
          <cell r="C764" t="str">
            <v>150Ø</v>
          </cell>
          <cell r="D764" t="str">
            <v>개</v>
          </cell>
          <cell r="E764">
            <v>1500</v>
          </cell>
          <cell r="F764">
            <v>0</v>
          </cell>
          <cell r="H764">
            <v>0</v>
          </cell>
          <cell r="I764">
            <v>1500</v>
          </cell>
          <cell r="J764">
            <v>534</v>
          </cell>
          <cell r="L764">
            <v>0</v>
          </cell>
        </row>
        <row r="765">
          <cell r="A765">
            <v>3692</v>
          </cell>
          <cell r="B765" t="str">
            <v>PVC 스리브</v>
          </cell>
          <cell r="C765" t="str">
            <v>125Ø</v>
          </cell>
          <cell r="D765" t="str">
            <v>개</v>
          </cell>
          <cell r="E765">
            <v>1400</v>
          </cell>
          <cell r="F765">
            <v>0</v>
          </cell>
          <cell r="H765">
            <v>0</v>
          </cell>
          <cell r="I765">
            <v>1400</v>
          </cell>
          <cell r="J765">
            <v>534</v>
          </cell>
          <cell r="L765">
            <v>0</v>
          </cell>
        </row>
        <row r="766">
          <cell r="A766">
            <v>3693</v>
          </cell>
          <cell r="B766" t="str">
            <v>PVC 스리브</v>
          </cell>
          <cell r="C766" t="str">
            <v>100Ø</v>
          </cell>
          <cell r="D766" t="str">
            <v>개</v>
          </cell>
          <cell r="E766">
            <v>1300</v>
          </cell>
          <cell r="F766">
            <v>0</v>
          </cell>
          <cell r="H766">
            <v>0</v>
          </cell>
          <cell r="I766">
            <v>1300</v>
          </cell>
          <cell r="J766">
            <v>534</v>
          </cell>
          <cell r="L766">
            <v>0</v>
          </cell>
        </row>
        <row r="767">
          <cell r="A767">
            <v>3694</v>
          </cell>
          <cell r="B767" t="str">
            <v>PVC 스리브</v>
          </cell>
          <cell r="C767" t="str">
            <v>75Ø</v>
          </cell>
          <cell r="D767" t="str">
            <v>개</v>
          </cell>
          <cell r="E767">
            <v>1100</v>
          </cell>
          <cell r="F767">
            <v>0</v>
          </cell>
          <cell r="H767">
            <v>0</v>
          </cell>
          <cell r="I767">
            <v>1100</v>
          </cell>
          <cell r="J767">
            <v>534</v>
          </cell>
          <cell r="L767">
            <v>0</v>
          </cell>
        </row>
        <row r="768">
          <cell r="A768">
            <v>3695</v>
          </cell>
          <cell r="B768" t="str">
            <v>PVC 스리브</v>
          </cell>
          <cell r="C768" t="str">
            <v>50Ø</v>
          </cell>
          <cell r="D768" t="str">
            <v>개</v>
          </cell>
          <cell r="E768">
            <v>800</v>
          </cell>
          <cell r="F768">
            <v>0</v>
          </cell>
          <cell r="H768">
            <v>0</v>
          </cell>
          <cell r="I768">
            <v>800</v>
          </cell>
          <cell r="J768">
            <v>534</v>
          </cell>
          <cell r="L768">
            <v>0</v>
          </cell>
        </row>
        <row r="793">
          <cell r="A793">
            <v>3710</v>
          </cell>
          <cell r="B793" t="str">
            <v>주철 G/V(10kg/㎠)</v>
          </cell>
          <cell r="C793" t="str">
            <v>150Ø</v>
          </cell>
          <cell r="D793" t="str">
            <v>개</v>
          </cell>
          <cell r="E793">
            <v>148000</v>
          </cell>
          <cell r="F793">
            <v>0</v>
          </cell>
          <cell r="G793">
            <v>148000</v>
          </cell>
          <cell r="H793">
            <v>596</v>
          </cell>
          <cell r="I793">
            <v>160000</v>
          </cell>
          <cell r="J793">
            <v>529</v>
          </cell>
          <cell r="L793">
            <v>529</v>
          </cell>
        </row>
        <row r="794">
          <cell r="A794">
            <v>3711</v>
          </cell>
          <cell r="B794" t="str">
            <v>주철 G/V(10kg/㎠)</v>
          </cell>
          <cell r="C794" t="str">
            <v>100Ø</v>
          </cell>
          <cell r="D794" t="str">
            <v>개</v>
          </cell>
          <cell r="E794">
            <v>77700</v>
          </cell>
          <cell r="F794">
            <v>0</v>
          </cell>
          <cell r="G794">
            <v>77700</v>
          </cell>
          <cell r="H794">
            <v>596</v>
          </cell>
          <cell r="I794">
            <v>84000</v>
          </cell>
          <cell r="J794">
            <v>529</v>
          </cell>
          <cell r="L794">
            <v>529</v>
          </cell>
        </row>
        <row r="795">
          <cell r="A795">
            <v>3712</v>
          </cell>
          <cell r="B795" t="str">
            <v>주철 G/V(10kg/㎠)</v>
          </cell>
          <cell r="C795" t="str">
            <v>80Ø</v>
          </cell>
          <cell r="D795" t="str">
            <v>개</v>
          </cell>
          <cell r="E795">
            <v>55500</v>
          </cell>
          <cell r="F795">
            <v>0</v>
          </cell>
          <cell r="G795">
            <v>55500</v>
          </cell>
          <cell r="H795">
            <v>596</v>
          </cell>
          <cell r="I795">
            <v>60000</v>
          </cell>
          <cell r="J795">
            <v>529</v>
          </cell>
          <cell r="L795">
            <v>529</v>
          </cell>
        </row>
        <row r="796">
          <cell r="A796">
            <v>3713</v>
          </cell>
          <cell r="B796" t="str">
            <v>주철 G/V(10kg/㎠)</v>
          </cell>
          <cell r="C796" t="str">
            <v>65Ø</v>
          </cell>
          <cell r="D796" t="str">
            <v>개</v>
          </cell>
          <cell r="E796">
            <v>45880</v>
          </cell>
          <cell r="F796">
            <v>0</v>
          </cell>
          <cell r="G796">
            <v>45880</v>
          </cell>
          <cell r="H796">
            <v>596</v>
          </cell>
          <cell r="I796">
            <v>49600</v>
          </cell>
          <cell r="J796">
            <v>529</v>
          </cell>
          <cell r="L796">
            <v>529</v>
          </cell>
        </row>
        <row r="797">
          <cell r="A797">
            <v>3714</v>
          </cell>
          <cell r="B797" t="str">
            <v>청동 G/V(10kg/㎠)</v>
          </cell>
          <cell r="C797" t="str">
            <v>50Ø</v>
          </cell>
          <cell r="D797" t="str">
            <v>개</v>
          </cell>
          <cell r="E797">
            <v>29690</v>
          </cell>
          <cell r="F797">
            <v>0</v>
          </cell>
          <cell r="G797">
            <v>29690</v>
          </cell>
          <cell r="H797">
            <v>595</v>
          </cell>
          <cell r="I797">
            <v>30120</v>
          </cell>
          <cell r="J797">
            <v>511</v>
          </cell>
          <cell r="L797">
            <v>414</v>
          </cell>
        </row>
        <row r="798">
          <cell r="A798">
            <v>3715</v>
          </cell>
          <cell r="B798" t="str">
            <v>청동 G/V(10kg/㎠)</v>
          </cell>
          <cell r="C798" t="str">
            <v>40Ø</v>
          </cell>
          <cell r="D798" t="str">
            <v>개</v>
          </cell>
          <cell r="E798">
            <v>19260</v>
          </cell>
          <cell r="F798">
            <v>0</v>
          </cell>
          <cell r="G798">
            <v>19260</v>
          </cell>
          <cell r="H798">
            <v>595</v>
          </cell>
          <cell r="I798">
            <v>19540</v>
          </cell>
          <cell r="J798">
            <v>511</v>
          </cell>
          <cell r="L798">
            <v>414</v>
          </cell>
        </row>
        <row r="799">
          <cell r="A799">
            <v>3716</v>
          </cell>
          <cell r="B799" t="str">
            <v>청동 G/V(10kg/㎠)</v>
          </cell>
          <cell r="C799" t="str">
            <v>32Ø</v>
          </cell>
          <cell r="D799" t="str">
            <v>개</v>
          </cell>
          <cell r="E799">
            <v>14370</v>
          </cell>
          <cell r="F799">
            <v>0</v>
          </cell>
          <cell r="G799">
            <v>14370</v>
          </cell>
          <cell r="H799">
            <v>595</v>
          </cell>
          <cell r="I799">
            <v>14580</v>
          </cell>
          <cell r="J799">
            <v>511</v>
          </cell>
          <cell r="L799">
            <v>414</v>
          </cell>
        </row>
        <row r="800">
          <cell r="A800">
            <v>3717</v>
          </cell>
          <cell r="B800" t="str">
            <v>청동 G/V(10kg/㎠)</v>
          </cell>
          <cell r="C800" t="str">
            <v>25Ø</v>
          </cell>
          <cell r="D800" t="str">
            <v>개</v>
          </cell>
          <cell r="E800">
            <v>10100</v>
          </cell>
          <cell r="F800">
            <v>0</v>
          </cell>
          <cell r="G800">
            <v>10100</v>
          </cell>
          <cell r="H800">
            <v>595</v>
          </cell>
          <cell r="I800">
            <v>10250</v>
          </cell>
          <cell r="J800">
            <v>511</v>
          </cell>
          <cell r="L800">
            <v>414</v>
          </cell>
        </row>
        <row r="801">
          <cell r="A801">
            <v>3718</v>
          </cell>
          <cell r="B801" t="str">
            <v>청동 G/V(10kg/㎠)</v>
          </cell>
          <cell r="C801" t="str">
            <v>20Ø</v>
          </cell>
          <cell r="D801" t="str">
            <v>개</v>
          </cell>
          <cell r="E801">
            <v>6620</v>
          </cell>
          <cell r="F801">
            <v>0</v>
          </cell>
          <cell r="G801">
            <v>6620</v>
          </cell>
          <cell r="H801">
            <v>595</v>
          </cell>
          <cell r="I801">
            <v>6710</v>
          </cell>
          <cell r="J801">
            <v>511</v>
          </cell>
          <cell r="L801">
            <v>414</v>
          </cell>
        </row>
        <row r="802">
          <cell r="A802">
            <v>3719</v>
          </cell>
          <cell r="B802" t="str">
            <v>청동 G/V(10kg/㎠)</v>
          </cell>
          <cell r="C802" t="str">
            <v>15Ø</v>
          </cell>
          <cell r="D802" t="str">
            <v>개</v>
          </cell>
          <cell r="E802">
            <v>4610</v>
          </cell>
          <cell r="F802">
            <v>0</v>
          </cell>
          <cell r="G802">
            <v>4610</v>
          </cell>
          <cell r="H802">
            <v>595</v>
          </cell>
          <cell r="I802">
            <v>4680</v>
          </cell>
          <cell r="J802">
            <v>511</v>
          </cell>
          <cell r="L802">
            <v>414</v>
          </cell>
        </row>
        <row r="803">
          <cell r="A803">
            <v>3720</v>
          </cell>
          <cell r="B803" t="str">
            <v>주철볼밸브(10kg/㎠)</v>
          </cell>
          <cell r="C803" t="str">
            <v>150Ø</v>
          </cell>
          <cell r="D803" t="str">
            <v>개</v>
          </cell>
          <cell r="E803">
            <v>197100</v>
          </cell>
          <cell r="F803">
            <v>0</v>
          </cell>
          <cell r="G803">
            <v>197100</v>
          </cell>
          <cell r="H803">
            <v>597</v>
          </cell>
          <cell r="I803">
            <v>580000</v>
          </cell>
          <cell r="J803">
            <v>529</v>
          </cell>
          <cell r="L803">
            <v>529</v>
          </cell>
        </row>
        <row r="804">
          <cell r="A804">
            <v>3721</v>
          </cell>
          <cell r="B804" t="str">
            <v>주철볼밸브(10kg/㎠)</v>
          </cell>
          <cell r="C804" t="str">
            <v>100Ø</v>
          </cell>
          <cell r="D804" t="str">
            <v>개</v>
          </cell>
          <cell r="E804">
            <v>97820</v>
          </cell>
          <cell r="F804">
            <v>0</v>
          </cell>
          <cell r="G804">
            <v>97820</v>
          </cell>
          <cell r="H804">
            <v>597</v>
          </cell>
          <cell r="I804">
            <v>200000</v>
          </cell>
          <cell r="J804">
            <v>529</v>
          </cell>
          <cell r="L804">
            <v>529</v>
          </cell>
        </row>
        <row r="805">
          <cell r="A805">
            <v>3722</v>
          </cell>
          <cell r="B805" t="str">
            <v>주철볼밸브(10kg/㎠)</v>
          </cell>
          <cell r="C805" t="str">
            <v>80Ø</v>
          </cell>
          <cell r="D805" t="str">
            <v>개</v>
          </cell>
          <cell r="E805">
            <v>65700</v>
          </cell>
          <cell r="F805">
            <v>0</v>
          </cell>
          <cell r="G805">
            <v>65700</v>
          </cell>
          <cell r="H805">
            <v>597</v>
          </cell>
          <cell r="I805">
            <v>140800</v>
          </cell>
          <cell r="J805">
            <v>529</v>
          </cell>
          <cell r="L805">
            <v>529</v>
          </cell>
        </row>
        <row r="806">
          <cell r="A806">
            <v>3723</v>
          </cell>
          <cell r="B806" t="str">
            <v>주철볼밸브(10kg/㎠)</v>
          </cell>
          <cell r="C806" t="str">
            <v>65Ø</v>
          </cell>
          <cell r="D806" t="str">
            <v>개</v>
          </cell>
          <cell r="E806">
            <v>52560</v>
          </cell>
          <cell r="F806">
            <v>0</v>
          </cell>
          <cell r="G806">
            <v>52560</v>
          </cell>
          <cell r="H806">
            <v>597</v>
          </cell>
          <cell r="I806">
            <v>107200</v>
          </cell>
          <cell r="J806">
            <v>529</v>
          </cell>
          <cell r="L806">
            <v>529</v>
          </cell>
        </row>
        <row r="807">
          <cell r="A807">
            <v>3724</v>
          </cell>
          <cell r="B807" t="str">
            <v>황동볼밸브(10kg/㎠)</v>
          </cell>
          <cell r="C807" t="str">
            <v>50Ø</v>
          </cell>
          <cell r="D807" t="str">
            <v>개</v>
          </cell>
          <cell r="E807">
            <v>13300</v>
          </cell>
          <cell r="F807">
            <v>0</v>
          </cell>
          <cell r="G807">
            <v>15390</v>
          </cell>
          <cell r="H807">
            <v>597</v>
          </cell>
          <cell r="I807">
            <v>13300</v>
          </cell>
          <cell r="J807">
            <v>529</v>
          </cell>
          <cell r="L807">
            <v>529</v>
          </cell>
        </row>
        <row r="808">
          <cell r="A808">
            <v>3725</v>
          </cell>
          <cell r="B808" t="str">
            <v>황동볼밸브(10kg/㎠)</v>
          </cell>
          <cell r="C808" t="str">
            <v>40Ø</v>
          </cell>
          <cell r="D808" t="str">
            <v>개</v>
          </cell>
          <cell r="E808">
            <v>8750</v>
          </cell>
          <cell r="F808">
            <v>0</v>
          </cell>
          <cell r="G808">
            <v>10120</v>
          </cell>
          <cell r="H808">
            <v>597</v>
          </cell>
          <cell r="I808">
            <v>8750</v>
          </cell>
          <cell r="J808">
            <v>529</v>
          </cell>
          <cell r="L808">
            <v>529</v>
          </cell>
        </row>
        <row r="809">
          <cell r="A809">
            <v>3726</v>
          </cell>
          <cell r="B809" t="str">
            <v>황동볼밸브(10kg/㎠)</v>
          </cell>
          <cell r="C809" t="str">
            <v>32Ø</v>
          </cell>
          <cell r="D809" t="str">
            <v>개</v>
          </cell>
          <cell r="E809">
            <v>6300</v>
          </cell>
          <cell r="F809">
            <v>0</v>
          </cell>
          <cell r="G809">
            <v>7290</v>
          </cell>
          <cell r="H809">
            <v>597</v>
          </cell>
          <cell r="I809">
            <v>6300</v>
          </cell>
          <cell r="J809">
            <v>529</v>
          </cell>
          <cell r="L809">
            <v>529</v>
          </cell>
        </row>
        <row r="810">
          <cell r="A810">
            <v>3727</v>
          </cell>
          <cell r="B810" t="str">
            <v>황동볼밸브(10kg/㎠)</v>
          </cell>
          <cell r="C810" t="str">
            <v>25Ø</v>
          </cell>
          <cell r="D810" t="str">
            <v>개</v>
          </cell>
          <cell r="E810">
            <v>4340</v>
          </cell>
          <cell r="F810">
            <v>0</v>
          </cell>
          <cell r="G810">
            <v>5020</v>
          </cell>
          <cell r="H810">
            <v>597</v>
          </cell>
          <cell r="I810">
            <v>4340</v>
          </cell>
          <cell r="J810">
            <v>529</v>
          </cell>
          <cell r="L810">
            <v>529</v>
          </cell>
        </row>
        <row r="811">
          <cell r="A811">
            <v>3728</v>
          </cell>
          <cell r="B811" t="str">
            <v>황동볼밸브(10kg/㎠)</v>
          </cell>
          <cell r="C811" t="str">
            <v>20Ø</v>
          </cell>
          <cell r="D811" t="str">
            <v>개</v>
          </cell>
          <cell r="E811">
            <v>2450</v>
          </cell>
          <cell r="F811">
            <v>0</v>
          </cell>
          <cell r="G811">
            <v>2830</v>
          </cell>
          <cell r="H811">
            <v>597</v>
          </cell>
          <cell r="I811">
            <v>2450</v>
          </cell>
          <cell r="J811">
            <v>529</v>
          </cell>
          <cell r="L811">
            <v>529</v>
          </cell>
        </row>
        <row r="812">
          <cell r="A812">
            <v>3729</v>
          </cell>
          <cell r="B812" t="str">
            <v>황동볼밸브(10kg/㎠)</v>
          </cell>
          <cell r="C812" t="str">
            <v>15Ø</v>
          </cell>
          <cell r="D812" t="str">
            <v>개</v>
          </cell>
          <cell r="E812">
            <v>1890</v>
          </cell>
          <cell r="F812">
            <v>0</v>
          </cell>
          <cell r="G812">
            <v>2180</v>
          </cell>
          <cell r="H812">
            <v>597</v>
          </cell>
          <cell r="I812">
            <v>1890</v>
          </cell>
          <cell r="J812">
            <v>529</v>
          </cell>
          <cell r="L812">
            <v>529</v>
          </cell>
        </row>
        <row r="813">
          <cell r="A813">
            <v>3730</v>
          </cell>
          <cell r="B813" t="str">
            <v>주강첵크밸브(10kg/㎠)</v>
          </cell>
          <cell r="C813" t="str">
            <v>150Ø</v>
          </cell>
          <cell r="D813" t="str">
            <v>개</v>
          </cell>
          <cell r="E813">
            <v>330750</v>
          </cell>
          <cell r="F813">
            <v>0</v>
          </cell>
          <cell r="G813">
            <v>330750</v>
          </cell>
          <cell r="H813">
            <v>596</v>
          </cell>
          <cell r="I813">
            <v>352800</v>
          </cell>
          <cell r="J813">
            <v>670</v>
          </cell>
          <cell r="L813">
            <v>670</v>
          </cell>
        </row>
        <row r="814">
          <cell r="A814">
            <v>3731</v>
          </cell>
          <cell r="B814" t="str">
            <v>주강첵크밸브(10kg/㎠)</v>
          </cell>
          <cell r="C814" t="str">
            <v>125Ø</v>
          </cell>
          <cell r="D814" t="str">
            <v>개</v>
          </cell>
          <cell r="E814">
            <v>266250</v>
          </cell>
          <cell r="F814">
            <v>0</v>
          </cell>
          <cell r="G814">
            <v>266250</v>
          </cell>
          <cell r="H814">
            <v>596</v>
          </cell>
          <cell r="I814">
            <v>284000</v>
          </cell>
          <cell r="J814">
            <v>670</v>
          </cell>
          <cell r="L814">
            <v>670</v>
          </cell>
        </row>
        <row r="815">
          <cell r="A815">
            <v>3732</v>
          </cell>
          <cell r="B815" t="str">
            <v>주강첵크밸브(10kg/㎠)</v>
          </cell>
          <cell r="C815" t="str">
            <v>100Ø</v>
          </cell>
          <cell r="D815" t="str">
            <v>개</v>
          </cell>
          <cell r="E815">
            <v>189750</v>
          </cell>
          <cell r="F815">
            <v>0</v>
          </cell>
          <cell r="G815">
            <v>189750</v>
          </cell>
          <cell r="H815">
            <v>596</v>
          </cell>
          <cell r="I815">
            <v>202400</v>
          </cell>
          <cell r="J815">
            <v>670</v>
          </cell>
          <cell r="L815">
            <v>670</v>
          </cell>
        </row>
        <row r="816">
          <cell r="A816">
            <v>3733</v>
          </cell>
          <cell r="B816" t="str">
            <v>주강첵크밸브(10kg/㎠)</v>
          </cell>
          <cell r="C816" t="str">
            <v>80Ø</v>
          </cell>
          <cell r="D816" t="str">
            <v>개</v>
          </cell>
          <cell r="E816">
            <v>132600</v>
          </cell>
          <cell r="F816">
            <v>0</v>
          </cell>
          <cell r="G816">
            <v>132600</v>
          </cell>
          <cell r="H816">
            <v>596</v>
          </cell>
          <cell r="I816">
            <v>141400</v>
          </cell>
          <cell r="J816">
            <v>670</v>
          </cell>
          <cell r="L816">
            <v>670</v>
          </cell>
        </row>
        <row r="817">
          <cell r="A817">
            <v>3734</v>
          </cell>
          <cell r="B817" t="str">
            <v>주강첵크밸브(10kg/㎠)</v>
          </cell>
          <cell r="C817" t="str">
            <v>65Ø</v>
          </cell>
          <cell r="D817" t="str">
            <v>개</v>
          </cell>
          <cell r="E817">
            <v>115650</v>
          </cell>
          <cell r="F817">
            <v>0</v>
          </cell>
          <cell r="G817">
            <v>115650</v>
          </cell>
          <cell r="H817">
            <v>596</v>
          </cell>
          <cell r="I817">
            <v>123300</v>
          </cell>
          <cell r="J817">
            <v>670</v>
          </cell>
          <cell r="L817">
            <v>670</v>
          </cell>
        </row>
        <row r="818">
          <cell r="A818">
            <v>3735</v>
          </cell>
          <cell r="B818" t="str">
            <v>청동첵크밸브(10kg/㎠)</v>
          </cell>
          <cell r="C818" t="str">
            <v>50Ø</v>
          </cell>
          <cell r="D818" t="str">
            <v>개</v>
          </cell>
          <cell r="E818">
            <v>19440</v>
          </cell>
          <cell r="F818">
            <v>0</v>
          </cell>
          <cell r="G818">
            <v>19440</v>
          </cell>
          <cell r="H818">
            <v>596</v>
          </cell>
          <cell r="I818">
            <v>19450</v>
          </cell>
          <cell r="J818">
            <v>513</v>
          </cell>
          <cell r="L818">
            <v>416</v>
          </cell>
        </row>
        <row r="819">
          <cell r="A819">
            <v>3736</v>
          </cell>
          <cell r="B819" t="str">
            <v>청동첵크밸브(10kg/㎠)</v>
          </cell>
          <cell r="C819" t="str">
            <v>40Ø</v>
          </cell>
          <cell r="D819" t="str">
            <v>개</v>
          </cell>
          <cell r="E819">
            <v>12850</v>
          </cell>
          <cell r="F819">
            <v>0</v>
          </cell>
          <cell r="G819">
            <v>12850</v>
          </cell>
          <cell r="H819">
            <v>596</v>
          </cell>
          <cell r="I819">
            <v>12850</v>
          </cell>
          <cell r="J819">
            <v>670</v>
          </cell>
          <cell r="L819">
            <v>670</v>
          </cell>
        </row>
        <row r="820">
          <cell r="A820">
            <v>3737</v>
          </cell>
          <cell r="B820" t="str">
            <v>청동첵크밸브(10kg/㎠)</v>
          </cell>
          <cell r="C820" t="str">
            <v>32Ø</v>
          </cell>
          <cell r="D820" t="str">
            <v>개</v>
          </cell>
          <cell r="E820">
            <v>10330</v>
          </cell>
          <cell r="F820">
            <v>0</v>
          </cell>
          <cell r="G820">
            <v>10330</v>
          </cell>
          <cell r="H820">
            <v>596</v>
          </cell>
          <cell r="I820">
            <v>10340</v>
          </cell>
          <cell r="J820">
            <v>531</v>
          </cell>
          <cell r="L820">
            <v>531</v>
          </cell>
        </row>
        <row r="821">
          <cell r="A821">
            <v>3738</v>
          </cell>
          <cell r="B821" t="str">
            <v>청동첵크밸브(10kg/㎠)</v>
          </cell>
          <cell r="C821" t="str">
            <v>25Ø</v>
          </cell>
          <cell r="D821" t="str">
            <v>개</v>
          </cell>
          <cell r="E821">
            <v>6920</v>
          </cell>
          <cell r="F821">
            <v>0</v>
          </cell>
          <cell r="G821">
            <v>6920</v>
          </cell>
          <cell r="H821">
            <v>596</v>
          </cell>
          <cell r="I821">
            <v>6930</v>
          </cell>
          <cell r="J821">
            <v>531</v>
          </cell>
          <cell r="L821">
            <v>531</v>
          </cell>
        </row>
        <row r="822">
          <cell r="A822">
            <v>3739</v>
          </cell>
          <cell r="B822" t="str">
            <v>청동첵크밸브(10kg/㎠)</v>
          </cell>
          <cell r="C822" t="str">
            <v>20Ø</v>
          </cell>
          <cell r="D822" t="str">
            <v>개</v>
          </cell>
          <cell r="E822">
            <v>4600</v>
          </cell>
          <cell r="F822">
            <v>0</v>
          </cell>
          <cell r="G822">
            <v>4600</v>
          </cell>
          <cell r="H822">
            <v>596</v>
          </cell>
          <cell r="I822">
            <v>4600</v>
          </cell>
          <cell r="J822">
            <v>531</v>
          </cell>
          <cell r="L822">
            <v>531</v>
          </cell>
        </row>
        <row r="823">
          <cell r="A823">
            <v>3740</v>
          </cell>
          <cell r="B823" t="str">
            <v>청동앵글밸브(10kg/㎠)</v>
          </cell>
          <cell r="C823" t="str">
            <v>25Ø</v>
          </cell>
          <cell r="D823" t="str">
            <v>개</v>
          </cell>
          <cell r="E823">
            <v>8120</v>
          </cell>
          <cell r="F823">
            <v>0</v>
          </cell>
          <cell r="G823">
            <v>8810</v>
          </cell>
          <cell r="H823">
            <v>600</v>
          </cell>
          <cell r="I823">
            <v>8120</v>
          </cell>
          <cell r="J823">
            <v>532</v>
          </cell>
          <cell r="L823">
            <v>532</v>
          </cell>
        </row>
        <row r="824">
          <cell r="A824">
            <v>3741</v>
          </cell>
          <cell r="B824" t="str">
            <v>청동앵글밸브(10kg/㎠)</v>
          </cell>
          <cell r="C824" t="str">
            <v>20Ø</v>
          </cell>
          <cell r="D824" t="str">
            <v>개</v>
          </cell>
          <cell r="E824">
            <v>5390</v>
          </cell>
          <cell r="F824">
            <v>0</v>
          </cell>
          <cell r="G824">
            <v>5850</v>
          </cell>
          <cell r="H824">
            <v>600</v>
          </cell>
          <cell r="I824">
            <v>5390</v>
          </cell>
          <cell r="J824">
            <v>532</v>
          </cell>
          <cell r="L824">
            <v>532</v>
          </cell>
        </row>
        <row r="825">
          <cell r="A825">
            <v>3742</v>
          </cell>
          <cell r="B825" t="str">
            <v>청동앵글밸브(10kg/㎠)</v>
          </cell>
          <cell r="C825" t="str">
            <v>15Ø</v>
          </cell>
          <cell r="D825" t="str">
            <v>개</v>
          </cell>
          <cell r="E825">
            <v>3590</v>
          </cell>
          <cell r="F825">
            <v>0</v>
          </cell>
          <cell r="G825">
            <v>3900</v>
          </cell>
          <cell r="H825">
            <v>600</v>
          </cell>
          <cell r="I825">
            <v>3590</v>
          </cell>
          <cell r="J825">
            <v>532</v>
          </cell>
          <cell r="L825">
            <v>532</v>
          </cell>
        </row>
        <row r="826">
          <cell r="A826">
            <v>3743</v>
          </cell>
          <cell r="B826" t="str">
            <v>안전밸브</v>
          </cell>
          <cell r="C826" t="str">
            <v>80Ø</v>
          </cell>
          <cell r="D826" t="str">
            <v>개</v>
          </cell>
          <cell r="E826">
            <v>712000</v>
          </cell>
          <cell r="F826">
            <v>0</v>
          </cell>
          <cell r="H826">
            <v>537</v>
          </cell>
          <cell r="I826">
            <v>712000</v>
          </cell>
          <cell r="J826">
            <v>537</v>
          </cell>
          <cell r="L826">
            <v>537</v>
          </cell>
        </row>
        <row r="827">
          <cell r="A827">
            <v>3744</v>
          </cell>
          <cell r="B827" t="str">
            <v>안전밸브</v>
          </cell>
          <cell r="C827" t="str">
            <v>65Ø</v>
          </cell>
          <cell r="D827" t="str">
            <v>개</v>
          </cell>
          <cell r="E827">
            <v>540000</v>
          </cell>
          <cell r="F827">
            <v>0</v>
          </cell>
          <cell r="H827">
            <v>537</v>
          </cell>
          <cell r="I827">
            <v>540000</v>
          </cell>
          <cell r="J827">
            <v>537</v>
          </cell>
          <cell r="L827">
            <v>537</v>
          </cell>
        </row>
        <row r="828">
          <cell r="A828">
            <v>3745</v>
          </cell>
          <cell r="B828" t="str">
            <v>안전밸브</v>
          </cell>
          <cell r="C828" t="str">
            <v>40Ø</v>
          </cell>
          <cell r="D828" t="str">
            <v>개</v>
          </cell>
          <cell r="E828">
            <v>398000</v>
          </cell>
          <cell r="F828">
            <v>0</v>
          </cell>
          <cell r="H828">
            <v>537</v>
          </cell>
          <cell r="I828">
            <v>398000</v>
          </cell>
          <cell r="J828">
            <v>537</v>
          </cell>
          <cell r="L828">
            <v>537</v>
          </cell>
        </row>
        <row r="829">
          <cell r="A829">
            <v>3746</v>
          </cell>
          <cell r="B829" t="str">
            <v>안전밸브</v>
          </cell>
          <cell r="C829" t="str">
            <v>32Ø</v>
          </cell>
          <cell r="D829" t="str">
            <v>개</v>
          </cell>
          <cell r="E829">
            <v>0</v>
          </cell>
          <cell r="F829">
            <v>0</v>
          </cell>
          <cell r="H829">
            <v>537</v>
          </cell>
          <cell r="J829">
            <v>537</v>
          </cell>
          <cell r="L829">
            <v>537</v>
          </cell>
        </row>
        <row r="830">
          <cell r="A830">
            <v>3747</v>
          </cell>
          <cell r="B830" t="str">
            <v>안전밸브(저양정)</v>
          </cell>
          <cell r="C830" t="str">
            <v>25Ø</v>
          </cell>
          <cell r="D830" t="str">
            <v>개</v>
          </cell>
          <cell r="E830">
            <v>44100</v>
          </cell>
          <cell r="F830">
            <v>0</v>
          </cell>
          <cell r="H830">
            <v>537</v>
          </cell>
          <cell r="I830">
            <v>44100</v>
          </cell>
          <cell r="J830">
            <v>537</v>
          </cell>
          <cell r="L830">
            <v>537</v>
          </cell>
        </row>
        <row r="831">
          <cell r="A831">
            <v>3748</v>
          </cell>
          <cell r="B831" t="str">
            <v>안전밸브(저양정)</v>
          </cell>
          <cell r="C831" t="str">
            <v>20Ø</v>
          </cell>
          <cell r="D831" t="str">
            <v>개</v>
          </cell>
          <cell r="E831">
            <v>39600</v>
          </cell>
          <cell r="F831">
            <v>0</v>
          </cell>
          <cell r="H831">
            <v>537</v>
          </cell>
          <cell r="I831">
            <v>39600</v>
          </cell>
          <cell r="J831">
            <v>537</v>
          </cell>
          <cell r="L831">
            <v>537</v>
          </cell>
        </row>
        <row r="832">
          <cell r="A832">
            <v>3749</v>
          </cell>
          <cell r="B832" t="str">
            <v>릴리프밸브</v>
          </cell>
          <cell r="C832" t="str">
            <v>25Ø</v>
          </cell>
          <cell r="D832" t="str">
            <v>개</v>
          </cell>
          <cell r="E832">
            <v>216000</v>
          </cell>
          <cell r="F832">
            <v>0</v>
          </cell>
          <cell r="H832">
            <v>670</v>
          </cell>
          <cell r="I832">
            <v>216000</v>
          </cell>
          <cell r="J832">
            <v>670</v>
          </cell>
          <cell r="L832">
            <v>670</v>
          </cell>
        </row>
        <row r="833">
          <cell r="A833">
            <v>3750</v>
          </cell>
          <cell r="B833" t="str">
            <v>판넬밸브</v>
          </cell>
          <cell r="C833" t="str">
            <v>15Ø</v>
          </cell>
          <cell r="D833" t="str">
            <v>개</v>
          </cell>
          <cell r="E833">
            <v>6800</v>
          </cell>
          <cell r="F833">
            <v>0</v>
          </cell>
          <cell r="H833">
            <v>531</v>
          </cell>
          <cell r="I833">
            <v>6800</v>
          </cell>
          <cell r="J833">
            <v>531</v>
          </cell>
          <cell r="L833">
            <v>531</v>
          </cell>
        </row>
        <row r="834">
          <cell r="A834">
            <v>3751</v>
          </cell>
          <cell r="B834" t="str">
            <v>부력식 정수위밸브</v>
          </cell>
          <cell r="C834" t="str">
            <v>80Ø</v>
          </cell>
          <cell r="D834" t="str">
            <v>개</v>
          </cell>
          <cell r="E834">
            <v>317500</v>
          </cell>
          <cell r="F834">
            <v>0</v>
          </cell>
          <cell r="H834">
            <v>551</v>
          </cell>
          <cell r="I834">
            <v>317500</v>
          </cell>
          <cell r="J834">
            <v>551</v>
          </cell>
          <cell r="L834">
            <v>551</v>
          </cell>
        </row>
        <row r="835">
          <cell r="A835">
            <v>3752</v>
          </cell>
          <cell r="B835" t="str">
            <v>부력식 정수위밸브</v>
          </cell>
          <cell r="C835" t="str">
            <v>65Ø</v>
          </cell>
          <cell r="D835" t="str">
            <v>개</v>
          </cell>
          <cell r="E835">
            <v>325000</v>
          </cell>
          <cell r="F835">
            <v>0</v>
          </cell>
          <cell r="G835">
            <v>325000</v>
          </cell>
          <cell r="H835">
            <v>618</v>
          </cell>
          <cell r="J835">
            <v>551</v>
          </cell>
          <cell r="L835">
            <v>551</v>
          </cell>
        </row>
        <row r="836">
          <cell r="A836">
            <v>3753</v>
          </cell>
          <cell r="B836" t="str">
            <v>부력식 정수위밸브</v>
          </cell>
          <cell r="C836" t="str">
            <v>50Ø</v>
          </cell>
          <cell r="D836" t="str">
            <v>개</v>
          </cell>
          <cell r="E836">
            <v>253000</v>
          </cell>
          <cell r="F836">
            <v>0</v>
          </cell>
          <cell r="G836">
            <v>253000</v>
          </cell>
          <cell r="H836">
            <v>618</v>
          </cell>
          <cell r="J836">
            <v>551</v>
          </cell>
          <cell r="L836">
            <v>551</v>
          </cell>
        </row>
        <row r="837">
          <cell r="A837">
            <v>3754</v>
          </cell>
          <cell r="B837" t="str">
            <v>부력식 정수위밸브</v>
          </cell>
          <cell r="C837" t="str">
            <v>40Ø</v>
          </cell>
          <cell r="D837" t="str">
            <v>개</v>
          </cell>
          <cell r="E837">
            <v>168700</v>
          </cell>
          <cell r="F837">
            <v>0</v>
          </cell>
          <cell r="G837">
            <v>168700</v>
          </cell>
          <cell r="H837">
            <v>618</v>
          </cell>
          <cell r="J837">
            <v>551</v>
          </cell>
          <cell r="L837">
            <v>551</v>
          </cell>
        </row>
        <row r="838">
          <cell r="A838">
            <v>3755</v>
          </cell>
          <cell r="B838" t="str">
            <v>부력식 정수위밸브</v>
          </cell>
          <cell r="C838" t="str">
            <v>32Ø</v>
          </cell>
          <cell r="D838" t="str">
            <v>개</v>
          </cell>
          <cell r="E838">
            <v>139000</v>
          </cell>
          <cell r="F838">
            <v>0</v>
          </cell>
          <cell r="G838">
            <v>139000</v>
          </cell>
          <cell r="H838">
            <v>618</v>
          </cell>
          <cell r="J838">
            <v>551</v>
          </cell>
          <cell r="L838">
            <v>551</v>
          </cell>
        </row>
        <row r="839">
          <cell r="A839">
            <v>3756</v>
          </cell>
          <cell r="B839" t="str">
            <v>부력식 정수위밸브</v>
          </cell>
          <cell r="C839" t="str">
            <v>25Ø</v>
          </cell>
          <cell r="D839" t="str">
            <v>개</v>
          </cell>
          <cell r="E839">
            <v>114500</v>
          </cell>
          <cell r="F839">
            <v>0</v>
          </cell>
          <cell r="G839">
            <v>114500</v>
          </cell>
          <cell r="H839">
            <v>618</v>
          </cell>
          <cell r="J839">
            <v>551</v>
          </cell>
          <cell r="L839">
            <v>551</v>
          </cell>
        </row>
        <row r="840">
          <cell r="A840">
            <v>3757</v>
          </cell>
          <cell r="B840" t="str">
            <v>부력식 정수위밸브</v>
          </cell>
          <cell r="C840" t="str">
            <v>20Ø</v>
          </cell>
          <cell r="D840" t="str">
            <v>개</v>
          </cell>
          <cell r="E840">
            <v>81500</v>
          </cell>
          <cell r="F840">
            <v>0</v>
          </cell>
          <cell r="G840">
            <v>81500</v>
          </cell>
          <cell r="H840">
            <v>618</v>
          </cell>
          <cell r="J840">
            <v>551</v>
          </cell>
          <cell r="L840">
            <v>551</v>
          </cell>
        </row>
        <row r="841">
          <cell r="A841">
            <v>3758</v>
          </cell>
          <cell r="B841" t="str">
            <v>부력식 정수위밸브</v>
          </cell>
          <cell r="C841" t="str">
            <v>15Ø</v>
          </cell>
          <cell r="D841" t="str">
            <v>개</v>
          </cell>
          <cell r="E841">
            <v>63200</v>
          </cell>
          <cell r="F841">
            <v>0</v>
          </cell>
          <cell r="G841">
            <v>63200</v>
          </cell>
          <cell r="H841">
            <v>618</v>
          </cell>
          <cell r="J841">
            <v>551</v>
          </cell>
          <cell r="L841">
            <v>551</v>
          </cell>
        </row>
        <row r="842">
          <cell r="A842">
            <v>3759</v>
          </cell>
          <cell r="B842" t="str">
            <v>공기빼기밸브</v>
          </cell>
          <cell r="C842" t="str">
            <v>20Ø</v>
          </cell>
          <cell r="D842" t="str">
            <v>개</v>
          </cell>
          <cell r="E842">
            <v>22000</v>
          </cell>
          <cell r="F842">
            <v>0</v>
          </cell>
          <cell r="H842">
            <v>541</v>
          </cell>
          <cell r="I842">
            <v>22000</v>
          </cell>
          <cell r="J842">
            <v>541</v>
          </cell>
          <cell r="L842">
            <v>541</v>
          </cell>
        </row>
        <row r="843">
          <cell r="A843">
            <v>3761</v>
          </cell>
          <cell r="B843" t="str">
            <v>알람밸브</v>
          </cell>
          <cell r="C843" t="str">
            <v>150Ø</v>
          </cell>
          <cell r="D843" t="str">
            <v>개</v>
          </cell>
          <cell r="E843">
            <v>450000</v>
          </cell>
          <cell r="F843">
            <v>0</v>
          </cell>
          <cell r="H843">
            <v>670</v>
          </cell>
          <cell r="I843">
            <v>450000</v>
          </cell>
          <cell r="J843">
            <v>670</v>
          </cell>
          <cell r="L843">
            <v>670</v>
          </cell>
        </row>
        <row r="844">
          <cell r="A844">
            <v>3762</v>
          </cell>
          <cell r="B844" t="str">
            <v>알람밸브</v>
          </cell>
          <cell r="C844" t="str">
            <v>125Ø</v>
          </cell>
          <cell r="D844" t="str">
            <v>개</v>
          </cell>
          <cell r="E844">
            <v>400000</v>
          </cell>
          <cell r="F844">
            <v>0</v>
          </cell>
          <cell r="H844">
            <v>670</v>
          </cell>
          <cell r="I844">
            <v>400000</v>
          </cell>
          <cell r="J844">
            <v>670</v>
          </cell>
          <cell r="L844">
            <v>670</v>
          </cell>
        </row>
        <row r="845">
          <cell r="A845">
            <v>3763</v>
          </cell>
          <cell r="B845" t="str">
            <v>알람밸브</v>
          </cell>
          <cell r="C845" t="str">
            <v>100Ø</v>
          </cell>
          <cell r="D845" t="str">
            <v>개</v>
          </cell>
          <cell r="E845">
            <v>350000</v>
          </cell>
          <cell r="F845">
            <v>0</v>
          </cell>
          <cell r="H845">
            <v>670</v>
          </cell>
          <cell r="I845">
            <v>350000</v>
          </cell>
          <cell r="J845">
            <v>670</v>
          </cell>
          <cell r="L845">
            <v>670</v>
          </cell>
        </row>
        <row r="846">
          <cell r="A846">
            <v>3764</v>
          </cell>
          <cell r="B846" t="str">
            <v>프리엑션밸브</v>
          </cell>
          <cell r="C846" t="str">
            <v>150Ø</v>
          </cell>
          <cell r="D846" t="str">
            <v>개</v>
          </cell>
          <cell r="E846">
            <v>1188000</v>
          </cell>
          <cell r="F846">
            <v>0</v>
          </cell>
          <cell r="H846">
            <v>670</v>
          </cell>
          <cell r="I846">
            <v>1188000</v>
          </cell>
          <cell r="J846">
            <v>670</v>
          </cell>
          <cell r="L846">
            <v>670</v>
          </cell>
        </row>
        <row r="847">
          <cell r="A847">
            <v>3765</v>
          </cell>
          <cell r="B847" t="str">
            <v>프리엑션밸브</v>
          </cell>
          <cell r="C847" t="str">
            <v>125Ø</v>
          </cell>
          <cell r="D847" t="str">
            <v>개</v>
          </cell>
          <cell r="E847">
            <v>1028000</v>
          </cell>
          <cell r="F847">
            <v>0</v>
          </cell>
          <cell r="H847">
            <v>670</v>
          </cell>
          <cell r="I847">
            <v>1028000</v>
          </cell>
          <cell r="J847">
            <v>670</v>
          </cell>
          <cell r="L847">
            <v>670</v>
          </cell>
        </row>
        <row r="848">
          <cell r="A848">
            <v>3766</v>
          </cell>
          <cell r="B848" t="str">
            <v>프리엑션밸브</v>
          </cell>
          <cell r="C848" t="str">
            <v>100Ø</v>
          </cell>
          <cell r="D848" t="str">
            <v>개</v>
          </cell>
          <cell r="E848">
            <v>869000</v>
          </cell>
          <cell r="F848">
            <v>0</v>
          </cell>
          <cell r="H848">
            <v>670</v>
          </cell>
          <cell r="I848">
            <v>869000</v>
          </cell>
          <cell r="J848">
            <v>670</v>
          </cell>
          <cell r="L848">
            <v>670</v>
          </cell>
        </row>
        <row r="849">
          <cell r="A849">
            <v>3767</v>
          </cell>
          <cell r="B849" t="str">
            <v>자동배수밸브장치</v>
          </cell>
          <cell r="C849" t="str">
            <v>20Ø</v>
          </cell>
          <cell r="D849" t="str">
            <v>개</v>
          </cell>
          <cell r="E849">
            <v>13000</v>
          </cell>
          <cell r="F849">
            <v>0</v>
          </cell>
          <cell r="H849">
            <v>668</v>
          </cell>
          <cell r="I849">
            <v>13000</v>
          </cell>
          <cell r="J849">
            <v>668</v>
          </cell>
          <cell r="L849">
            <v>668</v>
          </cell>
        </row>
        <row r="850">
          <cell r="A850">
            <v>3768</v>
          </cell>
          <cell r="B850" t="str">
            <v>자동제한밸브장치</v>
          </cell>
          <cell r="C850" t="str">
            <v>40Ø</v>
          </cell>
          <cell r="D850" t="str">
            <v>개</v>
          </cell>
          <cell r="E850">
            <v>15000</v>
          </cell>
          <cell r="F850">
            <v>0</v>
          </cell>
          <cell r="H850">
            <v>668</v>
          </cell>
          <cell r="I850">
            <v>15000</v>
          </cell>
          <cell r="J850">
            <v>668</v>
          </cell>
          <cell r="L850">
            <v>668</v>
          </cell>
        </row>
        <row r="851">
          <cell r="A851">
            <v>3771</v>
          </cell>
          <cell r="B851" t="str">
            <v>수격방지기(10kg/㎠)</v>
          </cell>
          <cell r="C851" t="str">
            <v>150Ø</v>
          </cell>
          <cell r="D851" t="str">
            <v>개</v>
          </cell>
          <cell r="E851">
            <v>60000</v>
          </cell>
          <cell r="F851">
            <v>0</v>
          </cell>
          <cell r="H851">
            <v>670</v>
          </cell>
          <cell r="I851">
            <v>60000</v>
          </cell>
          <cell r="J851">
            <v>670</v>
          </cell>
          <cell r="L851">
            <v>670</v>
          </cell>
        </row>
        <row r="852">
          <cell r="A852">
            <v>3772</v>
          </cell>
          <cell r="B852" t="str">
            <v>수격방지기(10kg/㎠)</v>
          </cell>
          <cell r="C852" t="str">
            <v>125Ø</v>
          </cell>
          <cell r="D852" t="str">
            <v>개</v>
          </cell>
          <cell r="E852">
            <v>56000</v>
          </cell>
          <cell r="F852">
            <v>0</v>
          </cell>
          <cell r="H852">
            <v>670</v>
          </cell>
          <cell r="I852">
            <v>56000</v>
          </cell>
          <cell r="J852">
            <v>670</v>
          </cell>
          <cell r="L852">
            <v>670</v>
          </cell>
        </row>
        <row r="853">
          <cell r="A853">
            <v>3773</v>
          </cell>
          <cell r="B853" t="str">
            <v>수격방지기(10kg/㎠)</v>
          </cell>
          <cell r="C853" t="str">
            <v>100Ø</v>
          </cell>
          <cell r="D853" t="str">
            <v>개</v>
          </cell>
          <cell r="E853">
            <v>52000</v>
          </cell>
          <cell r="F853">
            <v>0</v>
          </cell>
          <cell r="H853">
            <v>670</v>
          </cell>
          <cell r="I853">
            <v>52000</v>
          </cell>
          <cell r="J853">
            <v>670</v>
          </cell>
          <cell r="L853">
            <v>670</v>
          </cell>
        </row>
        <row r="854">
          <cell r="A854">
            <v>3774</v>
          </cell>
          <cell r="B854" t="str">
            <v>수격방지기(10kg/㎠)</v>
          </cell>
          <cell r="C854" t="str">
            <v>80Ø</v>
          </cell>
          <cell r="D854" t="str">
            <v>개</v>
          </cell>
          <cell r="E854">
            <v>44000</v>
          </cell>
          <cell r="F854">
            <v>0</v>
          </cell>
          <cell r="H854">
            <v>670</v>
          </cell>
          <cell r="I854">
            <v>44000</v>
          </cell>
          <cell r="J854">
            <v>670</v>
          </cell>
          <cell r="L854">
            <v>670</v>
          </cell>
        </row>
        <row r="855">
          <cell r="A855">
            <v>3775</v>
          </cell>
          <cell r="B855" t="str">
            <v>수격방지기(10kg/㎠)</v>
          </cell>
          <cell r="C855" t="str">
            <v>65Ø</v>
          </cell>
          <cell r="D855" t="str">
            <v>개</v>
          </cell>
          <cell r="E855">
            <v>40000</v>
          </cell>
          <cell r="F855">
            <v>0</v>
          </cell>
          <cell r="H855">
            <v>670</v>
          </cell>
          <cell r="I855">
            <v>40000</v>
          </cell>
          <cell r="J855">
            <v>670</v>
          </cell>
          <cell r="L855">
            <v>670</v>
          </cell>
        </row>
        <row r="856">
          <cell r="A856">
            <v>3776</v>
          </cell>
          <cell r="B856" t="str">
            <v>수격방지기(10kg/㎠)</v>
          </cell>
          <cell r="C856" t="str">
            <v>50Ø</v>
          </cell>
          <cell r="D856" t="str">
            <v>개</v>
          </cell>
          <cell r="E856">
            <v>36000</v>
          </cell>
          <cell r="F856">
            <v>0</v>
          </cell>
          <cell r="H856">
            <v>670</v>
          </cell>
          <cell r="I856">
            <v>36000</v>
          </cell>
          <cell r="J856">
            <v>670</v>
          </cell>
          <cell r="L856">
            <v>670</v>
          </cell>
        </row>
        <row r="857">
          <cell r="A857">
            <v>3777</v>
          </cell>
          <cell r="B857" t="str">
            <v>수격방지기(10kg/㎠)</v>
          </cell>
          <cell r="C857" t="str">
            <v>40Ø</v>
          </cell>
          <cell r="D857" t="str">
            <v>개</v>
          </cell>
          <cell r="E857">
            <v>32000</v>
          </cell>
          <cell r="F857">
            <v>0</v>
          </cell>
          <cell r="H857">
            <v>670</v>
          </cell>
          <cell r="I857">
            <v>32000</v>
          </cell>
          <cell r="J857">
            <v>670</v>
          </cell>
          <cell r="L857">
            <v>670</v>
          </cell>
        </row>
        <row r="858">
          <cell r="A858">
            <v>3780</v>
          </cell>
          <cell r="B858" t="str">
            <v>스트레이너(후렌지)</v>
          </cell>
          <cell r="C858" t="str">
            <v>150Ø</v>
          </cell>
          <cell r="D858" t="str">
            <v>개</v>
          </cell>
          <cell r="E858">
            <v>180000</v>
          </cell>
          <cell r="F858">
            <v>0</v>
          </cell>
          <cell r="G858">
            <v>180000</v>
          </cell>
          <cell r="H858">
            <v>598</v>
          </cell>
          <cell r="J858">
            <v>533</v>
          </cell>
          <cell r="L858">
            <v>533</v>
          </cell>
        </row>
        <row r="859">
          <cell r="A859">
            <v>3781</v>
          </cell>
          <cell r="B859" t="str">
            <v>스트레이너(후렌지)</v>
          </cell>
          <cell r="C859" t="str">
            <v>100Ø</v>
          </cell>
          <cell r="D859" t="str">
            <v>개</v>
          </cell>
          <cell r="E859">
            <v>85000</v>
          </cell>
          <cell r="F859">
            <v>0</v>
          </cell>
          <cell r="G859">
            <v>85000</v>
          </cell>
          <cell r="H859">
            <v>598</v>
          </cell>
          <cell r="J859">
            <v>533</v>
          </cell>
          <cell r="L859">
            <v>533</v>
          </cell>
        </row>
        <row r="860">
          <cell r="A860">
            <v>3782</v>
          </cell>
          <cell r="B860" t="str">
            <v>스트레이너(후렌지)</v>
          </cell>
          <cell r="C860" t="str">
            <v>80Ø</v>
          </cell>
          <cell r="D860" t="str">
            <v>개</v>
          </cell>
          <cell r="E860">
            <v>56000</v>
          </cell>
          <cell r="F860">
            <v>0</v>
          </cell>
          <cell r="G860">
            <v>56000</v>
          </cell>
          <cell r="H860">
            <v>598</v>
          </cell>
          <cell r="J860">
            <v>533</v>
          </cell>
          <cell r="L860">
            <v>533</v>
          </cell>
        </row>
        <row r="861">
          <cell r="A861">
            <v>3783</v>
          </cell>
          <cell r="B861" t="str">
            <v>스트레이너(후렌지)</v>
          </cell>
          <cell r="C861" t="str">
            <v>65Ø</v>
          </cell>
          <cell r="D861" t="str">
            <v>개</v>
          </cell>
          <cell r="E861">
            <v>41000</v>
          </cell>
          <cell r="F861">
            <v>0</v>
          </cell>
          <cell r="G861">
            <v>41000</v>
          </cell>
          <cell r="H861">
            <v>598</v>
          </cell>
          <cell r="J861">
            <v>533</v>
          </cell>
          <cell r="L861">
            <v>533</v>
          </cell>
        </row>
        <row r="862">
          <cell r="A862">
            <v>3784</v>
          </cell>
          <cell r="B862" t="str">
            <v>스트레이너(나사식)</v>
          </cell>
          <cell r="C862" t="str">
            <v>50Ø</v>
          </cell>
          <cell r="D862" t="str">
            <v>개</v>
          </cell>
          <cell r="E862">
            <v>25000</v>
          </cell>
          <cell r="F862">
            <v>0</v>
          </cell>
          <cell r="G862">
            <v>25000</v>
          </cell>
          <cell r="H862">
            <v>598</v>
          </cell>
          <cell r="J862">
            <v>533</v>
          </cell>
          <cell r="L862">
            <v>533</v>
          </cell>
        </row>
        <row r="863">
          <cell r="A863">
            <v>3785</v>
          </cell>
          <cell r="B863" t="str">
            <v>스트레이너(나사식)</v>
          </cell>
          <cell r="C863" t="str">
            <v>40Ø</v>
          </cell>
          <cell r="D863" t="str">
            <v>개</v>
          </cell>
          <cell r="E863">
            <v>17000</v>
          </cell>
          <cell r="F863">
            <v>0</v>
          </cell>
          <cell r="G863">
            <v>17000</v>
          </cell>
          <cell r="H863">
            <v>598</v>
          </cell>
          <cell r="J863">
            <v>533</v>
          </cell>
          <cell r="L863">
            <v>533</v>
          </cell>
        </row>
        <row r="864">
          <cell r="A864">
            <v>3786</v>
          </cell>
          <cell r="B864" t="str">
            <v>스트레이너(나사식)</v>
          </cell>
          <cell r="C864" t="str">
            <v>32Ø</v>
          </cell>
          <cell r="D864" t="str">
            <v>개</v>
          </cell>
          <cell r="E864">
            <v>13000</v>
          </cell>
          <cell r="F864">
            <v>0</v>
          </cell>
          <cell r="G864">
            <v>13000</v>
          </cell>
          <cell r="H864">
            <v>598</v>
          </cell>
          <cell r="J864">
            <v>533</v>
          </cell>
          <cell r="L864">
            <v>533</v>
          </cell>
        </row>
        <row r="865">
          <cell r="A865">
            <v>3787</v>
          </cell>
          <cell r="B865" t="str">
            <v>스트레이너(나사식)</v>
          </cell>
          <cell r="C865" t="str">
            <v>25Ø</v>
          </cell>
          <cell r="D865" t="str">
            <v>개</v>
          </cell>
          <cell r="E865">
            <v>7900</v>
          </cell>
          <cell r="F865">
            <v>0</v>
          </cell>
          <cell r="G865">
            <v>7900</v>
          </cell>
          <cell r="H865">
            <v>598</v>
          </cell>
          <cell r="J865">
            <v>533</v>
          </cell>
          <cell r="L865">
            <v>533</v>
          </cell>
        </row>
        <row r="866">
          <cell r="A866">
            <v>3788</v>
          </cell>
          <cell r="B866" t="str">
            <v>스트레이너(나사식)</v>
          </cell>
          <cell r="C866" t="str">
            <v>20Ø</v>
          </cell>
          <cell r="D866" t="str">
            <v>개</v>
          </cell>
          <cell r="E866">
            <v>5600</v>
          </cell>
          <cell r="F866">
            <v>0</v>
          </cell>
          <cell r="G866">
            <v>5600</v>
          </cell>
          <cell r="H866">
            <v>598</v>
          </cell>
          <cell r="J866">
            <v>533</v>
          </cell>
          <cell r="L866">
            <v>533</v>
          </cell>
        </row>
        <row r="867">
          <cell r="A867">
            <v>3789</v>
          </cell>
          <cell r="B867" t="str">
            <v>스트레이너(나사식)</v>
          </cell>
          <cell r="C867" t="str">
            <v>15Ø</v>
          </cell>
          <cell r="D867" t="str">
            <v>개</v>
          </cell>
          <cell r="E867">
            <v>4800</v>
          </cell>
          <cell r="F867">
            <v>0</v>
          </cell>
          <cell r="G867">
            <v>4800</v>
          </cell>
          <cell r="H867">
            <v>598</v>
          </cell>
          <cell r="J867">
            <v>533</v>
          </cell>
          <cell r="L867">
            <v>533</v>
          </cell>
        </row>
        <row r="868">
          <cell r="A868">
            <v>3791</v>
          </cell>
          <cell r="B868" t="str">
            <v>옥외수도메타기</v>
          </cell>
          <cell r="C868" t="str">
            <v>40Øx1,100</v>
          </cell>
          <cell r="D868" t="str">
            <v>개</v>
          </cell>
          <cell r="E868">
            <v>231840</v>
          </cell>
          <cell r="F868">
            <v>0</v>
          </cell>
          <cell r="H868">
            <v>552</v>
          </cell>
          <cell r="I868">
            <v>231840</v>
          </cell>
          <cell r="J868">
            <v>552</v>
          </cell>
          <cell r="L868">
            <v>552</v>
          </cell>
        </row>
        <row r="869">
          <cell r="A869">
            <v>3792</v>
          </cell>
          <cell r="B869" t="str">
            <v>옥외수도메타기</v>
          </cell>
          <cell r="C869" t="str">
            <v>32Øx1,100</v>
          </cell>
          <cell r="D869" t="str">
            <v>개</v>
          </cell>
          <cell r="E869">
            <v>126800</v>
          </cell>
          <cell r="F869">
            <v>0</v>
          </cell>
          <cell r="H869">
            <v>552</v>
          </cell>
          <cell r="I869">
            <v>126800</v>
          </cell>
          <cell r="J869">
            <v>552</v>
          </cell>
          <cell r="L869">
            <v>552</v>
          </cell>
        </row>
        <row r="870">
          <cell r="A870">
            <v>3793</v>
          </cell>
          <cell r="B870" t="str">
            <v>옥외수도메타기</v>
          </cell>
          <cell r="C870" t="str">
            <v>25Øx1,100</v>
          </cell>
          <cell r="D870" t="str">
            <v>개</v>
          </cell>
          <cell r="E870">
            <v>97450</v>
          </cell>
          <cell r="F870">
            <v>0</v>
          </cell>
          <cell r="H870">
            <v>552</v>
          </cell>
          <cell r="I870">
            <v>97450</v>
          </cell>
          <cell r="J870">
            <v>552</v>
          </cell>
          <cell r="L870">
            <v>552</v>
          </cell>
        </row>
        <row r="871">
          <cell r="A871">
            <v>3794</v>
          </cell>
          <cell r="B871" t="str">
            <v>옥외수도메타기</v>
          </cell>
          <cell r="C871" t="str">
            <v>20Øx1,100</v>
          </cell>
          <cell r="D871" t="str">
            <v>개</v>
          </cell>
          <cell r="E871">
            <v>89760</v>
          </cell>
          <cell r="F871">
            <v>0</v>
          </cell>
          <cell r="H871">
            <v>552</v>
          </cell>
          <cell r="I871">
            <v>89760</v>
          </cell>
          <cell r="J871">
            <v>552</v>
          </cell>
          <cell r="L871">
            <v>552</v>
          </cell>
        </row>
        <row r="872">
          <cell r="A872">
            <v>3795</v>
          </cell>
          <cell r="B872" t="str">
            <v>옥외수도메타기</v>
          </cell>
          <cell r="C872" t="str">
            <v>13Øx1,100</v>
          </cell>
          <cell r="D872" t="str">
            <v>개</v>
          </cell>
          <cell r="E872">
            <v>61730</v>
          </cell>
          <cell r="F872">
            <v>0</v>
          </cell>
          <cell r="H872">
            <v>552</v>
          </cell>
          <cell r="I872">
            <v>61730</v>
          </cell>
          <cell r="J872">
            <v>552</v>
          </cell>
          <cell r="L872">
            <v>552</v>
          </cell>
        </row>
        <row r="873">
          <cell r="A873">
            <v>3796</v>
          </cell>
          <cell r="B873" t="str">
            <v>퇴수밸브맨홀</v>
          </cell>
          <cell r="C873" t="str">
            <v>900Øx1,500L</v>
          </cell>
          <cell r="D873" t="str">
            <v>개</v>
          </cell>
          <cell r="E873">
            <v>149500</v>
          </cell>
          <cell r="F873">
            <v>0</v>
          </cell>
          <cell r="H873">
            <v>170</v>
          </cell>
          <cell r="I873">
            <v>149500</v>
          </cell>
          <cell r="J873">
            <v>170</v>
          </cell>
          <cell r="L873">
            <v>170</v>
          </cell>
        </row>
        <row r="874">
          <cell r="A874">
            <v>3797</v>
          </cell>
          <cell r="B874" t="str">
            <v>주철맨홀덮개</v>
          </cell>
          <cell r="C874" t="str">
            <v>648Ø</v>
          </cell>
          <cell r="D874" t="str">
            <v>개</v>
          </cell>
          <cell r="E874">
            <v>95000</v>
          </cell>
          <cell r="F874">
            <v>0</v>
          </cell>
          <cell r="H874">
            <v>171</v>
          </cell>
          <cell r="I874">
            <v>95000</v>
          </cell>
          <cell r="J874">
            <v>171</v>
          </cell>
          <cell r="L874">
            <v>171</v>
          </cell>
        </row>
        <row r="875">
          <cell r="A875">
            <v>3798</v>
          </cell>
          <cell r="B875" t="str">
            <v>강판맨홀덮개</v>
          </cell>
          <cell r="C875" t="str">
            <v>1.0t</v>
          </cell>
          <cell r="D875" t="str">
            <v>개</v>
          </cell>
          <cell r="E875">
            <v>95000</v>
          </cell>
          <cell r="F875">
            <v>0</v>
          </cell>
          <cell r="H875">
            <v>0</v>
          </cell>
          <cell r="I875">
            <v>95000</v>
          </cell>
          <cell r="J875">
            <v>0</v>
          </cell>
          <cell r="L875">
            <v>0</v>
          </cell>
        </row>
        <row r="876">
          <cell r="A876">
            <v>3799</v>
          </cell>
          <cell r="B876" t="str">
            <v>퇴수맨홀설치(THP)</v>
          </cell>
          <cell r="C876" t="str">
            <v>400Ø</v>
          </cell>
          <cell r="D876" t="str">
            <v>조</v>
          </cell>
          <cell r="E876">
            <v>17011</v>
          </cell>
          <cell r="F876">
            <v>72355</v>
          </cell>
          <cell r="H876">
            <v>0</v>
          </cell>
          <cell r="I876">
            <v>17011</v>
          </cell>
          <cell r="J876">
            <v>0</v>
          </cell>
          <cell r="L876">
            <v>0</v>
          </cell>
        </row>
        <row r="877">
          <cell r="A877">
            <v>3810</v>
          </cell>
          <cell r="B877" t="str">
            <v>후렉시블죠인트</v>
          </cell>
          <cell r="C877" t="str">
            <v>150Ø</v>
          </cell>
          <cell r="D877" t="str">
            <v>개</v>
          </cell>
          <cell r="E877">
            <v>144000</v>
          </cell>
          <cell r="F877">
            <v>0</v>
          </cell>
          <cell r="H877">
            <v>525</v>
          </cell>
          <cell r="I877">
            <v>144000</v>
          </cell>
          <cell r="J877">
            <v>525</v>
          </cell>
          <cell r="L877">
            <v>525</v>
          </cell>
        </row>
        <row r="878">
          <cell r="A878">
            <v>3811</v>
          </cell>
          <cell r="B878" t="str">
            <v>후렉시블죠인트</v>
          </cell>
          <cell r="C878" t="str">
            <v>125Ø</v>
          </cell>
          <cell r="D878" t="str">
            <v>개</v>
          </cell>
          <cell r="E878">
            <v>116400</v>
          </cell>
          <cell r="F878">
            <v>0</v>
          </cell>
          <cell r="H878">
            <v>525</v>
          </cell>
          <cell r="I878">
            <v>116400</v>
          </cell>
          <cell r="J878">
            <v>525</v>
          </cell>
          <cell r="L878">
            <v>525</v>
          </cell>
        </row>
        <row r="879">
          <cell r="A879">
            <v>3812</v>
          </cell>
          <cell r="B879" t="str">
            <v>후렉시블죠인트</v>
          </cell>
          <cell r="C879" t="str">
            <v>100Ø</v>
          </cell>
          <cell r="D879" t="str">
            <v>개</v>
          </cell>
          <cell r="E879">
            <v>70800</v>
          </cell>
          <cell r="F879">
            <v>0</v>
          </cell>
          <cell r="H879">
            <v>525</v>
          </cell>
          <cell r="I879">
            <v>70800</v>
          </cell>
          <cell r="J879">
            <v>525</v>
          </cell>
          <cell r="L879">
            <v>525</v>
          </cell>
        </row>
        <row r="880">
          <cell r="A880">
            <v>3813</v>
          </cell>
          <cell r="B880" t="str">
            <v>후렉시블죠인트</v>
          </cell>
          <cell r="C880" t="str">
            <v>80Ø</v>
          </cell>
          <cell r="D880" t="str">
            <v>개</v>
          </cell>
          <cell r="E880">
            <v>52800</v>
          </cell>
          <cell r="F880">
            <v>0</v>
          </cell>
          <cell r="H880">
            <v>525</v>
          </cell>
          <cell r="I880">
            <v>52800</v>
          </cell>
          <cell r="J880">
            <v>525</v>
          </cell>
          <cell r="L880">
            <v>525</v>
          </cell>
        </row>
        <row r="881">
          <cell r="A881">
            <v>3814</v>
          </cell>
          <cell r="B881" t="str">
            <v>후렉시블죠인트</v>
          </cell>
          <cell r="C881" t="str">
            <v>65Ø</v>
          </cell>
          <cell r="D881" t="str">
            <v>개</v>
          </cell>
          <cell r="E881">
            <v>42000</v>
          </cell>
          <cell r="F881">
            <v>0</v>
          </cell>
          <cell r="H881">
            <v>525</v>
          </cell>
          <cell r="I881">
            <v>42000</v>
          </cell>
          <cell r="J881">
            <v>525</v>
          </cell>
          <cell r="L881">
            <v>525</v>
          </cell>
        </row>
        <row r="882">
          <cell r="A882">
            <v>3815</v>
          </cell>
          <cell r="B882" t="str">
            <v>후렉시블죠인트</v>
          </cell>
          <cell r="C882" t="str">
            <v>50Ø</v>
          </cell>
          <cell r="D882" t="str">
            <v>개</v>
          </cell>
          <cell r="E882">
            <v>33600</v>
          </cell>
          <cell r="F882">
            <v>0</v>
          </cell>
          <cell r="H882">
            <v>525</v>
          </cell>
          <cell r="I882">
            <v>33600</v>
          </cell>
          <cell r="J882">
            <v>525</v>
          </cell>
          <cell r="L882">
            <v>525</v>
          </cell>
        </row>
        <row r="883">
          <cell r="A883">
            <v>3816</v>
          </cell>
          <cell r="B883" t="str">
            <v>후렉시블죠인트</v>
          </cell>
          <cell r="C883" t="str">
            <v>40Ø</v>
          </cell>
          <cell r="D883" t="str">
            <v>개</v>
          </cell>
          <cell r="E883">
            <v>28200</v>
          </cell>
          <cell r="F883">
            <v>0</v>
          </cell>
          <cell r="H883">
            <v>525</v>
          </cell>
          <cell r="I883">
            <v>28200</v>
          </cell>
          <cell r="J883">
            <v>525</v>
          </cell>
          <cell r="L883">
            <v>525</v>
          </cell>
        </row>
        <row r="884">
          <cell r="A884">
            <v>3817</v>
          </cell>
          <cell r="B884" t="str">
            <v>후렉시블죠인트</v>
          </cell>
          <cell r="C884" t="str">
            <v>32Ø</v>
          </cell>
          <cell r="D884" t="str">
            <v>개</v>
          </cell>
          <cell r="E884">
            <v>24600</v>
          </cell>
          <cell r="F884">
            <v>0</v>
          </cell>
          <cell r="H884">
            <v>525</v>
          </cell>
          <cell r="I884">
            <v>24600</v>
          </cell>
          <cell r="J884">
            <v>525</v>
          </cell>
          <cell r="L884">
            <v>525</v>
          </cell>
        </row>
        <row r="885">
          <cell r="A885">
            <v>3818</v>
          </cell>
          <cell r="B885" t="str">
            <v>후렉시블죠인트</v>
          </cell>
          <cell r="C885" t="str">
            <v>25Ø</v>
          </cell>
          <cell r="D885" t="str">
            <v>개</v>
          </cell>
          <cell r="E885">
            <v>22200</v>
          </cell>
          <cell r="F885">
            <v>0</v>
          </cell>
          <cell r="H885">
            <v>525</v>
          </cell>
          <cell r="I885">
            <v>22200</v>
          </cell>
          <cell r="J885">
            <v>525</v>
          </cell>
          <cell r="L885">
            <v>525</v>
          </cell>
        </row>
        <row r="886">
          <cell r="A886">
            <v>3820</v>
          </cell>
          <cell r="B886" t="str">
            <v>신축접수(단식)</v>
          </cell>
          <cell r="C886" t="str">
            <v>150Ø</v>
          </cell>
          <cell r="D886" t="str">
            <v>개</v>
          </cell>
          <cell r="E886">
            <v>157500</v>
          </cell>
          <cell r="F886">
            <v>0</v>
          </cell>
          <cell r="H886">
            <v>525</v>
          </cell>
          <cell r="I886">
            <v>157500</v>
          </cell>
          <cell r="J886">
            <v>525</v>
          </cell>
          <cell r="L886">
            <v>525</v>
          </cell>
        </row>
        <row r="887">
          <cell r="A887">
            <v>3821</v>
          </cell>
          <cell r="B887" t="str">
            <v>신축접수(단식)</v>
          </cell>
          <cell r="C887" t="str">
            <v>125Ø</v>
          </cell>
          <cell r="D887" t="str">
            <v>개</v>
          </cell>
          <cell r="E887">
            <v>126900</v>
          </cell>
          <cell r="F887">
            <v>0</v>
          </cell>
          <cell r="H887">
            <v>525</v>
          </cell>
          <cell r="I887">
            <v>126900</v>
          </cell>
          <cell r="J887">
            <v>525</v>
          </cell>
          <cell r="L887">
            <v>525</v>
          </cell>
        </row>
        <row r="888">
          <cell r="A888">
            <v>3822</v>
          </cell>
          <cell r="B888" t="str">
            <v>신축접수(단식)</v>
          </cell>
          <cell r="C888" t="str">
            <v>100Ø</v>
          </cell>
          <cell r="D888" t="str">
            <v>개</v>
          </cell>
          <cell r="E888">
            <v>152634</v>
          </cell>
          <cell r="F888">
            <v>163547</v>
          </cell>
          <cell r="H888">
            <v>0</v>
          </cell>
          <cell r="I888">
            <v>152634</v>
          </cell>
          <cell r="J888">
            <v>0</v>
          </cell>
          <cell r="L888">
            <v>0</v>
          </cell>
        </row>
        <row r="889">
          <cell r="A889">
            <v>3823</v>
          </cell>
          <cell r="B889" t="str">
            <v>신축접수(단식)</v>
          </cell>
          <cell r="C889" t="str">
            <v>80Ø</v>
          </cell>
          <cell r="D889" t="str">
            <v>개</v>
          </cell>
          <cell r="E889">
            <v>116192</v>
          </cell>
          <cell r="F889">
            <v>111716</v>
          </cell>
          <cell r="H889">
            <v>0</v>
          </cell>
          <cell r="I889">
            <v>116192</v>
          </cell>
          <cell r="J889">
            <v>0</v>
          </cell>
          <cell r="L889">
            <v>0</v>
          </cell>
        </row>
        <row r="890">
          <cell r="A890">
            <v>3824</v>
          </cell>
          <cell r="B890" t="str">
            <v>신축접수(단식)</v>
          </cell>
          <cell r="C890" t="str">
            <v>65Ø</v>
          </cell>
          <cell r="D890" t="str">
            <v>개</v>
          </cell>
          <cell r="E890">
            <v>85384</v>
          </cell>
          <cell r="F890">
            <v>87027</v>
          </cell>
          <cell r="H890">
            <v>0</v>
          </cell>
          <cell r="I890">
            <v>85384</v>
          </cell>
          <cell r="J890">
            <v>0</v>
          </cell>
          <cell r="L890">
            <v>0</v>
          </cell>
        </row>
        <row r="891">
          <cell r="A891">
            <v>3825</v>
          </cell>
          <cell r="B891" t="str">
            <v>신축접수(단식)</v>
          </cell>
          <cell r="C891" t="str">
            <v>50Ø</v>
          </cell>
          <cell r="D891" t="str">
            <v>개</v>
          </cell>
          <cell r="E891">
            <v>45808</v>
          </cell>
          <cell r="F891">
            <v>56952</v>
          </cell>
          <cell r="H891">
            <v>0</v>
          </cell>
          <cell r="I891">
            <v>45808</v>
          </cell>
          <cell r="J891">
            <v>0</v>
          </cell>
          <cell r="L891">
            <v>0</v>
          </cell>
        </row>
        <row r="892">
          <cell r="A892">
            <v>3826</v>
          </cell>
          <cell r="B892" t="str">
            <v>신축접수(단식)</v>
          </cell>
          <cell r="C892" t="str">
            <v>40Ø</v>
          </cell>
          <cell r="D892" t="str">
            <v>개</v>
          </cell>
          <cell r="E892">
            <v>41948</v>
          </cell>
          <cell r="F892">
            <v>48293</v>
          </cell>
          <cell r="H892">
            <v>0</v>
          </cell>
          <cell r="I892">
            <v>41948</v>
          </cell>
          <cell r="J892">
            <v>0</v>
          </cell>
          <cell r="L892">
            <v>0</v>
          </cell>
        </row>
        <row r="893">
          <cell r="A893">
            <v>3827</v>
          </cell>
          <cell r="B893" t="str">
            <v>신축접수(단식)</v>
          </cell>
          <cell r="C893" t="str">
            <v>32Ø</v>
          </cell>
          <cell r="D893" t="str">
            <v>개</v>
          </cell>
          <cell r="E893">
            <v>41948</v>
          </cell>
          <cell r="F893">
            <v>48293</v>
          </cell>
          <cell r="H893">
            <v>0</v>
          </cell>
          <cell r="I893">
            <v>41948</v>
          </cell>
          <cell r="J893">
            <v>0</v>
          </cell>
          <cell r="L893">
            <v>0</v>
          </cell>
        </row>
        <row r="894">
          <cell r="A894">
            <v>3828</v>
          </cell>
          <cell r="B894" t="str">
            <v>신축접수(단식)</v>
          </cell>
          <cell r="C894" t="str">
            <v>25Ø</v>
          </cell>
          <cell r="D894" t="str">
            <v>개</v>
          </cell>
          <cell r="E894">
            <v>32048</v>
          </cell>
          <cell r="F894">
            <v>48293</v>
          </cell>
          <cell r="H894">
            <v>0</v>
          </cell>
          <cell r="I894">
            <v>32048</v>
          </cell>
          <cell r="J894">
            <v>0</v>
          </cell>
          <cell r="L894">
            <v>0</v>
          </cell>
        </row>
        <row r="895">
          <cell r="A895">
            <v>3829</v>
          </cell>
          <cell r="B895" t="str">
            <v>신축접수(단식)</v>
          </cell>
          <cell r="C895" t="str">
            <v>20Ø</v>
          </cell>
          <cell r="D895" t="str">
            <v>개</v>
          </cell>
          <cell r="E895">
            <v>31751</v>
          </cell>
          <cell r="F895">
            <v>38384</v>
          </cell>
          <cell r="H895">
            <v>0</v>
          </cell>
          <cell r="I895">
            <v>31751</v>
          </cell>
          <cell r="J895">
            <v>0</v>
          </cell>
          <cell r="L895">
            <v>0</v>
          </cell>
        </row>
        <row r="896">
          <cell r="A896">
            <v>3830</v>
          </cell>
          <cell r="B896" t="str">
            <v>신축접수(복식)</v>
          </cell>
          <cell r="C896" t="str">
            <v>150Ø</v>
          </cell>
          <cell r="D896" t="str">
            <v>개</v>
          </cell>
          <cell r="E896">
            <v>324000</v>
          </cell>
          <cell r="F896">
            <v>0</v>
          </cell>
          <cell r="H896">
            <v>525</v>
          </cell>
          <cell r="I896">
            <v>324000</v>
          </cell>
          <cell r="J896">
            <v>525</v>
          </cell>
          <cell r="L896">
            <v>525</v>
          </cell>
        </row>
        <row r="897">
          <cell r="A897">
            <v>3831</v>
          </cell>
          <cell r="B897" t="str">
            <v>신축접수(복식)</v>
          </cell>
          <cell r="C897" t="str">
            <v>125Ø</v>
          </cell>
          <cell r="D897" t="str">
            <v>개</v>
          </cell>
          <cell r="E897">
            <v>255600</v>
          </cell>
          <cell r="F897">
            <v>0</v>
          </cell>
          <cell r="H897">
            <v>525</v>
          </cell>
          <cell r="I897">
            <v>255600</v>
          </cell>
          <cell r="J897">
            <v>525</v>
          </cell>
          <cell r="L897">
            <v>525</v>
          </cell>
        </row>
        <row r="898">
          <cell r="A898">
            <v>3832</v>
          </cell>
          <cell r="B898" t="str">
            <v>신축접수(복식)</v>
          </cell>
          <cell r="C898" t="str">
            <v>100Ø</v>
          </cell>
          <cell r="D898" t="str">
            <v>개</v>
          </cell>
          <cell r="E898">
            <v>270534</v>
          </cell>
          <cell r="F898">
            <v>163547</v>
          </cell>
          <cell r="H898">
            <v>0</v>
          </cell>
          <cell r="I898">
            <v>270534</v>
          </cell>
          <cell r="J898">
            <v>0</v>
          </cell>
          <cell r="L898">
            <v>0</v>
          </cell>
        </row>
        <row r="899">
          <cell r="A899">
            <v>3833</v>
          </cell>
          <cell r="B899" t="str">
            <v>신축접수(복식)</v>
          </cell>
          <cell r="C899" t="str">
            <v>80Ø</v>
          </cell>
          <cell r="D899" t="str">
            <v>개</v>
          </cell>
          <cell r="E899">
            <v>116192</v>
          </cell>
          <cell r="F899">
            <v>111716</v>
          </cell>
          <cell r="H899">
            <v>0</v>
          </cell>
          <cell r="I899">
            <v>116192</v>
          </cell>
          <cell r="J899">
            <v>0</v>
          </cell>
          <cell r="L899">
            <v>0</v>
          </cell>
        </row>
        <row r="900">
          <cell r="A900">
            <v>3834</v>
          </cell>
          <cell r="B900" t="str">
            <v>신축접수(복식)</v>
          </cell>
          <cell r="C900" t="str">
            <v>65Ø</v>
          </cell>
          <cell r="D900" t="str">
            <v>개</v>
          </cell>
          <cell r="E900">
            <v>146584</v>
          </cell>
          <cell r="F900">
            <v>87027</v>
          </cell>
          <cell r="H900">
            <v>0</v>
          </cell>
          <cell r="I900">
            <v>146584</v>
          </cell>
          <cell r="J900">
            <v>0</v>
          </cell>
          <cell r="L900">
            <v>0</v>
          </cell>
        </row>
        <row r="901">
          <cell r="A901">
            <v>3835</v>
          </cell>
          <cell r="B901" t="str">
            <v>신축접수(복식)</v>
          </cell>
          <cell r="C901" t="str">
            <v>50Ø</v>
          </cell>
          <cell r="D901" t="str">
            <v>개</v>
          </cell>
          <cell r="E901">
            <v>94408</v>
          </cell>
          <cell r="F901">
            <v>56952</v>
          </cell>
          <cell r="H901">
            <v>0</v>
          </cell>
          <cell r="I901">
            <v>94408</v>
          </cell>
          <cell r="J901">
            <v>0</v>
          </cell>
          <cell r="L901">
            <v>0</v>
          </cell>
        </row>
        <row r="902">
          <cell r="A902">
            <v>3836</v>
          </cell>
          <cell r="B902" t="str">
            <v>신축접수(복식)</v>
          </cell>
          <cell r="C902" t="str">
            <v>40Ø</v>
          </cell>
          <cell r="D902" t="str">
            <v>개</v>
          </cell>
          <cell r="E902">
            <v>41948</v>
          </cell>
          <cell r="F902">
            <v>48293</v>
          </cell>
          <cell r="H902">
            <v>0</v>
          </cell>
          <cell r="I902">
            <v>41948</v>
          </cell>
          <cell r="J902">
            <v>0</v>
          </cell>
          <cell r="L902">
            <v>0</v>
          </cell>
        </row>
        <row r="903">
          <cell r="A903">
            <v>3837</v>
          </cell>
          <cell r="B903" t="str">
            <v>신축접수(복식)</v>
          </cell>
          <cell r="C903" t="str">
            <v>32Ø</v>
          </cell>
          <cell r="D903" t="str">
            <v>개</v>
          </cell>
          <cell r="E903">
            <v>41948</v>
          </cell>
          <cell r="F903">
            <v>48293</v>
          </cell>
          <cell r="H903">
            <v>0</v>
          </cell>
          <cell r="I903">
            <v>41948</v>
          </cell>
          <cell r="J903">
            <v>0</v>
          </cell>
          <cell r="L903">
            <v>0</v>
          </cell>
        </row>
        <row r="904">
          <cell r="A904">
            <v>3838</v>
          </cell>
          <cell r="B904" t="str">
            <v>신축접수(복식)</v>
          </cell>
          <cell r="C904" t="str">
            <v>25Ø</v>
          </cell>
          <cell r="D904" t="str">
            <v>개</v>
          </cell>
          <cell r="E904">
            <v>32048</v>
          </cell>
          <cell r="F904">
            <v>48293</v>
          </cell>
          <cell r="H904">
            <v>0</v>
          </cell>
          <cell r="I904">
            <v>32048</v>
          </cell>
          <cell r="J904">
            <v>0</v>
          </cell>
          <cell r="L904">
            <v>0</v>
          </cell>
        </row>
        <row r="905">
          <cell r="A905">
            <v>3839</v>
          </cell>
          <cell r="B905" t="str">
            <v>신축접수(복식)</v>
          </cell>
          <cell r="C905" t="str">
            <v>20Ø</v>
          </cell>
          <cell r="D905" t="str">
            <v>개</v>
          </cell>
          <cell r="E905">
            <v>66851</v>
          </cell>
          <cell r="F905">
            <v>38384</v>
          </cell>
          <cell r="H905">
            <v>0</v>
          </cell>
          <cell r="I905">
            <v>66851</v>
          </cell>
          <cell r="J905">
            <v>0</v>
          </cell>
          <cell r="L905">
            <v>0</v>
          </cell>
        </row>
        <row r="906">
          <cell r="A906">
            <v>3841</v>
          </cell>
          <cell r="B906" t="str">
            <v>유량계</v>
          </cell>
          <cell r="C906" t="str">
            <v>50Ø</v>
          </cell>
          <cell r="D906" t="str">
            <v>대</v>
          </cell>
          <cell r="E906">
            <v>510000</v>
          </cell>
          <cell r="F906">
            <v>0</v>
          </cell>
          <cell r="H906">
            <v>556</v>
          </cell>
          <cell r="I906">
            <v>510000</v>
          </cell>
          <cell r="J906">
            <v>556</v>
          </cell>
          <cell r="L906">
            <v>556</v>
          </cell>
        </row>
        <row r="907">
          <cell r="A907">
            <v>3842</v>
          </cell>
          <cell r="B907" t="str">
            <v>유량계</v>
          </cell>
          <cell r="C907" t="str">
            <v>40Ø</v>
          </cell>
          <cell r="D907" t="str">
            <v>대</v>
          </cell>
          <cell r="E907">
            <v>310000</v>
          </cell>
          <cell r="F907">
            <v>0</v>
          </cell>
          <cell r="H907">
            <v>556</v>
          </cell>
          <cell r="I907">
            <v>310000</v>
          </cell>
          <cell r="J907">
            <v>556</v>
          </cell>
          <cell r="L907">
            <v>556</v>
          </cell>
        </row>
        <row r="908">
          <cell r="A908">
            <v>3843</v>
          </cell>
          <cell r="B908" t="str">
            <v>유량계</v>
          </cell>
          <cell r="C908" t="str">
            <v>25Ø</v>
          </cell>
          <cell r="D908" t="str">
            <v>대</v>
          </cell>
          <cell r="E908">
            <v>190000</v>
          </cell>
          <cell r="F908">
            <v>0</v>
          </cell>
          <cell r="H908">
            <v>556</v>
          </cell>
          <cell r="I908">
            <v>190000</v>
          </cell>
          <cell r="J908">
            <v>556</v>
          </cell>
          <cell r="L908">
            <v>556</v>
          </cell>
        </row>
        <row r="909">
          <cell r="A909">
            <v>3844</v>
          </cell>
          <cell r="B909" t="str">
            <v>유량계</v>
          </cell>
          <cell r="C909" t="str">
            <v>20Ø</v>
          </cell>
          <cell r="D909" t="str">
            <v>대</v>
          </cell>
          <cell r="E909">
            <v>180000</v>
          </cell>
          <cell r="F909">
            <v>0</v>
          </cell>
          <cell r="H909">
            <v>556</v>
          </cell>
          <cell r="I909">
            <v>180000</v>
          </cell>
          <cell r="J909">
            <v>556</v>
          </cell>
          <cell r="L909">
            <v>556</v>
          </cell>
        </row>
        <row r="910">
          <cell r="A910">
            <v>3845</v>
          </cell>
          <cell r="B910" t="str">
            <v>유량계</v>
          </cell>
          <cell r="C910" t="str">
            <v>15Ø</v>
          </cell>
          <cell r="D910" t="str">
            <v>대</v>
          </cell>
          <cell r="E910">
            <v>100000</v>
          </cell>
          <cell r="F910">
            <v>0</v>
          </cell>
          <cell r="H910">
            <v>556</v>
          </cell>
          <cell r="I910">
            <v>100000</v>
          </cell>
          <cell r="J910">
            <v>556</v>
          </cell>
          <cell r="L910">
            <v>556</v>
          </cell>
        </row>
        <row r="911">
          <cell r="A911">
            <v>3850</v>
          </cell>
          <cell r="B911" t="str">
            <v>주철글로우브밸브</v>
          </cell>
          <cell r="C911" t="str">
            <v>150Ø</v>
          </cell>
          <cell r="D911" t="str">
            <v>개</v>
          </cell>
          <cell r="E911">
            <v>264000</v>
          </cell>
          <cell r="F911">
            <v>0</v>
          </cell>
          <cell r="H911">
            <v>529</v>
          </cell>
          <cell r="I911">
            <v>264000</v>
          </cell>
          <cell r="J911">
            <v>529</v>
          </cell>
          <cell r="L911">
            <v>529</v>
          </cell>
        </row>
        <row r="912">
          <cell r="A912">
            <v>3851</v>
          </cell>
          <cell r="B912" t="str">
            <v>주철글로우브밸브</v>
          </cell>
          <cell r="C912" t="str">
            <v>100Ø</v>
          </cell>
          <cell r="D912" t="str">
            <v>개</v>
          </cell>
          <cell r="E912">
            <v>128000</v>
          </cell>
          <cell r="F912">
            <v>0</v>
          </cell>
          <cell r="H912">
            <v>529</v>
          </cell>
          <cell r="I912">
            <v>128000</v>
          </cell>
          <cell r="J912">
            <v>529</v>
          </cell>
          <cell r="L912">
            <v>529</v>
          </cell>
        </row>
        <row r="913">
          <cell r="A913">
            <v>3852</v>
          </cell>
          <cell r="B913" t="str">
            <v>주철글로우브밸브</v>
          </cell>
          <cell r="C913" t="str">
            <v>80Ø</v>
          </cell>
          <cell r="D913" t="str">
            <v>개</v>
          </cell>
          <cell r="E913">
            <v>96000</v>
          </cell>
          <cell r="F913">
            <v>0</v>
          </cell>
          <cell r="H913">
            <v>529</v>
          </cell>
          <cell r="I913">
            <v>96000</v>
          </cell>
          <cell r="J913">
            <v>529</v>
          </cell>
          <cell r="L913">
            <v>529</v>
          </cell>
        </row>
        <row r="914">
          <cell r="A914">
            <v>3853</v>
          </cell>
          <cell r="B914" t="str">
            <v>주철글로우브밸브</v>
          </cell>
          <cell r="C914" t="str">
            <v>65Ø</v>
          </cell>
          <cell r="D914" t="str">
            <v>개</v>
          </cell>
          <cell r="E914">
            <v>77600</v>
          </cell>
          <cell r="F914">
            <v>0</v>
          </cell>
          <cell r="H914">
            <v>529</v>
          </cell>
          <cell r="I914">
            <v>77600</v>
          </cell>
          <cell r="J914">
            <v>529</v>
          </cell>
          <cell r="L914">
            <v>529</v>
          </cell>
        </row>
        <row r="915">
          <cell r="A915">
            <v>3854</v>
          </cell>
          <cell r="B915" t="str">
            <v>청동글로우브밸브</v>
          </cell>
          <cell r="C915" t="str">
            <v>50Ø</v>
          </cell>
          <cell r="D915" t="str">
            <v>개</v>
          </cell>
          <cell r="E915">
            <v>26650</v>
          </cell>
          <cell r="F915">
            <v>0</v>
          </cell>
          <cell r="H915">
            <v>528</v>
          </cell>
          <cell r="I915">
            <v>26650</v>
          </cell>
          <cell r="J915">
            <v>528</v>
          </cell>
          <cell r="L915">
            <v>528</v>
          </cell>
        </row>
        <row r="916">
          <cell r="A916">
            <v>3855</v>
          </cell>
          <cell r="B916" t="str">
            <v>청동글로우브밸브</v>
          </cell>
          <cell r="C916" t="str">
            <v>40Ø</v>
          </cell>
          <cell r="D916" t="str">
            <v>개</v>
          </cell>
          <cell r="E916">
            <v>17600</v>
          </cell>
          <cell r="F916">
            <v>0</v>
          </cell>
          <cell r="H916">
            <v>528</v>
          </cell>
          <cell r="I916">
            <v>17600</v>
          </cell>
          <cell r="J916">
            <v>528</v>
          </cell>
          <cell r="L916">
            <v>528</v>
          </cell>
        </row>
        <row r="917">
          <cell r="A917">
            <v>3856</v>
          </cell>
          <cell r="B917" t="str">
            <v>청동글로우브밸브</v>
          </cell>
          <cell r="C917" t="str">
            <v>32Ø</v>
          </cell>
          <cell r="D917" t="str">
            <v>개</v>
          </cell>
          <cell r="E917">
            <v>14230</v>
          </cell>
          <cell r="F917">
            <v>0</v>
          </cell>
          <cell r="H917">
            <v>528</v>
          </cell>
          <cell r="I917">
            <v>14230</v>
          </cell>
          <cell r="J917">
            <v>528</v>
          </cell>
          <cell r="L917">
            <v>528</v>
          </cell>
        </row>
        <row r="918">
          <cell r="A918">
            <v>3857</v>
          </cell>
          <cell r="B918" t="str">
            <v>청동글로우브밸브</v>
          </cell>
          <cell r="C918" t="str">
            <v>25Ø</v>
          </cell>
          <cell r="D918" t="str">
            <v>개</v>
          </cell>
          <cell r="E918">
            <v>9570</v>
          </cell>
          <cell r="F918">
            <v>0</v>
          </cell>
          <cell r="H918">
            <v>528</v>
          </cell>
          <cell r="I918">
            <v>9570</v>
          </cell>
          <cell r="J918">
            <v>528</v>
          </cell>
          <cell r="L918">
            <v>528</v>
          </cell>
        </row>
        <row r="919">
          <cell r="A919">
            <v>3858</v>
          </cell>
          <cell r="B919" t="str">
            <v>청동글로우브밸브</v>
          </cell>
          <cell r="C919" t="str">
            <v>20Ø</v>
          </cell>
          <cell r="D919" t="str">
            <v>개</v>
          </cell>
          <cell r="E919">
            <v>6590</v>
          </cell>
          <cell r="F919">
            <v>0</v>
          </cell>
          <cell r="H919">
            <v>528</v>
          </cell>
          <cell r="I919">
            <v>6590</v>
          </cell>
          <cell r="J919">
            <v>528</v>
          </cell>
          <cell r="L919">
            <v>528</v>
          </cell>
        </row>
        <row r="920">
          <cell r="A920">
            <v>3859</v>
          </cell>
          <cell r="B920" t="str">
            <v>청동글로우브밸브</v>
          </cell>
          <cell r="C920" t="str">
            <v>15Ø</v>
          </cell>
          <cell r="D920" t="str">
            <v>개</v>
          </cell>
          <cell r="E920">
            <v>4170</v>
          </cell>
          <cell r="F920">
            <v>0</v>
          </cell>
          <cell r="H920">
            <v>528</v>
          </cell>
          <cell r="I920">
            <v>4170</v>
          </cell>
          <cell r="J920">
            <v>528</v>
          </cell>
          <cell r="L920">
            <v>528</v>
          </cell>
        </row>
        <row r="921">
          <cell r="E921">
            <v>0</v>
          </cell>
        </row>
        <row r="922">
          <cell r="E922">
            <v>0</v>
          </cell>
        </row>
        <row r="923">
          <cell r="E923">
            <v>0</v>
          </cell>
        </row>
        <row r="924">
          <cell r="E924">
            <v>0</v>
          </cell>
        </row>
        <row r="925">
          <cell r="E925">
            <v>0</v>
          </cell>
        </row>
        <row r="926">
          <cell r="E926">
            <v>0</v>
          </cell>
        </row>
        <row r="927">
          <cell r="E927">
            <v>0</v>
          </cell>
        </row>
        <row r="928">
          <cell r="E928">
            <v>0</v>
          </cell>
        </row>
        <row r="929">
          <cell r="E929">
            <v>0</v>
          </cell>
        </row>
        <row r="930">
          <cell r="E930">
            <v>0</v>
          </cell>
        </row>
        <row r="940">
          <cell r="A940">
            <v>4101</v>
          </cell>
          <cell r="B940" t="str">
            <v>소방호스(단일피)</v>
          </cell>
          <cell r="C940" t="str">
            <v>40Ø x 15m</v>
          </cell>
          <cell r="D940" t="str">
            <v>개</v>
          </cell>
          <cell r="E940">
            <v>33000</v>
          </cell>
          <cell r="F940">
            <v>0</v>
          </cell>
          <cell r="H940">
            <v>665</v>
          </cell>
          <cell r="I940">
            <v>33000</v>
          </cell>
          <cell r="J940">
            <v>665</v>
          </cell>
          <cell r="L940">
            <v>665</v>
          </cell>
        </row>
        <row r="941">
          <cell r="A941">
            <v>4102</v>
          </cell>
          <cell r="B941" t="str">
            <v>앵글밸브</v>
          </cell>
          <cell r="C941" t="str">
            <v>65Ø</v>
          </cell>
          <cell r="D941" t="str">
            <v>개</v>
          </cell>
          <cell r="E941">
            <v>24000</v>
          </cell>
          <cell r="F941">
            <v>0</v>
          </cell>
          <cell r="H941">
            <v>665</v>
          </cell>
          <cell r="I941">
            <v>24000</v>
          </cell>
          <cell r="J941">
            <v>665</v>
          </cell>
          <cell r="L941">
            <v>665</v>
          </cell>
        </row>
        <row r="942">
          <cell r="A942">
            <v>4103</v>
          </cell>
          <cell r="B942" t="str">
            <v>앵글밸브</v>
          </cell>
          <cell r="C942" t="str">
            <v>40Ø</v>
          </cell>
          <cell r="D942" t="str">
            <v>개</v>
          </cell>
          <cell r="E942">
            <v>14000</v>
          </cell>
          <cell r="F942">
            <v>0</v>
          </cell>
          <cell r="H942">
            <v>665</v>
          </cell>
          <cell r="I942">
            <v>14000</v>
          </cell>
          <cell r="J942">
            <v>665</v>
          </cell>
          <cell r="L942">
            <v>665</v>
          </cell>
        </row>
        <row r="943">
          <cell r="A943">
            <v>4104</v>
          </cell>
          <cell r="B943" t="str">
            <v>노즐(직,분사형)</v>
          </cell>
          <cell r="C943" t="str">
            <v>65Ø</v>
          </cell>
          <cell r="D943" t="str">
            <v>개</v>
          </cell>
          <cell r="E943">
            <v>34000</v>
          </cell>
          <cell r="F943">
            <v>0</v>
          </cell>
          <cell r="H943">
            <v>665</v>
          </cell>
          <cell r="I943">
            <v>34000</v>
          </cell>
          <cell r="J943">
            <v>665</v>
          </cell>
          <cell r="L943">
            <v>665</v>
          </cell>
        </row>
        <row r="944">
          <cell r="A944">
            <v>4105</v>
          </cell>
          <cell r="B944" t="str">
            <v>노즐(직,분사형)</v>
          </cell>
          <cell r="C944" t="str">
            <v>40Ø</v>
          </cell>
          <cell r="D944" t="str">
            <v>개</v>
          </cell>
          <cell r="E944">
            <v>25000</v>
          </cell>
          <cell r="F944">
            <v>0</v>
          </cell>
          <cell r="H944">
            <v>665</v>
          </cell>
          <cell r="I944">
            <v>25000</v>
          </cell>
          <cell r="J944">
            <v>665</v>
          </cell>
          <cell r="L944">
            <v>665</v>
          </cell>
        </row>
        <row r="945">
          <cell r="A945">
            <v>4106</v>
          </cell>
          <cell r="B945" t="str">
            <v>ABC분말소화기</v>
          </cell>
          <cell r="C945" t="str">
            <v>3.3kg</v>
          </cell>
          <cell r="D945" t="str">
            <v>개</v>
          </cell>
          <cell r="E945">
            <v>20000</v>
          </cell>
          <cell r="F945">
            <v>0</v>
          </cell>
          <cell r="H945">
            <v>665</v>
          </cell>
          <cell r="I945">
            <v>20000</v>
          </cell>
          <cell r="J945">
            <v>665</v>
          </cell>
          <cell r="L945">
            <v>665</v>
          </cell>
        </row>
        <row r="946">
          <cell r="A946">
            <v>4107</v>
          </cell>
          <cell r="B946" t="str">
            <v>자동확산소화기</v>
          </cell>
          <cell r="C946" t="str">
            <v>3kg</v>
          </cell>
          <cell r="D946" t="str">
            <v>개</v>
          </cell>
          <cell r="E946">
            <v>24000</v>
          </cell>
          <cell r="F946">
            <v>0</v>
          </cell>
          <cell r="H946">
            <v>665</v>
          </cell>
          <cell r="I946">
            <v>24000</v>
          </cell>
          <cell r="J946">
            <v>665</v>
          </cell>
          <cell r="L946">
            <v>665</v>
          </cell>
        </row>
        <row r="947">
          <cell r="A947">
            <v>4108</v>
          </cell>
          <cell r="B947" t="str">
            <v>하론가스소화기</v>
          </cell>
          <cell r="C947" t="str">
            <v>3kg</v>
          </cell>
          <cell r="D947" t="str">
            <v>개</v>
          </cell>
          <cell r="E947">
            <v>140000</v>
          </cell>
          <cell r="F947">
            <v>0</v>
          </cell>
          <cell r="H947">
            <v>665</v>
          </cell>
          <cell r="I947">
            <v>140000</v>
          </cell>
          <cell r="J947">
            <v>665</v>
          </cell>
          <cell r="L947">
            <v>665</v>
          </cell>
        </row>
        <row r="948">
          <cell r="A948">
            <v>4109</v>
          </cell>
          <cell r="B948" t="str">
            <v>ABC중형소화기</v>
          </cell>
          <cell r="C948" t="str">
            <v>20kg</v>
          </cell>
          <cell r="D948" t="str">
            <v>개</v>
          </cell>
          <cell r="E948">
            <v>160000</v>
          </cell>
          <cell r="F948">
            <v>0</v>
          </cell>
          <cell r="H948">
            <v>665</v>
          </cell>
          <cell r="I948">
            <v>160000</v>
          </cell>
          <cell r="J948">
            <v>665</v>
          </cell>
          <cell r="L948">
            <v>665</v>
          </cell>
        </row>
        <row r="949">
          <cell r="A949">
            <v>4110</v>
          </cell>
          <cell r="B949" t="str">
            <v>옥내소화전</v>
          </cell>
          <cell r="C949" t="str">
            <v>내:STE,외:SUS</v>
          </cell>
          <cell r="D949" t="str">
            <v>조</v>
          </cell>
          <cell r="E949">
            <v>292307</v>
          </cell>
          <cell r="F949">
            <v>76908</v>
          </cell>
          <cell r="H949">
            <v>0</v>
          </cell>
          <cell r="I949">
            <v>292307</v>
          </cell>
          <cell r="J949">
            <v>0</v>
          </cell>
          <cell r="L949">
            <v>0</v>
          </cell>
        </row>
        <row r="950">
          <cell r="A950">
            <v>4111</v>
          </cell>
          <cell r="B950" t="str">
            <v>옥내소화전함</v>
          </cell>
          <cell r="C950" t="str">
            <v>내:STE,외:SUS</v>
          </cell>
          <cell r="D950" t="str">
            <v>개</v>
          </cell>
          <cell r="E950">
            <v>120000</v>
          </cell>
          <cell r="F950">
            <v>0</v>
          </cell>
          <cell r="H950">
            <v>0</v>
          </cell>
          <cell r="I950">
            <v>120000</v>
          </cell>
          <cell r="J950">
            <v>0</v>
          </cell>
          <cell r="L950">
            <v>0</v>
          </cell>
        </row>
        <row r="951">
          <cell r="A951">
            <v>4110</v>
          </cell>
          <cell r="B951" t="str">
            <v>옥내소화전</v>
          </cell>
          <cell r="C951" t="str">
            <v>내,외:SUS</v>
          </cell>
          <cell r="D951" t="str">
            <v>조</v>
          </cell>
          <cell r="E951">
            <v>482307</v>
          </cell>
          <cell r="F951">
            <v>76908</v>
          </cell>
          <cell r="H951">
            <v>0</v>
          </cell>
          <cell r="I951">
            <v>482307</v>
          </cell>
          <cell r="J951">
            <v>0</v>
          </cell>
          <cell r="L951">
            <v>0</v>
          </cell>
        </row>
        <row r="952">
          <cell r="A952">
            <v>4113</v>
          </cell>
          <cell r="B952" t="str">
            <v>옥외지상식소화전</v>
          </cell>
          <cell r="C952" t="str">
            <v>100x65x65</v>
          </cell>
          <cell r="D952" t="str">
            <v>개</v>
          </cell>
          <cell r="E952">
            <v>260000</v>
          </cell>
          <cell r="F952">
            <v>0</v>
          </cell>
          <cell r="H952">
            <v>665</v>
          </cell>
          <cell r="I952">
            <v>260000</v>
          </cell>
          <cell r="J952">
            <v>665</v>
          </cell>
          <cell r="L952">
            <v>665</v>
          </cell>
        </row>
        <row r="953">
          <cell r="A953">
            <v>4114</v>
          </cell>
          <cell r="B953" t="str">
            <v>옥외지하식소화전</v>
          </cell>
          <cell r="C953" t="str">
            <v>100x65x65</v>
          </cell>
          <cell r="D953" t="str">
            <v>개</v>
          </cell>
          <cell r="E953">
            <v>0</v>
          </cell>
          <cell r="F953">
            <v>0</v>
          </cell>
          <cell r="H953">
            <v>665</v>
          </cell>
          <cell r="I953">
            <v>0</v>
          </cell>
          <cell r="J953">
            <v>665</v>
          </cell>
          <cell r="L953">
            <v>665</v>
          </cell>
        </row>
        <row r="954">
          <cell r="A954">
            <v>4115</v>
          </cell>
          <cell r="B954" t="str">
            <v>방수구함</v>
          </cell>
          <cell r="C954" t="str">
            <v>400x500x200</v>
          </cell>
          <cell r="D954" t="str">
            <v>개</v>
          </cell>
          <cell r="E954">
            <v>90000</v>
          </cell>
          <cell r="F954">
            <v>0</v>
          </cell>
          <cell r="H954">
            <v>665</v>
          </cell>
          <cell r="I954">
            <v>90000</v>
          </cell>
          <cell r="J954">
            <v>665</v>
          </cell>
          <cell r="L954">
            <v>665</v>
          </cell>
        </row>
        <row r="955">
          <cell r="A955">
            <v>4116</v>
          </cell>
          <cell r="B955" t="str">
            <v>시험밸브함</v>
          </cell>
          <cell r="C955" t="str">
            <v>300x500x180</v>
          </cell>
          <cell r="D955" t="str">
            <v>개</v>
          </cell>
          <cell r="E955">
            <v>80000</v>
          </cell>
          <cell r="F955">
            <v>0</v>
          </cell>
          <cell r="H955">
            <v>665</v>
          </cell>
          <cell r="I955">
            <v>80000</v>
          </cell>
          <cell r="J955">
            <v>665</v>
          </cell>
          <cell r="L955">
            <v>665</v>
          </cell>
        </row>
        <row r="956">
          <cell r="A956">
            <v>4117</v>
          </cell>
          <cell r="B956" t="str">
            <v>쌍구형송수구(매립형)</v>
          </cell>
          <cell r="C956" t="str">
            <v>100x65x65</v>
          </cell>
          <cell r="D956" t="str">
            <v>개</v>
          </cell>
          <cell r="E956">
            <v>170000</v>
          </cell>
          <cell r="F956">
            <v>0</v>
          </cell>
          <cell r="H956">
            <v>665</v>
          </cell>
          <cell r="I956">
            <v>170000</v>
          </cell>
          <cell r="J956">
            <v>665</v>
          </cell>
          <cell r="L956">
            <v>665</v>
          </cell>
        </row>
        <row r="957">
          <cell r="A957">
            <v>4118</v>
          </cell>
          <cell r="B957" t="str">
            <v>쌍구형송수구(노출형)</v>
          </cell>
          <cell r="C957" t="str">
            <v>100x65x65</v>
          </cell>
          <cell r="D957" t="str">
            <v>개</v>
          </cell>
          <cell r="E957">
            <v>130000</v>
          </cell>
          <cell r="F957">
            <v>0</v>
          </cell>
          <cell r="H957">
            <v>665</v>
          </cell>
          <cell r="I957">
            <v>130000</v>
          </cell>
          <cell r="J957">
            <v>665</v>
          </cell>
          <cell r="L957">
            <v>665</v>
          </cell>
        </row>
        <row r="958">
          <cell r="A958">
            <v>4121</v>
          </cell>
          <cell r="B958" t="str">
            <v>순간소방유량계</v>
          </cell>
          <cell r="C958" t="str">
            <v>3,900 LPM</v>
          </cell>
          <cell r="D958" t="str">
            <v>개</v>
          </cell>
          <cell r="E958">
            <v>80000</v>
          </cell>
          <cell r="F958">
            <v>0</v>
          </cell>
          <cell r="H958">
            <v>668</v>
          </cell>
          <cell r="I958">
            <v>80000</v>
          </cell>
          <cell r="J958">
            <v>668</v>
          </cell>
          <cell r="L958">
            <v>668</v>
          </cell>
        </row>
        <row r="959">
          <cell r="A959">
            <v>4122</v>
          </cell>
          <cell r="B959" t="str">
            <v>순간소방유량계</v>
          </cell>
          <cell r="C959" t="str">
            <v>2,800 LPM</v>
          </cell>
          <cell r="D959" t="str">
            <v>개</v>
          </cell>
          <cell r="E959">
            <v>70000</v>
          </cell>
          <cell r="F959">
            <v>0</v>
          </cell>
          <cell r="H959">
            <v>668</v>
          </cell>
          <cell r="I959">
            <v>70000</v>
          </cell>
          <cell r="J959">
            <v>668</v>
          </cell>
          <cell r="L959">
            <v>668</v>
          </cell>
        </row>
        <row r="960">
          <cell r="A960">
            <v>4123</v>
          </cell>
          <cell r="B960" t="str">
            <v>순간소방유량계</v>
          </cell>
          <cell r="C960" t="str">
            <v>2,000 LPM</v>
          </cell>
          <cell r="D960" t="str">
            <v>개</v>
          </cell>
          <cell r="E960">
            <v>60000</v>
          </cell>
          <cell r="F960">
            <v>0</v>
          </cell>
          <cell r="H960">
            <v>668</v>
          </cell>
          <cell r="I960">
            <v>60000</v>
          </cell>
          <cell r="J960">
            <v>668</v>
          </cell>
          <cell r="L960">
            <v>668</v>
          </cell>
        </row>
        <row r="961">
          <cell r="A961">
            <v>4124</v>
          </cell>
          <cell r="B961" t="str">
            <v>순간소방유량계</v>
          </cell>
          <cell r="C961" t="str">
            <v>1,125 LPM</v>
          </cell>
          <cell r="D961" t="str">
            <v>개</v>
          </cell>
          <cell r="E961">
            <v>55000</v>
          </cell>
          <cell r="F961">
            <v>0</v>
          </cell>
          <cell r="H961">
            <v>668</v>
          </cell>
          <cell r="I961">
            <v>55000</v>
          </cell>
          <cell r="J961">
            <v>668</v>
          </cell>
          <cell r="L961">
            <v>668</v>
          </cell>
        </row>
        <row r="962">
          <cell r="A962">
            <v>4125</v>
          </cell>
          <cell r="B962" t="str">
            <v>순간소방유량계</v>
          </cell>
          <cell r="C962" t="str">
            <v>900 LPM</v>
          </cell>
          <cell r="D962" t="str">
            <v>개</v>
          </cell>
          <cell r="E962">
            <v>50000</v>
          </cell>
          <cell r="F962">
            <v>0</v>
          </cell>
          <cell r="H962">
            <v>668</v>
          </cell>
          <cell r="I962">
            <v>50000</v>
          </cell>
          <cell r="J962">
            <v>668</v>
          </cell>
          <cell r="L962">
            <v>668</v>
          </cell>
        </row>
        <row r="963">
          <cell r="A963">
            <v>4126</v>
          </cell>
          <cell r="B963" t="str">
            <v>순간소방유량계</v>
          </cell>
          <cell r="C963" t="str">
            <v>550 LPM</v>
          </cell>
          <cell r="D963" t="str">
            <v>개</v>
          </cell>
          <cell r="E963">
            <v>45000</v>
          </cell>
          <cell r="F963">
            <v>0</v>
          </cell>
          <cell r="H963">
            <v>668</v>
          </cell>
          <cell r="I963">
            <v>45000</v>
          </cell>
          <cell r="J963">
            <v>668</v>
          </cell>
          <cell r="L963">
            <v>668</v>
          </cell>
        </row>
        <row r="964">
          <cell r="A964">
            <v>4127</v>
          </cell>
          <cell r="B964" t="str">
            <v>순간소방유량계</v>
          </cell>
          <cell r="C964" t="str">
            <v>375 LPM</v>
          </cell>
          <cell r="D964" t="str">
            <v>개</v>
          </cell>
          <cell r="E964">
            <v>40000</v>
          </cell>
          <cell r="F964">
            <v>0</v>
          </cell>
          <cell r="H964">
            <v>668</v>
          </cell>
          <cell r="I964">
            <v>40000</v>
          </cell>
          <cell r="J964">
            <v>668</v>
          </cell>
          <cell r="L964">
            <v>668</v>
          </cell>
        </row>
        <row r="965">
          <cell r="A965">
            <v>4131</v>
          </cell>
          <cell r="B965" t="str">
            <v>압력탱크</v>
          </cell>
          <cell r="C965" t="str">
            <v>200 Lit</v>
          </cell>
          <cell r="D965" t="str">
            <v>개</v>
          </cell>
          <cell r="E965">
            <v>600000</v>
          </cell>
          <cell r="F965">
            <v>0</v>
          </cell>
          <cell r="H965">
            <v>668</v>
          </cell>
          <cell r="I965">
            <v>600000</v>
          </cell>
          <cell r="J965">
            <v>668</v>
          </cell>
          <cell r="L965">
            <v>668</v>
          </cell>
        </row>
        <row r="966">
          <cell r="A966">
            <v>4132</v>
          </cell>
          <cell r="B966" t="str">
            <v>압력탱크</v>
          </cell>
          <cell r="C966" t="str">
            <v>100 Lit</v>
          </cell>
          <cell r="D966" t="str">
            <v>개</v>
          </cell>
          <cell r="E966">
            <v>400000</v>
          </cell>
          <cell r="F966">
            <v>0</v>
          </cell>
          <cell r="H966">
            <v>668</v>
          </cell>
          <cell r="I966">
            <v>400000</v>
          </cell>
          <cell r="J966">
            <v>668</v>
          </cell>
          <cell r="L966">
            <v>668</v>
          </cell>
        </row>
        <row r="967">
          <cell r="A967">
            <v>4133</v>
          </cell>
          <cell r="B967" t="str">
            <v>호수조(벽부형)</v>
          </cell>
          <cell r="C967" t="str">
            <v>100 Lit</v>
          </cell>
          <cell r="D967" t="str">
            <v>개</v>
          </cell>
          <cell r="E967">
            <v>200000</v>
          </cell>
          <cell r="F967">
            <v>0</v>
          </cell>
          <cell r="H967">
            <v>668</v>
          </cell>
          <cell r="I967">
            <v>200000</v>
          </cell>
          <cell r="J967">
            <v>668</v>
          </cell>
          <cell r="L967">
            <v>668</v>
          </cell>
        </row>
        <row r="968">
          <cell r="A968">
            <v>4140</v>
          </cell>
          <cell r="B968" t="str">
            <v>연결살수헤드</v>
          </cell>
          <cell r="C968" t="str">
            <v>20Ø</v>
          </cell>
          <cell r="D968" t="str">
            <v>개</v>
          </cell>
          <cell r="E968">
            <v>9000</v>
          </cell>
          <cell r="F968">
            <v>0</v>
          </cell>
          <cell r="H968">
            <v>670</v>
          </cell>
          <cell r="I968">
            <v>9000</v>
          </cell>
          <cell r="J968">
            <v>670</v>
          </cell>
          <cell r="L968">
            <v>670</v>
          </cell>
        </row>
        <row r="969">
          <cell r="A969">
            <v>4141</v>
          </cell>
          <cell r="B969" t="str">
            <v>개방형스프링클러헤드</v>
          </cell>
          <cell r="C969" t="str">
            <v>20Ø</v>
          </cell>
          <cell r="D969" t="str">
            <v>개</v>
          </cell>
          <cell r="E969">
            <v>4100</v>
          </cell>
          <cell r="F969">
            <v>0</v>
          </cell>
          <cell r="H969">
            <v>670</v>
          </cell>
          <cell r="I969">
            <v>4100</v>
          </cell>
          <cell r="J969">
            <v>670</v>
          </cell>
          <cell r="L969">
            <v>670</v>
          </cell>
        </row>
        <row r="970">
          <cell r="A970">
            <v>4142</v>
          </cell>
          <cell r="B970" t="str">
            <v>개방형스프링클러헤드</v>
          </cell>
          <cell r="C970" t="str">
            <v>15Ø</v>
          </cell>
          <cell r="D970" t="str">
            <v>개</v>
          </cell>
          <cell r="E970">
            <v>3000</v>
          </cell>
          <cell r="F970">
            <v>0</v>
          </cell>
          <cell r="H970">
            <v>670</v>
          </cell>
          <cell r="I970">
            <v>3000</v>
          </cell>
          <cell r="J970">
            <v>670</v>
          </cell>
          <cell r="L970">
            <v>670</v>
          </cell>
        </row>
        <row r="971">
          <cell r="A971">
            <v>4143</v>
          </cell>
          <cell r="B971" t="str">
            <v>폐쇄형스프링클러헤드</v>
          </cell>
          <cell r="C971" t="str">
            <v>15Øx143℃</v>
          </cell>
          <cell r="D971" t="str">
            <v>개</v>
          </cell>
          <cell r="E971">
            <v>8800</v>
          </cell>
          <cell r="F971">
            <v>0</v>
          </cell>
          <cell r="H971">
            <v>670</v>
          </cell>
          <cell r="I971">
            <v>8800</v>
          </cell>
          <cell r="J971">
            <v>670</v>
          </cell>
          <cell r="L971">
            <v>670</v>
          </cell>
        </row>
        <row r="972">
          <cell r="A972">
            <v>4144</v>
          </cell>
          <cell r="B972" t="str">
            <v>폐쇄형스프링클러헤드</v>
          </cell>
          <cell r="C972" t="str">
            <v>15Øx105℃</v>
          </cell>
          <cell r="D972" t="str">
            <v>개</v>
          </cell>
          <cell r="E972">
            <v>4500</v>
          </cell>
          <cell r="F972">
            <v>0</v>
          </cell>
          <cell r="H972">
            <v>670</v>
          </cell>
          <cell r="I972">
            <v>4500</v>
          </cell>
          <cell r="J972">
            <v>670</v>
          </cell>
          <cell r="L972">
            <v>670</v>
          </cell>
        </row>
        <row r="973">
          <cell r="A973">
            <v>4145</v>
          </cell>
          <cell r="B973" t="str">
            <v>폐쇄형스프링클러헤드</v>
          </cell>
          <cell r="C973" t="str">
            <v>15Øx 72℃</v>
          </cell>
          <cell r="D973" t="str">
            <v>개</v>
          </cell>
          <cell r="E973">
            <v>3700</v>
          </cell>
          <cell r="F973">
            <v>0</v>
          </cell>
          <cell r="H973">
            <v>670</v>
          </cell>
          <cell r="I973">
            <v>3700</v>
          </cell>
          <cell r="J973">
            <v>670</v>
          </cell>
          <cell r="L973">
            <v>670</v>
          </cell>
        </row>
        <row r="974">
          <cell r="A974">
            <v>4146</v>
          </cell>
          <cell r="B974" t="str">
            <v>측벽형스프링클러헤드</v>
          </cell>
          <cell r="C974" t="str">
            <v>15Øx105℃</v>
          </cell>
          <cell r="D974" t="str">
            <v>개</v>
          </cell>
          <cell r="E974">
            <v>6900</v>
          </cell>
          <cell r="F974">
            <v>0</v>
          </cell>
          <cell r="H974">
            <v>670</v>
          </cell>
          <cell r="I974">
            <v>6900</v>
          </cell>
          <cell r="J974">
            <v>670</v>
          </cell>
          <cell r="L974">
            <v>670</v>
          </cell>
        </row>
        <row r="975">
          <cell r="A975">
            <v>4147</v>
          </cell>
          <cell r="B975" t="str">
            <v>측벽형스프링클러헤드</v>
          </cell>
          <cell r="C975" t="str">
            <v>15Øx 72℃</v>
          </cell>
          <cell r="D975" t="str">
            <v>개</v>
          </cell>
          <cell r="E975">
            <v>6000</v>
          </cell>
          <cell r="F975">
            <v>0</v>
          </cell>
          <cell r="H975">
            <v>670</v>
          </cell>
          <cell r="I975">
            <v>6000</v>
          </cell>
          <cell r="J975">
            <v>670</v>
          </cell>
          <cell r="L975">
            <v>670</v>
          </cell>
        </row>
        <row r="976">
          <cell r="A976">
            <v>4148</v>
          </cell>
          <cell r="B976" t="str">
            <v>원형스프링클러헤드</v>
          </cell>
          <cell r="C976" t="str">
            <v>15Øx105℃</v>
          </cell>
          <cell r="D976" t="str">
            <v>개</v>
          </cell>
          <cell r="E976">
            <v>6500</v>
          </cell>
          <cell r="F976">
            <v>0</v>
          </cell>
          <cell r="H976">
            <v>670</v>
          </cell>
          <cell r="I976">
            <v>6500</v>
          </cell>
          <cell r="J976">
            <v>670</v>
          </cell>
          <cell r="L976">
            <v>670</v>
          </cell>
        </row>
        <row r="977">
          <cell r="A977">
            <v>4149</v>
          </cell>
          <cell r="B977" t="str">
            <v>원형스프링클러헤드</v>
          </cell>
          <cell r="C977" t="str">
            <v>15Øx 72℃</v>
          </cell>
          <cell r="D977" t="str">
            <v>개</v>
          </cell>
          <cell r="E977">
            <v>5500</v>
          </cell>
          <cell r="F977">
            <v>0</v>
          </cell>
          <cell r="H977">
            <v>670</v>
          </cell>
          <cell r="I977">
            <v>5500</v>
          </cell>
          <cell r="J977">
            <v>670</v>
          </cell>
          <cell r="L977">
            <v>670</v>
          </cell>
        </row>
        <row r="978">
          <cell r="A978">
            <v>5001</v>
          </cell>
          <cell r="B978" t="str">
            <v>가교폴리에틸렌관(XL)</v>
          </cell>
          <cell r="C978" t="str">
            <v>15Ø</v>
          </cell>
          <cell r="D978" t="str">
            <v>M</v>
          </cell>
          <cell r="E978">
            <v>270</v>
          </cell>
          <cell r="F978">
            <v>0</v>
          </cell>
          <cell r="H978" t="str">
            <v>-</v>
          </cell>
          <cell r="I978">
            <v>270</v>
          </cell>
          <cell r="J978" t="str">
            <v>-</v>
          </cell>
          <cell r="L978" t="str">
            <v>-</v>
          </cell>
        </row>
        <row r="979">
          <cell r="A979">
            <v>5002</v>
          </cell>
          <cell r="B979" t="str">
            <v>가교폴리에틸렌관(XL)</v>
          </cell>
          <cell r="C979" t="str">
            <v>20Ø</v>
          </cell>
          <cell r="D979" t="str">
            <v>M</v>
          </cell>
          <cell r="E979">
            <v>450</v>
          </cell>
          <cell r="F979">
            <v>0</v>
          </cell>
          <cell r="H979" t="str">
            <v>-</v>
          </cell>
          <cell r="I979">
            <v>450</v>
          </cell>
          <cell r="J979" t="str">
            <v>-</v>
          </cell>
          <cell r="L979" t="str">
            <v>-</v>
          </cell>
        </row>
        <row r="980">
          <cell r="A980">
            <v>5111</v>
          </cell>
          <cell r="B980" t="str">
            <v>전기온돌판넬</v>
          </cell>
          <cell r="C980" t="str">
            <v>850x1,700</v>
          </cell>
          <cell r="D980" t="str">
            <v>조</v>
          </cell>
          <cell r="E980">
            <v>60000</v>
          </cell>
          <cell r="F980">
            <v>0</v>
          </cell>
          <cell r="H980">
            <v>611</v>
          </cell>
          <cell r="I980">
            <v>60000</v>
          </cell>
          <cell r="J980">
            <v>611</v>
          </cell>
          <cell r="L980">
            <v>611</v>
          </cell>
        </row>
        <row r="981">
          <cell r="A981">
            <v>5112</v>
          </cell>
          <cell r="B981" t="str">
            <v>전기온돌판넬</v>
          </cell>
          <cell r="C981" t="str">
            <v>400x1,700</v>
          </cell>
          <cell r="D981" t="str">
            <v>조</v>
          </cell>
          <cell r="E981">
            <v>40000</v>
          </cell>
          <cell r="F981">
            <v>0</v>
          </cell>
          <cell r="H981">
            <v>611</v>
          </cell>
          <cell r="I981">
            <v>40000</v>
          </cell>
          <cell r="J981">
            <v>611</v>
          </cell>
          <cell r="L981">
            <v>611</v>
          </cell>
        </row>
        <row r="982">
          <cell r="A982">
            <v>5113</v>
          </cell>
          <cell r="B982" t="str">
            <v>전기온돌판넬</v>
          </cell>
          <cell r="C982" t="str">
            <v>850 x 850</v>
          </cell>
          <cell r="D982" t="str">
            <v>조</v>
          </cell>
          <cell r="E982">
            <v>40000</v>
          </cell>
          <cell r="F982">
            <v>0</v>
          </cell>
          <cell r="H982">
            <v>611</v>
          </cell>
          <cell r="I982">
            <v>40000</v>
          </cell>
          <cell r="J982">
            <v>611</v>
          </cell>
          <cell r="L982">
            <v>611</v>
          </cell>
        </row>
        <row r="983">
          <cell r="A983">
            <v>5114</v>
          </cell>
          <cell r="B983" t="str">
            <v>자동온도조절기</v>
          </cell>
          <cell r="C983" t="str">
            <v>전자식(대형)</v>
          </cell>
          <cell r="D983" t="str">
            <v>개</v>
          </cell>
          <cell r="E983">
            <v>55000</v>
          </cell>
          <cell r="F983">
            <v>0</v>
          </cell>
          <cell r="H983">
            <v>611</v>
          </cell>
          <cell r="I983">
            <v>55000</v>
          </cell>
          <cell r="J983">
            <v>611</v>
          </cell>
          <cell r="L983">
            <v>611</v>
          </cell>
        </row>
        <row r="984">
          <cell r="A984">
            <v>5115</v>
          </cell>
          <cell r="B984" t="str">
            <v>자동온도조절기</v>
          </cell>
          <cell r="C984" t="str">
            <v>전자식(중형)</v>
          </cell>
          <cell r="D984" t="str">
            <v>개</v>
          </cell>
          <cell r="E984">
            <v>40000</v>
          </cell>
          <cell r="F984">
            <v>0</v>
          </cell>
          <cell r="H984">
            <v>611</v>
          </cell>
          <cell r="I984">
            <v>40000</v>
          </cell>
          <cell r="J984">
            <v>611</v>
          </cell>
          <cell r="L984">
            <v>611</v>
          </cell>
        </row>
        <row r="985">
          <cell r="A985">
            <v>5121</v>
          </cell>
          <cell r="B985" t="str">
            <v>분배기(청동밸브포함)</v>
          </cell>
          <cell r="C985" t="str">
            <v>15Øx2구</v>
          </cell>
          <cell r="D985" t="str">
            <v>조</v>
          </cell>
          <cell r="E985">
            <v>11000</v>
          </cell>
          <cell r="F985">
            <v>0</v>
          </cell>
          <cell r="H985">
            <v>613</v>
          </cell>
          <cell r="I985">
            <v>11000</v>
          </cell>
          <cell r="J985">
            <v>613</v>
          </cell>
          <cell r="L985">
            <v>613</v>
          </cell>
        </row>
        <row r="986">
          <cell r="A986">
            <v>5122</v>
          </cell>
          <cell r="B986" t="str">
            <v>분배기(청동밸브포함)</v>
          </cell>
          <cell r="C986" t="str">
            <v>15Øx3구</v>
          </cell>
          <cell r="D986" t="str">
            <v>조</v>
          </cell>
          <cell r="E986">
            <v>20800</v>
          </cell>
          <cell r="F986">
            <v>0</v>
          </cell>
          <cell r="H986">
            <v>613</v>
          </cell>
          <cell r="I986">
            <v>20800</v>
          </cell>
          <cell r="J986">
            <v>613</v>
          </cell>
          <cell r="L986">
            <v>613</v>
          </cell>
        </row>
        <row r="987">
          <cell r="A987">
            <v>5123</v>
          </cell>
          <cell r="B987" t="str">
            <v>분배기(청동밸브포함)</v>
          </cell>
          <cell r="C987" t="str">
            <v>15Øx4구</v>
          </cell>
          <cell r="D987" t="str">
            <v>조</v>
          </cell>
          <cell r="E987">
            <v>30600</v>
          </cell>
          <cell r="F987">
            <v>0</v>
          </cell>
          <cell r="H987">
            <v>613</v>
          </cell>
          <cell r="I987">
            <v>30600</v>
          </cell>
          <cell r="J987">
            <v>613</v>
          </cell>
          <cell r="L987">
            <v>613</v>
          </cell>
        </row>
        <row r="988">
          <cell r="A988">
            <v>5124</v>
          </cell>
          <cell r="B988" t="str">
            <v>분배기(청동밸브포함)</v>
          </cell>
          <cell r="C988" t="str">
            <v>15Øx5구</v>
          </cell>
          <cell r="D988" t="str">
            <v>조</v>
          </cell>
          <cell r="E988">
            <v>40400</v>
          </cell>
          <cell r="F988">
            <v>0</v>
          </cell>
          <cell r="H988">
            <v>613</v>
          </cell>
          <cell r="I988">
            <v>40400</v>
          </cell>
          <cell r="J988">
            <v>613</v>
          </cell>
          <cell r="L988">
            <v>613</v>
          </cell>
        </row>
        <row r="989">
          <cell r="A989">
            <v>5125</v>
          </cell>
          <cell r="B989" t="str">
            <v>분배기(청동밸브포함)</v>
          </cell>
          <cell r="C989" t="str">
            <v>15Øx6구</v>
          </cell>
          <cell r="D989" t="str">
            <v>조</v>
          </cell>
          <cell r="E989">
            <v>50200</v>
          </cell>
          <cell r="F989">
            <v>0</v>
          </cell>
          <cell r="H989">
            <v>613</v>
          </cell>
          <cell r="I989">
            <v>50200</v>
          </cell>
          <cell r="J989">
            <v>613</v>
          </cell>
          <cell r="L989">
            <v>613</v>
          </cell>
        </row>
        <row r="990">
          <cell r="A990">
            <v>5126</v>
          </cell>
          <cell r="B990" t="str">
            <v>분배기(청동밸브포함)</v>
          </cell>
          <cell r="C990" t="str">
            <v>15Øx7구</v>
          </cell>
          <cell r="D990" t="str">
            <v>조</v>
          </cell>
          <cell r="E990">
            <v>60000</v>
          </cell>
          <cell r="F990">
            <v>0</v>
          </cell>
          <cell r="H990">
            <v>613</v>
          </cell>
          <cell r="I990">
            <v>60000</v>
          </cell>
          <cell r="J990">
            <v>613</v>
          </cell>
          <cell r="L990">
            <v>613</v>
          </cell>
        </row>
        <row r="991">
          <cell r="A991">
            <v>5130</v>
          </cell>
          <cell r="B991" t="str">
            <v>강판제방열기</v>
          </cell>
          <cell r="C991" t="str">
            <v>CR-600</v>
          </cell>
          <cell r="D991" t="str">
            <v>쪽</v>
          </cell>
          <cell r="E991">
            <v>9600</v>
          </cell>
          <cell r="F991">
            <v>0</v>
          </cell>
          <cell r="I991">
            <v>9600</v>
          </cell>
        </row>
        <row r="992">
          <cell r="A992">
            <v>5131</v>
          </cell>
          <cell r="B992" t="str">
            <v>주철제방열기</v>
          </cell>
          <cell r="C992" t="str">
            <v>5C-650</v>
          </cell>
          <cell r="D992" t="str">
            <v>쪽</v>
          </cell>
          <cell r="E992">
            <v>10000</v>
          </cell>
          <cell r="F992">
            <v>0</v>
          </cell>
          <cell r="I992">
            <v>10000</v>
          </cell>
        </row>
        <row r="993">
          <cell r="A993">
            <v>5132</v>
          </cell>
          <cell r="B993" t="str">
            <v>알루미늄방열기</v>
          </cell>
          <cell r="C993" t="str">
            <v>AR-600</v>
          </cell>
          <cell r="D993" t="str">
            <v>쪽</v>
          </cell>
          <cell r="E993">
            <v>3500</v>
          </cell>
          <cell r="F993">
            <v>0</v>
          </cell>
          <cell r="H993">
            <v>614</v>
          </cell>
          <cell r="I993">
            <v>3500</v>
          </cell>
          <cell r="J993">
            <v>614</v>
          </cell>
          <cell r="L993">
            <v>614</v>
          </cell>
        </row>
        <row r="994">
          <cell r="A994">
            <v>5133</v>
          </cell>
          <cell r="B994" t="str">
            <v>전기온풍기(심야전력)</v>
          </cell>
          <cell r="C994" t="str">
            <v>6.0kW</v>
          </cell>
          <cell r="D994" t="str">
            <v>대</v>
          </cell>
          <cell r="E994">
            <v>1130000</v>
          </cell>
          <cell r="F994">
            <v>0</v>
          </cell>
          <cell r="G994">
            <v>1130000</v>
          </cell>
          <cell r="H994">
            <v>619</v>
          </cell>
          <cell r="I994">
            <v>1199000</v>
          </cell>
          <cell r="J994">
            <v>619</v>
          </cell>
          <cell r="L994">
            <v>619</v>
          </cell>
        </row>
        <row r="995">
          <cell r="A995">
            <v>5134</v>
          </cell>
          <cell r="B995" t="str">
            <v>전기온풍기(심야전력)</v>
          </cell>
          <cell r="C995" t="str">
            <v>4.8kW</v>
          </cell>
          <cell r="D995" t="str">
            <v>대</v>
          </cell>
          <cell r="E995">
            <v>800000</v>
          </cell>
          <cell r="F995">
            <v>0</v>
          </cell>
          <cell r="G995">
            <v>800000</v>
          </cell>
          <cell r="H995">
            <v>619</v>
          </cell>
          <cell r="I995">
            <v>880000</v>
          </cell>
          <cell r="J995">
            <v>619</v>
          </cell>
          <cell r="L995">
            <v>619</v>
          </cell>
        </row>
        <row r="996">
          <cell r="A996">
            <v>5135</v>
          </cell>
          <cell r="B996" t="str">
            <v>전기온풍기(심야전력)</v>
          </cell>
          <cell r="C996" t="str">
            <v>3.2kW</v>
          </cell>
          <cell r="D996" t="str">
            <v>대</v>
          </cell>
          <cell r="E996">
            <v>610000</v>
          </cell>
          <cell r="F996">
            <v>0</v>
          </cell>
          <cell r="G996">
            <v>610000</v>
          </cell>
          <cell r="H996">
            <v>619</v>
          </cell>
          <cell r="I996">
            <v>699600</v>
          </cell>
          <cell r="J996">
            <v>619</v>
          </cell>
          <cell r="L996">
            <v>619</v>
          </cell>
        </row>
        <row r="997">
          <cell r="A997">
            <v>5136</v>
          </cell>
          <cell r="B997" t="str">
            <v>전기온풍기(심야전력)</v>
          </cell>
          <cell r="C997" t="str">
            <v>2.4kW</v>
          </cell>
          <cell r="D997" t="str">
            <v>대</v>
          </cell>
          <cell r="E997">
            <v>540000</v>
          </cell>
          <cell r="F997">
            <v>0</v>
          </cell>
          <cell r="G997">
            <v>540000</v>
          </cell>
          <cell r="H997">
            <v>619</v>
          </cell>
          <cell r="I997">
            <v>610000</v>
          </cell>
          <cell r="J997">
            <v>619</v>
          </cell>
          <cell r="L997">
            <v>619</v>
          </cell>
        </row>
        <row r="998">
          <cell r="A998">
            <v>5137</v>
          </cell>
          <cell r="B998" t="str">
            <v>전기방열기</v>
          </cell>
          <cell r="C998" t="str">
            <v>2.5kW</v>
          </cell>
          <cell r="D998" t="str">
            <v>대</v>
          </cell>
          <cell r="E998">
            <v>260000</v>
          </cell>
          <cell r="F998">
            <v>0</v>
          </cell>
          <cell r="H998">
            <v>614</v>
          </cell>
          <cell r="I998">
            <v>260000</v>
          </cell>
          <cell r="J998">
            <v>614</v>
          </cell>
          <cell r="L998">
            <v>614</v>
          </cell>
        </row>
        <row r="999">
          <cell r="A999">
            <v>5138</v>
          </cell>
          <cell r="B999" t="str">
            <v>전기방열기</v>
          </cell>
          <cell r="C999" t="str">
            <v>2.0kW</v>
          </cell>
          <cell r="D999" t="str">
            <v>대</v>
          </cell>
          <cell r="E999">
            <v>240000</v>
          </cell>
          <cell r="F999">
            <v>0</v>
          </cell>
          <cell r="H999">
            <v>614</v>
          </cell>
          <cell r="I999">
            <v>240000</v>
          </cell>
          <cell r="J999">
            <v>614</v>
          </cell>
          <cell r="L999">
            <v>614</v>
          </cell>
        </row>
        <row r="1000">
          <cell r="A1000">
            <v>5141</v>
          </cell>
          <cell r="B1000" t="str">
            <v>가스순간온수기</v>
          </cell>
          <cell r="C1000" t="str">
            <v>13 Lit/min</v>
          </cell>
          <cell r="D1000" t="str">
            <v>대</v>
          </cell>
          <cell r="E1000">
            <v>470000</v>
          </cell>
          <cell r="F1000">
            <v>0</v>
          </cell>
          <cell r="H1000">
            <v>587</v>
          </cell>
          <cell r="I1000">
            <v>470000</v>
          </cell>
          <cell r="J1000">
            <v>587</v>
          </cell>
          <cell r="L1000">
            <v>587</v>
          </cell>
        </row>
        <row r="1001">
          <cell r="A1001">
            <v>5142</v>
          </cell>
          <cell r="B1001" t="str">
            <v>가스순간온수기</v>
          </cell>
          <cell r="C1001" t="str">
            <v>16 Lit/min</v>
          </cell>
          <cell r="D1001" t="str">
            <v>대</v>
          </cell>
          <cell r="E1001">
            <v>546000</v>
          </cell>
          <cell r="F1001">
            <v>0</v>
          </cell>
          <cell r="H1001">
            <v>587</v>
          </cell>
          <cell r="I1001">
            <v>546000</v>
          </cell>
          <cell r="J1001">
            <v>587</v>
          </cell>
          <cell r="L1001">
            <v>587</v>
          </cell>
        </row>
        <row r="1002">
          <cell r="A1002">
            <v>5143</v>
          </cell>
          <cell r="B1002" t="str">
            <v>전기순간온수기</v>
          </cell>
          <cell r="C1002" t="str">
            <v>60 Lit/hr</v>
          </cell>
          <cell r="D1002" t="str">
            <v>대</v>
          </cell>
          <cell r="E1002">
            <v>310000</v>
          </cell>
          <cell r="F1002">
            <v>0</v>
          </cell>
          <cell r="H1002">
            <v>591</v>
          </cell>
          <cell r="I1002">
            <v>310000</v>
          </cell>
          <cell r="J1002">
            <v>591</v>
          </cell>
          <cell r="L1002">
            <v>591</v>
          </cell>
        </row>
        <row r="1003">
          <cell r="A1003">
            <v>5144</v>
          </cell>
          <cell r="B1003" t="str">
            <v>전기순간온수기</v>
          </cell>
          <cell r="C1003" t="str">
            <v>80 Lit/hr</v>
          </cell>
          <cell r="D1003" t="str">
            <v>대</v>
          </cell>
          <cell r="E1003">
            <v>350000</v>
          </cell>
          <cell r="F1003">
            <v>0</v>
          </cell>
          <cell r="H1003">
            <v>591</v>
          </cell>
          <cell r="I1003">
            <v>350000</v>
          </cell>
          <cell r="J1003">
            <v>591</v>
          </cell>
          <cell r="L1003">
            <v>591</v>
          </cell>
        </row>
        <row r="1004">
          <cell r="A1004">
            <v>5145</v>
          </cell>
          <cell r="B1004" t="str">
            <v>전기순간온수기</v>
          </cell>
          <cell r="C1004" t="str">
            <v>120 Lit/hr</v>
          </cell>
          <cell r="D1004" t="str">
            <v>대</v>
          </cell>
          <cell r="E1004">
            <v>420000</v>
          </cell>
          <cell r="F1004">
            <v>0</v>
          </cell>
          <cell r="H1004">
            <v>591</v>
          </cell>
          <cell r="I1004">
            <v>420000</v>
          </cell>
          <cell r="J1004">
            <v>591</v>
          </cell>
          <cell r="L1004">
            <v>591</v>
          </cell>
        </row>
        <row r="1005">
          <cell r="A1005">
            <v>5146</v>
          </cell>
          <cell r="B1005" t="str">
            <v>전기순간온수기</v>
          </cell>
          <cell r="C1005" t="str">
            <v>180 Lit/hr</v>
          </cell>
          <cell r="D1005" t="str">
            <v>대</v>
          </cell>
          <cell r="E1005">
            <v>468000</v>
          </cell>
          <cell r="F1005">
            <v>0</v>
          </cell>
          <cell r="H1005">
            <v>591</v>
          </cell>
          <cell r="I1005">
            <v>468000</v>
          </cell>
          <cell r="J1005">
            <v>591</v>
          </cell>
          <cell r="L1005">
            <v>591</v>
          </cell>
        </row>
        <row r="1006">
          <cell r="A1006">
            <v>5147</v>
          </cell>
          <cell r="B1006" t="str">
            <v>전기순간온수기</v>
          </cell>
          <cell r="C1006" t="str">
            <v>260 Lit/hr</v>
          </cell>
          <cell r="D1006" t="str">
            <v>대</v>
          </cell>
          <cell r="E1006">
            <v>559000</v>
          </cell>
          <cell r="F1006">
            <v>0</v>
          </cell>
          <cell r="H1006">
            <v>591</v>
          </cell>
          <cell r="I1006">
            <v>559000</v>
          </cell>
          <cell r="J1006">
            <v>591</v>
          </cell>
          <cell r="L1006">
            <v>591</v>
          </cell>
        </row>
        <row r="1007">
          <cell r="A1007">
            <v>5148</v>
          </cell>
          <cell r="B1007" t="str">
            <v>전기순간온수기</v>
          </cell>
          <cell r="C1007" t="str">
            <v>340 Lit/hr</v>
          </cell>
          <cell r="D1007" t="str">
            <v>대</v>
          </cell>
          <cell r="E1007">
            <v>715000</v>
          </cell>
          <cell r="F1007">
            <v>0</v>
          </cell>
          <cell r="H1007">
            <v>591</v>
          </cell>
          <cell r="I1007">
            <v>715000</v>
          </cell>
          <cell r="J1007">
            <v>591</v>
          </cell>
          <cell r="L1007">
            <v>591</v>
          </cell>
        </row>
        <row r="1008">
          <cell r="A1008">
            <v>5149</v>
          </cell>
          <cell r="B1008" t="str">
            <v>전기순간온수기</v>
          </cell>
          <cell r="C1008" t="str">
            <v>450 Lit/hr</v>
          </cell>
          <cell r="D1008" t="str">
            <v>대</v>
          </cell>
          <cell r="E1008">
            <v>910000</v>
          </cell>
          <cell r="F1008">
            <v>0</v>
          </cell>
          <cell r="H1008">
            <v>591</v>
          </cell>
          <cell r="I1008">
            <v>910000</v>
          </cell>
          <cell r="J1008">
            <v>591</v>
          </cell>
          <cell r="L1008">
            <v>591</v>
          </cell>
        </row>
        <row r="1009">
          <cell r="A1009">
            <v>5151</v>
          </cell>
          <cell r="B1009" t="str">
            <v>전기순간온수기</v>
          </cell>
          <cell r="C1009" t="str">
            <v>5.5 kW</v>
          </cell>
          <cell r="D1009" t="str">
            <v>대</v>
          </cell>
          <cell r="E1009">
            <v>275000</v>
          </cell>
          <cell r="F1009">
            <v>0</v>
          </cell>
          <cell r="H1009">
            <v>587</v>
          </cell>
          <cell r="I1009">
            <v>275000</v>
          </cell>
          <cell r="J1009">
            <v>587</v>
          </cell>
          <cell r="L1009">
            <v>587</v>
          </cell>
        </row>
        <row r="1010">
          <cell r="A1010">
            <v>5152</v>
          </cell>
          <cell r="B1010" t="str">
            <v>전기순간온수기</v>
          </cell>
          <cell r="C1010" t="str">
            <v>5.5 kW</v>
          </cell>
          <cell r="D1010" t="str">
            <v>대</v>
          </cell>
          <cell r="E1010">
            <v>310000</v>
          </cell>
          <cell r="F1010">
            <v>0</v>
          </cell>
          <cell r="H1010">
            <v>587</v>
          </cell>
          <cell r="I1010">
            <v>310000</v>
          </cell>
          <cell r="J1010">
            <v>587</v>
          </cell>
          <cell r="L1010">
            <v>587</v>
          </cell>
        </row>
        <row r="1011">
          <cell r="E1011">
            <v>0</v>
          </cell>
        </row>
        <row r="1012">
          <cell r="E1012">
            <v>0</v>
          </cell>
        </row>
        <row r="1013">
          <cell r="E1013">
            <v>0</v>
          </cell>
        </row>
        <row r="1014">
          <cell r="E1014">
            <v>0</v>
          </cell>
        </row>
        <row r="1015">
          <cell r="E1015">
            <v>0</v>
          </cell>
        </row>
        <row r="1038">
          <cell r="A1038">
            <v>7101</v>
          </cell>
          <cell r="B1038" t="str">
            <v>황색페인트</v>
          </cell>
          <cell r="C1038" t="str">
            <v>2회</v>
          </cell>
          <cell r="D1038" t="str">
            <v>M²</v>
          </cell>
          <cell r="E1038">
            <v>1133</v>
          </cell>
          <cell r="F1038">
            <v>2592</v>
          </cell>
          <cell r="H1038">
            <v>0</v>
          </cell>
          <cell r="I1038">
            <v>1133</v>
          </cell>
          <cell r="J1038">
            <v>0</v>
          </cell>
          <cell r="L1038">
            <v>0</v>
          </cell>
        </row>
        <row r="1039">
          <cell r="A1039">
            <v>7102</v>
          </cell>
          <cell r="B1039" t="str">
            <v>LP 가스용기</v>
          </cell>
          <cell r="C1039" t="str">
            <v>20 kg</v>
          </cell>
          <cell r="D1039" t="str">
            <v>병</v>
          </cell>
          <cell r="E1039">
            <v>75000</v>
          </cell>
          <cell r="F1039">
            <v>0</v>
          </cell>
          <cell r="H1039">
            <v>0</v>
          </cell>
          <cell r="I1039">
            <v>75000</v>
          </cell>
          <cell r="J1039">
            <v>0</v>
          </cell>
          <cell r="L1039">
            <v>0</v>
          </cell>
        </row>
        <row r="1040">
          <cell r="A1040">
            <v>7103</v>
          </cell>
          <cell r="B1040" t="str">
            <v>LP 가스용기</v>
          </cell>
          <cell r="C1040" t="str">
            <v>50 kg</v>
          </cell>
          <cell r="D1040" t="str">
            <v>병</v>
          </cell>
          <cell r="E1040">
            <v>100000</v>
          </cell>
          <cell r="F1040">
            <v>0</v>
          </cell>
          <cell r="H1040">
            <v>0</v>
          </cell>
          <cell r="I1040">
            <v>100000</v>
          </cell>
          <cell r="J1040">
            <v>0</v>
          </cell>
          <cell r="L1040">
            <v>0</v>
          </cell>
        </row>
        <row r="1041">
          <cell r="A1041">
            <v>7111</v>
          </cell>
          <cell r="B1041" t="str">
            <v>가스누설 차단기</v>
          </cell>
          <cell r="C1041" t="str">
            <v>15A 1회로</v>
          </cell>
          <cell r="D1041" t="str">
            <v>개</v>
          </cell>
          <cell r="E1041">
            <v>48200</v>
          </cell>
          <cell r="F1041">
            <v>0</v>
          </cell>
          <cell r="H1041">
            <v>1059</v>
          </cell>
          <cell r="I1041">
            <v>48200</v>
          </cell>
          <cell r="J1041">
            <v>1059</v>
          </cell>
          <cell r="L1041">
            <v>1059</v>
          </cell>
        </row>
        <row r="1042">
          <cell r="A1042">
            <v>7112</v>
          </cell>
          <cell r="B1042" t="str">
            <v>가스누설 차단기</v>
          </cell>
          <cell r="C1042" t="str">
            <v>20A 3회로</v>
          </cell>
          <cell r="D1042" t="str">
            <v>개</v>
          </cell>
          <cell r="E1042">
            <v>75500</v>
          </cell>
          <cell r="F1042">
            <v>0</v>
          </cell>
          <cell r="H1042">
            <v>1059</v>
          </cell>
          <cell r="I1042">
            <v>75500</v>
          </cell>
          <cell r="J1042">
            <v>1059</v>
          </cell>
          <cell r="L1042">
            <v>1059</v>
          </cell>
        </row>
        <row r="1043">
          <cell r="A1043">
            <v>7113</v>
          </cell>
          <cell r="B1043" t="str">
            <v>가스누설 차단기</v>
          </cell>
          <cell r="C1043" t="str">
            <v>25A 6회로</v>
          </cell>
          <cell r="D1043" t="str">
            <v>개</v>
          </cell>
          <cell r="E1043">
            <v>100700</v>
          </cell>
          <cell r="F1043">
            <v>0</v>
          </cell>
          <cell r="H1043">
            <v>1059</v>
          </cell>
          <cell r="I1043">
            <v>100700</v>
          </cell>
          <cell r="J1043">
            <v>1059</v>
          </cell>
          <cell r="L1043">
            <v>1059</v>
          </cell>
        </row>
        <row r="1044">
          <cell r="A1044">
            <v>7114</v>
          </cell>
          <cell r="B1044" t="str">
            <v>가스누설 차단기</v>
          </cell>
          <cell r="C1044" t="str">
            <v>32A 3회로</v>
          </cell>
          <cell r="D1044" t="str">
            <v>개</v>
          </cell>
          <cell r="E1044">
            <v>287500</v>
          </cell>
          <cell r="F1044">
            <v>0</v>
          </cell>
          <cell r="H1044">
            <v>1059</v>
          </cell>
          <cell r="I1044">
            <v>287500</v>
          </cell>
          <cell r="J1044">
            <v>1059</v>
          </cell>
          <cell r="L1044">
            <v>1059</v>
          </cell>
        </row>
        <row r="1045">
          <cell r="A1045">
            <v>7115</v>
          </cell>
          <cell r="B1045" t="str">
            <v>가스누설 차단기</v>
          </cell>
          <cell r="C1045" t="str">
            <v>50A 6회로</v>
          </cell>
          <cell r="D1045" t="str">
            <v>개</v>
          </cell>
          <cell r="E1045">
            <v>468100</v>
          </cell>
          <cell r="F1045">
            <v>0</v>
          </cell>
          <cell r="H1045">
            <v>1059</v>
          </cell>
          <cell r="I1045">
            <v>468100</v>
          </cell>
          <cell r="J1045">
            <v>1059</v>
          </cell>
          <cell r="L1045">
            <v>1059</v>
          </cell>
        </row>
        <row r="1046">
          <cell r="A1046">
            <v>7121</v>
          </cell>
          <cell r="B1046" t="str">
            <v>가스누설 감지기</v>
          </cell>
          <cell r="C1046" t="str">
            <v>#800</v>
          </cell>
          <cell r="D1046" t="str">
            <v>조</v>
          </cell>
          <cell r="E1046">
            <v>270000</v>
          </cell>
          <cell r="F1046">
            <v>0</v>
          </cell>
          <cell r="H1046">
            <v>1059</v>
          </cell>
          <cell r="I1046">
            <v>270000</v>
          </cell>
          <cell r="J1046">
            <v>1059</v>
          </cell>
          <cell r="L1046">
            <v>1059</v>
          </cell>
        </row>
        <row r="1047">
          <cell r="A1047">
            <v>7122</v>
          </cell>
          <cell r="B1047" t="str">
            <v>가스누설 경보기</v>
          </cell>
          <cell r="C1047" t="str">
            <v>일체형</v>
          </cell>
          <cell r="D1047" t="str">
            <v>개</v>
          </cell>
          <cell r="E1047">
            <v>23900</v>
          </cell>
          <cell r="F1047">
            <v>0</v>
          </cell>
          <cell r="H1047">
            <v>0</v>
          </cell>
          <cell r="I1047">
            <v>23900</v>
          </cell>
          <cell r="J1047">
            <v>0</v>
          </cell>
          <cell r="L1047">
            <v>0</v>
          </cell>
        </row>
        <row r="1048">
          <cell r="A1048">
            <v>7131</v>
          </cell>
          <cell r="B1048" t="str">
            <v>압력계</v>
          </cell>
          <cell r="D1048" t="str">
            <v>개</v>
          </cell>
          <cell r="E1048">
            <v>4400</v>
          </cell>
          <cell r="F1048">
            <v>0</v>
          </cell>
          <cell r="H1048">
            <v>552</v>
          </cell>
          <cell r="I1048">
            <v>4400</v>
          </cell>
          <cell r="J1048">
            <v>552</v>
          </cell>
          <cell r="L1048">
            <v>552</v>
          </cell>
        </row>
        <row r="1049">
          <cell r="A1049">
            <v>7141</v>
          </cell>
          <cell r="B1049" t="str">
            <v>압력조정기</v>
          </cell>
          <cell r="C1049" t="str">
            <v>저압용</v>
          </cell>
          <cell r="D1049" t="str">
            <v>개</v>
          </cell>
          <cell r="E1049">
            <v>95000</v>
          </cell>
          <cell r="F1049">
            <v>0</v>
          </cell>
          <cell r="H1049">
            <v>0</v>
          </cell>
          <cell r="I1049">
            <v>95000</v>
          </cell>
          <cell r="J1049">
            <v>0</v>
          </cell>
          <cell r="L1049">
            <v>0</v>
          </cell>
        </row>
        <row r="1050">
          <cell r="A1050">
            <v>7142</v>
          </cell>
          <cell r="B1050" t="str">
            <v>연결가스관</v>
          </cell>
          <cell r="C1050" t="str">
            <v>15Ø</v>
          </cell>
          <cell r="D1050" t="str">
            <v>M</v>
          </cell>
          <cell r="E1050">
            <v>3959</v>
          </cell>
          <cell r="F1050">
            <v>0</v>
          </cell>
          <cell r="H1050">
            <v>0</v>
          </cell>
          <cell r="I1050">
            <v>3959</v>
          </cell>
          <cell r="J1050">
            <v>0</v>
          </cell>
          <cell r="L1050">
            <v>0</v>
          </cell>
        </row>
        <row r="1051">
          <cell r="A1051">
            <v>7151</v>
          </cell>
          <cell r="B1051" t="str">
            <v>가스용볼밸브(나사식)</v>
          </cell>
          <cell r="C1051" t="str">
            <v>15Ø</v>
          </cell>
          <cell r="D1051" t="str">
            <v>개</v>
          </cell>
          <cell r="E1051">
            <v>30900</v>
          </cell>
          <cell r="F1051">
            <v>0</v>
          </cell>
          <cell r="H1051">
            <v>543</v>
          </cell>
          <cell r="I1051">
            <v>30900</v>
          </cell>
          <cell r="J1051">
            <v>543</v>
          </cell>
          <cell r="L1051">
            <v>543</v>
          </cell>
        </row>
        <row r="1052">
          <cell r="A1052">
            <v>7152</v>
          </cell>
          <cell r="B1052" t="str">
            <v>가스용볼밸브(나사식)</v>
          </cell>
          <cell r="C1052" t="str">
            <v>20Ø</v>
          </cell>
          <cell r="D1052" t="str">
            <v>개</v>
          </cell>
          <cell r="E1052">
            <v>33900</v>
          </cell>
          <cell r="F1052">
            <v>0</v>
          </cell>
          <cell r="H1052">
            <v>543</v>
          </cell>
          <cell r="I1052">
            <v>33900</v>
          </cell>
          <cell r="J1052">
            <v>543</v>
          </cell>
          <cell r="L1052">
            <v>543</v>
          </cell>
        </row>
        <row r="1053">
          <cell r="A1053">
            <v>7153</v>
          </cell>
          <cell r="B1053" t="str">
            <v>글로우브밸브(10kg)</v>
          </cell>
          <cell r="C1053" t="str">
            <v>25Ø</v>
          </cell>
          <cell r="D1053" t="str">
            <v>개</v>
          </cell>
          <cell r="E1053">
            <v>47800</v>
          </cell>
          <cell r="F1053">
            <v>0</v>
          </cell>
          <cell r="H1053">
            <v>543</v>
          </cell>
          <cell r="I1053">
            <v>47800</v>
          </cell>
          <cell r="J1053">
            <v>543</v>
          </cell>
          <cell r="L1053">
            <v>543</v>
          </cell>
        </row>
        <row r="1054">
          <cell r="A1054">
            <v>7154</v>
          </cell>
          <cell r="B1054" t="str">
            <v>글로우브밸브(10kg)</v>
          </cell>
          <cell r="C1054" t="str">
            <v>15Ø</v>
          </cell>
          <cell r="D1054" t="str">
            <v>개</v>
          </cell>
          <cell r="E1054">
            <v>33400</v>
          </cell>
          <cell r="F1054">
            <v>0</v>
          </cell>
          <cell r="H1054">
            <v>543</v>
          </cell>
          <cell r="I1054">
            <v>33400</v>
          </cell>
          <cell r="J1054">
            <v>543</v>
          </cell>
          <cell r="L1054">
            <v>543</v>
          </cell>
        </row>
        <row r="1055">
          <cell r="A1055">
            <v>7161</v>
          </cell>
          <cell r="B1055" t="str">
            <v>가스메타기</v>
          </cell>
          <cell r="C1055" t="str">
            <v>2등</v>
          </cell>
          <cell r="D1055" t="str">
            <v>대</v>
          </cell>
          <cell r="E1055">
            <v>25000</v>
          </cell>
          <cell r="F1055">
            <v>0</v>
          </cell>
          <cell r="H1055">
            <v>557</v>
          </cell>
          <cell r="I1055">
            <v>25000</v>
          </cell>
          <cell r="J1055">
            <v>557</v>
          </cell>
          <cell r="L1055">
            <v>557</v>
          </cell>
        </row>
        <row r="1056">
          <cell r="A1056">
            <v>7162</v>
          </cell>
          <cell r="B1056" t="str">
            <v>가스메타기</v>
          </cell>
          <cell r="C1056" t="str">
            <v>3등</v>
          </cell>
          <cell r="D1056" t="str">
            <v>대</v>
          </cell>
          <cell r="E1056">
            <v>26000</v>
          </cell>
          <cell r="F1056">
            <v>0</v>
          </cell>
          <cell r="H1056">
            <v>557</v>
          </cell>
          <cell r="I1056">
            <v>26000</v>
          </cell>
          <cell r="J1056">
            <v>557</v>
          </cell>
          <cell r="L1056">
            <v>557</v>
          </cell>
        </row>
        <row r="1057">
          <cell r="A1057">
            <v>7163</v>
          </cell>
          <cell r="B1057" t="str">
            <v>가스메타기</v>
          </cell>
          <cell r="C1057" t="str">
            <v>5등</v>
          </cell>
          <cell r="D1057" t="str">
            <v>대</v>
          </cell>
          <cell r="E1057">
            <v>60000</v>
          </cell>
          <cell r="F1057">
            <v>0</v>
          </cell>
          <cell r="H1057">
            <v>557</v>
          </cell>
          <cell r="I1057">
            <v>60000</v>
          </cell>
          <cell r="J1057">
            <v>557</v>
          </cell>
          <cell r="L1057">
            <v>557</v>
          </cell>
        </row>
        <row r="1058">
          <cell r="A1058">
            <v>7164</v>
          </cell>
          <cell r="B1058" t="str">
            <v>가스메타기</v>
          </cell>
          <cell r="C1058" t="str">
            <v>6등</v>
          </cell>
          <cell r="D1058" t="str">
            <v>대</v>
          </cell>
          <cell r="E1058">
            <v>70000</v>
          </cell>
          <cell r="F1058">
            <v>0</v>
          </cell>
          <cell r="H1058">
            <v>557</v>
          </cell>
          <cell r="I1058">
            <v>70000</v>
          </cell>
          <cell r="J1058">
            <v>557</v>
          </cell>
          <cell r="L1058">
            <v>557</v>
          </cell>
        </row>
        <row r="1059">
          <cell r="A1059">
            <v>7165</v>
          </cell>
          <cell r="B1059" t="str">
            <v>가스메타기</v>
          </cell>
          <cell r="C1059" t="str">
            <v>7등</v>
          </cell>
          <cell r="D1059" t="str">
            <v>대</v>
          </cell>
          <cell r="E1059">
            <v>70000</v>
          </cell>
          <cell r="F1059">
            <v>0</v>
          </cell>
          <cell r="H1059">
            <v>557</v>
          </cell>
          <cell r="I1059">
            <v>70000</v>
          </cell>
          <cell r="J1059">
            <v>557</v>
          </cell>
          <cell r="L1059">
            <v>557</v>
          </cell>
        </row>
        <row r="1060">
          <cell r="A1060">
            <v>7171</v>
          </cell>
          <cell r="B1060" t="str">
            <v>후렉시블덕트(난연용)</v>
          </cell>
          <cell r="C1060" t="str">
            <v>100Ø</v>
          </cell>
          <cell r="D1060" t="str">
            <v>M</v>
          </cell>
          <cell r="E1060">
            <v>7400</v>
          </cell>
          <cell r="F1060">
            <v>0</v>
          </cell>
          <cell r="H1060">
            <v>557</v>
          </cell>
          <cell r="I1060">
            <v>7400</v>
          </cell>
          <cell r="J1060">
            <v>557</v>
          </cell>
          <cell r="L1060">
            <v>557</v>
          </cell>
        </row>
        <row r="1061">
          <cell r="E1061">
            <v>0</v>
          </cell>
        </row>
        <row r="1062">
          <cell r="A1062">
            <v>7181</v>
          </cell>
          <cell r="B1062" t="str">
            <v>구형 후드캡</v>
          </cell>
          <cell r="C1062" t="str">
            <v>100Ø</v>
          </cell>
          <cell r="D1062" t="str">
            <v>M</v>
          </cell>
          <cell r="E1062">
            <v>10000</v>
          </cell>
          <cell r="F1062">
            <v>0</v>
          </cell>
          <cell r="H1062">
            <v>0</v>
          </cell>
          <cell r="I1062">
            <v>10000</v>
          </cell>
          <cell r="J1062">
            <v>0</v>
          </cell>
          <cell r="L1062">
            <v>0</v>
          </cell>
        </row>
        <row r="1063">
          <cell r="E1063">
            <v>0</v>
          </cell>
        </row>
        <row r="1064">
          <cell r="E1064">
            <v>0</v>
          </cell>
        </row>
        <row r="1065">
          <cell r="E1065">
            <v>0</v>
          </cell>
        </row>
        <row r="1066">
          <cell r="E1066">
            <v>0</v>
          </cell>
        </row>
        <row r="1067">
          <cell r="E1067">
            <v>0</v>
          </cell>
        </row>
        <row r="1068">
          <cell r="E1068">
            <v>0</v>
          </cell>
        </row>
        <row r="1069">
          <cell r="E1069">
            <v>0</v>
          </cell>
        </row>
        <row r="1070">
          <cell r="E1070">
            <v>0</v>
          </cell>
        </row>
        <row r="1071">
          <cell r="E1071">
            <v>0</v>
          </cell>
        </row>
        <row r="1072">
          <cell r="E1072">
            <v>0</v>
          </cell>
        </row>
        <row r="1073">
          <cell r="E1073">
            <v>0</v>
          </cell>
        </row>
        <row r="1074">
          <cell r="E1074">
            <v>0</v>
          </cell>
        </row>
        <row r="1075">
          <cell r="E1075">
            <v>0</v>
          </cell>
        </row>
        <row r="1087">
          <cell r="A1087">
            <v>8101</v>
          </cell>
          <cell r="B1087" t="str">
            <v>스파이럴연도(SUS)</v>
          </cell>
          <cell r="C1087" t="str">
            <v>300Ø</v>
          </cell>
          <cell r="D1087" t="str">
            <v>M</v>
          </cell>
          <cell r="E1087">
            <v>66000</v>
          </cell>
          <cell r="F1087">
            <v>0</v>
          </cell>
          <cell r="H1087">
            <v>658</v>
          </cell>
          <cell r="I1087">
            <v>66000</v>
          </cell>
          <cell r="J1087">
            <v>658</v>
          </cell>
          <cell r="L1087">
            <v>658</v>
          </cell>
        </row>
        <row r="1088">
          <cell r="A1088">
            <v>8102</v>
          </cell>
          <cell r="B1088" t="str">
            <v>스파이럴연도(SUS)</v>
          </cell>
          <cell r="C1088" t="str">
            <v>250Ø</v>
          </cell>
          <cell r="D1088" t="str">
            <v>M</v>
          </cell>
          <cell r="E1088">
            <v>50000</v>
          </cell>
          <cell r="F1088">
            <v>0</v>
          </cell>
          <cell r="H1088">
            <v>658</v>
          </cell>
          <cell r="I1088">
            <v>50000</v>
          </cell>
          <cell r="J1088">
            <v>658</v>
          </cell>
          <cell r="L1088">
            <v>658</v>
          </cell>
        </row>
        <row r="1089">
          <cell r="A1089">
            <v>8103</v>
          </cell>
          <cell r="B1089" t="str">
            <v>스파이럴연도(SUS)</v>
          </cell>
          <cell r="C1089" t="str">
            <v>225Ø</v>
          </cell>
          <cell r="D1089" t="str">
            <v>M</v>
          </cell>
          <cell r="E1089">
            <v>45000</v>
          </cell>
          <cell r="F1089">
            <v>0</v>
          </cell>
          <cell r="H1089">
            <v>658</v>
          </cell>
          <cell r="I1089">
            <v>45000</v>
          </cell>
          <cell r="J1089">
            <v>658</v>
          </cell>
          <cell r="L1089">
            <v>658</v>
          </cell>
        </row>
        <row r="1090">
          <cell r="A1090">
            <v>8104</v>
          </cell>
          <cell r="B1090" t="str">
            <v>스파이럴연도(SUS)</v>
          </cell>
          <cell r="C1090" t="str">
            <v>200Ø</v>
          </cell>
          <cell r="D1090" t="str">
            <v>M</v>
          </cell>
          <cell r="E1090">
            <v>40000</v>
          </cell>
          <cell r="F1090">
            <v>0</v>
          </cell>
          <cell r="H1090">
            <v>658</v>
          </cell>
          <cell r="I1090">
            <v>40000</v>
          </cell>
          <cell r="J1090">
            <v>658</v>
          </cell>
          <cell r="L1090">
            <v>658</v>
          </cell>
        </row>
        <row r="1091">
          <cell r="A1091">
            <v>8105</v>
          </cell>
          <cell r="B1091" t="str">
            <v>스파이럴연도(SUS)</v>
          </cell>
          <cell r="C1091" t="str">
            <v>175Ø</v>
          </cell>
          <cell r="D1091" t="str">
            <v>M</v>
          </cell>
          <cell r="E1091">
            <v>35000</v>
          </cell>
          <cell r="F1091">
            <v>0</v>
          </cell>
          <cell r="H1091">
            <v>658</v>
          </cell>
          <cell r="I1091">
            <v>35000</v>
          </cell>
          <cell r="J1091">
            <v>658</v>
          </cell>
          <cell r="L1091">
            <v>658</v>
          </cell>
        </row>
        <row r="1092">
          <cell r="A1092">
            <v>8106</v>
          </cell>
          <cell r="B1092" t="str">
            <v>스파이럴연도(SUS)</v>
          </cell>
          <cell r="C1092" t="str">
            <v>150Ø</v>
          </cell>
          <cell r="D1092" t="str">
            <v>M</v>
          </cell>
          <cell r="E1092">
            <v>30000</v>
          </cell>
          <cell r="F1092">
            <v>0</v>
          </cell>
          <cell r="H1092">
            <v>658</v>
          </cell>
          <cell r="I1092">
            <v>30000</v>
          </cell>
          <cell r="J1092">
            <v>658</v>
          </cell>
          <cell r="L1092">
            <v>658</v>
          </cell>
        </row>
        <row r="1093">
          <cell r="A1093">
            <v>8107</v>
          </cell>
          <cell r="B1093" t="str">
            <v>스파이럴연도(SUS)</v>
          </cell>
          <cell r="C1093" t="str">
            <v>125Ø</v>
          </cell>
          <cell r="D1093" t="str">
            <v>M</v>
          </cell>
          <cell r="E1093">
            <v>25000</v>
          </cell>
          <cell r="F1093">
            <v>0</v>
          </cell>
          <cell r="H1093">
            <v>658</v>
          </cell>
          <cell r="I1093">
            <v>25000</v>
          </cell>
          <cell r="J1093">
            <v>658</v>
          </cell>
          <cell r="L1093">
            <v>658</v>
          </cell>
        </row>
        <row r="1094">
          <cell r="A1094">
            <v>8108</v>
          </cell>
          <cell r="B1094" t="str">
            <v>스파이럴연도(SUS)</v>
          </cell>
          <cell r="C1094" t="str">
            <v>100Ø</v>
          </cell>
          <cell r="D1094" t="str">
            <v>M</v>
          </cell>
          <cell r="E1094">
            <v>20000</v>
          </cell>
          <cell r="F1094">
            <v>0</v>
          </cell>
          <cell r="H1094">
            <v>658</v>
          </cell>
          <cell r="I1094">
            <v>20000</v>
          </cell>
          <cell r="J1094">
            <v>658</v>
          </cell>
          <cell r="L1094">
            <v>658</v>
          </cell>
        </row>
        <row r="1095">
          <cell r="A1095">
            <v>8109</v>
          </cell>
          <cell r="B1095" t="str">
            <v>스파이럴연도(SUS)</v>
          </cell>
          <cell r="C1095" t="str">
            <v>75Ø</v>
          </cell>
          <cell r="D1095" t="str">
            <v>M</v>
          </cell>
          <cell r="E1095">
            <v>15000</v>
          </cell>
          <cell r="F1095">
            <v>0</v>
          </cell>
          <cell r="H1095">
            <v>658</v>
          </cell>
          <cell r="I1095">
            <v>15000</v>
          </cell>
          <cell r="J1095">
            <v>658</v>
          </cell>
          <cell r="L1095">
            <v>658</v>
          </cell>
        </row>
        <row r="1096">
          <cell r="A1096">
            <v>8111</v>
          </cell>
          <cell r="B1096" t="str">
            <v>977mm 직관(SUS/AL)</v>
          </cell>
          <cell r="C1096" t="str">
            <v>1,000Ø</v>
          </cell>
          <cell r="D1096" t="str">
            <v>개</v>
          </cell>
          <cell r="E1096">
            <v>420000</v>
          </cell>
          <cell r="F1096">
            <v>0</v>
          </cell>
          <cell r="H1096">
            <v>657</v>
          </cell>
          <cell r="I1096">
            <v>420000</v>
          </cell>
          <cell r="J1096">
            <v>657</v>
          </cell>
          <cell r="L1096">
            <v>657</v>
          </cell>
        </row>
        <row r="1097">
          <cell r="A1097">
            <v>8112</v>
          </cell>
          <cell r="B1097" t="str">
            <v>977mm 직관(SUS/AL)</v>
          </cell>
          <cell r="C1097" t="str">
            <v>900Ø</v>
          </cell>
          <cell r="D1097" t="str">
            <v>개</v>
          </cell>
          <cell r="E1097">
            <v>337000</v>
          </cell>
          <cell r="F1097">
            <v>0</v>
          </cell>
          <cell r="H1097">
            <v>657</v>
          </cell>
          <cell r="I1097">
            <v>337000</v>
          </cell>
          <cell r="J1097">
            <v>657</v>
          </cell>
          <cell r="L1097">
            <v>657</v>
          </cell>
        </row>
        <row r="1098">
          <cell r="A1098">
            <v>8113</v>
          </cell>
          <cell r="B1098" t="str">
            <v>977mm 직관(SUS/AL)</v>
          </cell>
          <cell r="C1098" t="str">
            <v>800Ø</v>
          </cell>
          <cell r="D1098" t="str">
            <v>개</v>
          </cell>
          <cell r="E1098">
            <v>296000</v>
          </cell>
          <cell r="F1098">
            <v>0</v>
          </cell>
          <cell r="H1098">
            <v>657</v>
          </cell>
          <cell r="I1098">
            <v>296000</v>
          </cell>
          <cell r="J1098">
            <v>657</v>
          </cell>
          <cell r="L1098">
            <v>657</v>
          </cell>
        </row>
        <row r="1099">
          <cell r="A1099">
            <v>8114</v>
          </cell>
          <cell r="B1099" t="str">
            <v>977mm 직관(SUS/AL)</v>
          </cell>
          <cell r="C1099" t="str">
            <v>700Ø</v>
          </cell>
          <cell r="D1099" t="str">
            <v>개</v>
          </cell>
          <cell r="E1099">
            <v>263000</v>
          </cell>
          <cell r="F1099">
            <v>0</v>
          </cell>
          <cell r="H1099">
            <v>657</v>
          </cell>
          <cell r="I1099">
            <v>263000</v>
          </cell>
          <cell r="J1099">
            <v>657</v>
          </cell>
          <cell r="L1099">
            <v>657</v>
          </cell>
        </row>
        <row r="1100">
          <cell r="A1100">
            <v>8115</v>
          </cell>
          <cell r="B1100" t="str">
            <v>977mm 직관(SUS/AL)</v>
          </cell>
          <cell r="C1100" t="str">
            <v>600Ø</v>
          </cell>
          <cell r="D1100" t="str">
            <v>개</v>
          </cell>
          <cell r="E1100">
            <v>229000</v>
          </cell>
          <cell r="F1100">
            <v>0</v>
          </cell>
          <cell r="H1100">
            <v>657</v>
          </cell>
          <cell r="I1100">
            <v>229000</v>
          </cell>
          <cell r="J1100">
            <v>657</v>
          </cell>
          <cell r="L1100">
            <v>657</v>
          </cell>
        </row>
        <row r="1101">
          <cell r="A1101">
            <v>8116</v>
          </cell>
          <cell r="B1101" t="str">
            <v>977mm 직관(SUS/AL)</v>
          </cell>
          <cell r="C1101" t="str">
            <v>500Ø</v>
          </cell>
          <cell r="D1101" t="str">
            <v>개</v>
          </cell>
          <cell r="E1101">
            <v>191000</v>
          </cell>
          <cell r="F1101">
            <v>0</v>
          </cell>
          <cell r="H1101">
            <v>657</v>
          </cell>
          <cell r="I1101">
            <v>191000</v>
          </cell>
          <cell r="J1101">
            <v>657</v>
          </cell>
          <cell r="L1101">
            <v>657</v>
          </cell>
        </row>
        <row r="1102">
          <cell r="A1102">
            <v>8117</v>
          </cell>
          <cell r="B1102" t="str">
            <v>977mm 직관(SUS/AL)</v>
          </cell>
          <cell r="C1102" t="str">
            <v>400Ø</v>
          </cell>
          <cell r="D1102" t="str">
            <v>개</v>
          </cell>
          <cell r="E1102">
            <v>148000</v>
          </cell>
          <cell r="F1102">
            <v>0</v>
          </cell>
          <cell r="H1102">
            <v>657</v>
          </cell>
          <cell r="I1102">
            <v>148000</v>
          </cell>
          <cell r="J1102">
            <v>657</v>
          </cell>
          <cell r="L1102">
            <v>657</v>
          </cell>
        </row>
        <row r="1103">
          <cell r="A1103">
            <v>8118</v>
          </cell>
          <cell r="B1103" t="str">
            <v>977mm 직관(SUS/AL)</v>
          </cell>
          <cell r="C1103" t="str">
            <v>300Ø</v>
          </cell>
          <cell r="D1103" t="str">
            <v>개</v>
          </cell>
          <cell r="E1103">
            <v>110000</v>
          </cell>
          <cell r="F1103">
            <v>0</v>
          </cell>
          <cell r="H1103">
            <v>657</v>
          </cell>
          <cell r="I1103">
            <v>110000</v>
          </cell>
          <cell r="J1103">
            <v>657</v>
          </cell>
          <cell r="L1103">
            <v>657</v>
          </cell>
        </row>
        <row r="1104">
          <cell r="A1104">
            <v>8119</v>
          </cell>
          <cell r="B1104" t="str">
            <v>977mm 직관(SUS/AL)</v>
          </cell>
          <cell r="C1104" t="str">
            <v>200Ø</v>
          </cell>
          <cell r="D1104" t="str">
            <v>개</v>
          </cell>
          <cell r="E1104">
            <v>71800</v>
          </cell>
          <cell r="F1104">
            <v>0</v>
          </cell>
          <cell r="H1104">
            <v>657</v>
          </cell>
          <cell r="I1104">
            <v>71800</v>
          </cell>
          <cell r="J1104">
            <v>657</v>
          </cell>
          <cell r="L1104">
            <v>657</v>
          </cell>
        </row>
        <row r="1105">
          <cell r="A1105">
            <v>8121</v>
          </cell>
          <cell r="B1105" t="str">
            <v>477mm 직관(SUS/AL)</v>
          </cell>
          <cell r="C1105" t="str">
            <v>1,000Ø</v>
          </cell>
          <cell r="D1105" t="str">
            <v>개</v>
          </cell>
          <cell r="E1105">
            <v>322000</v>
          </cell>
          <cell r="F1105">
            <v>0</v>
          </cell>
          <cell r="H1105">
            <v>657</v>
          </cell>
          <cell r="I1105">
            <v>322000</v>
          </cell>
          <cell r="J1105">
            <v>657</v>
          </cell>
          <cell r="L1105">
            <v>657</v>
          </cell>
        </row>
        <row r="1106">
          <cell r="A1106">
            <v>8122</v>
          </cell>
          <cell r="B1106" t="str">
            <v>477mm 직관(SUS/AL)</v>
          </cell>
          <cell r="C1106" t="str">
            <v>900Ø</v>
          </cell>
          <cell r="D1106" t="str">
            <v>개</v>
          </cell>
          <cell r="E1106">
            <v>256000</v>
          </cell>
          <cell r="F1106">
            <v>0</v>
          </cell>
          <cell r="H1106">
            <v>657</v>
          </cell>
          <cell r="I1106">
            <v>256000</v>
          </cell>
          <cell r="J1106">
            <v>657</v>
          </cell>
          <cell r="L1106">
            <v>657</v>
          </cell>
        </row>
        <row r="1107">
          <cell r="A1107">
            <v>8123</v>
          </cell>
          <cell r="B1107" t="str">
            <v>477mm 직관(SUS/AL)</v>
          </cell>
          <cell r="C1107" t="str">
            <v>800Ø</v>
          </cell>
          <cell r="D1107" t="str">
            <v>개</v>
          </cell>
          <cell r="E1107">
            <v>229000</v>
          </cell>
          <cell r="F1107">
            <v>0</v>
          </cell>
          <cell r="H1107">
            <v>657</v>
          </cell>
          <cell r="I1107">
            <v>229000</v>
          </cell>
          <cell r="J1107">
            <v>657</v>
          </cell>
          <cell r="L1107">
            <v>657</v>
          </cell>
        </row>
        <row r="1108">
          <cell r="A1108">
            <v>8124</v>
          </cell>
          <cell r="B1108" t="str">
            <v>477mm 직관(SUS/AL)</v>
          </cell>
          <cell r="C1108" t="str">
            <v>700Ø</v>
          </cell>
          <cell r="D1108" t="str">
            <v>개</v>
          </cell>
          <cell r="E1108">
            <v>199000</v>
          </cell>
          <cell r="F1108">
            <v>0</v>
          </cell>
          <cell r="H1108">
            <v>657</v>
          </cell>
          <cell r="I1108">
            <v>199000</v>
          </cell>
          <cell r="J1108">
            <v>657</v>
          </cell>
          <cell r="L1108">
            <v>657</v>
          </cell>
        </row>
        <row r="1109">
          <cell r="A1109">
            <v>8125</v>
          </cell>
          <cell r="B1109" t="str">
            <v>477mm 직관(SUS/AL)</v>
          </cell>
          <cell r="C1109" t="str">
            <v>600Ø</v>
          </cell>
          <cell r="D1109" t="str">
            <v>개</v>
          </cell>
          <cell r="E1109">
            <v>171000</v>
          </cell>
          <cell r="F1109">
            <v>0</v>
          </cell>
          <cell r="H1109">
            <v>657</v>
          </cell>
          <cell r="I1109">
            <v>171000</v>
          </cell>
          <cell r="J1109">
            <v>657</v>
          </cell>
          <cell r="L1109">
            <v>657</v>
          </cell>
        </row>
        <row r="1110">
          <cell r="A1110">
            <v>8126</v>
          </cell>
          <cell r="B1110" t="str">
            <v>477mm 직관(SUS/AL)</v>
          </cell>
          <cell r="C1110" t="str">
            <v>500Ø</v>
          </cell>
          <cell r="D1110" t="str">
            <v>개</v>
          </cell>
          <cell r="E1110">
            <v>143000</v>
          </cell>
          <cell r="F1110">
            <v>0</v>
          </cell>
          <cell r="H1110">
            <v>657</v>
          </cell>
          <cell r="I1110">
            <v>143000</v>
          </cell>
          <cell r="J1110">
            <v>657</v>
          </cell>
          <cell r="L1110">
            <v>657</v>
          </cell>
        </row>
        <row r="1111">
          <cell r="A1111">
            <v>8127</v>
          </cell>
          <cell r="B1111" t="str">
            <v>477mm 직관(SUS/AL)</v>
          </cell>
          <cell r="C1111" t="str">
            <v>400Ø</v>
          </cell>
          <cell r="D1111" t="str">
            <v>개</v>
          </cell>
          <cell r="E1111">
            <v>114000</v>
          </cell>
          <cell r="F1111">
            <v>0</v>
          </cell>
          <cell r="H1111">
            <v>657</v>
          </cell>
          <cell r="I1111">
            <v>114000</v>
          </cell>
          <cell r="J1111">
            <v>657</v>
          </cell>
          <cell r="L1111">
            <v>657</v>
          </cell>
        </row>
        <row r="1112">
          <cell r="A1112">
            <v>8128</v>
          </cell>
          <cell r="B1112" t="str">
            <v>477mm 직관(SUS/AL)</v>
          </cell>
          <cell r="C1112" t="str">
            <v>300Ø</v>
          </cell>
          <cell r="D1112" t="str">
            <v>개</v>
          </cell>
          <cell r="E1112">
            <v>85300</v>
          </cell>
          <cell r="F1112">
            <v>0</v>
          </cell>
          <cell r="H1112">
            <v>657</v>
          </cell>
          <cell r="I1112">
            <v>85300</v>
          </cell>
          <cell r="J1112">
            <v>657</v>
          </cell>
          <cell r="L1112">
            <v>657</v>
          </cell>
        </row>
        <row r="1113">
          <cell r="A1113">
            <v>8129</v>
          </cell>
          <cell r="B1113" t="str">
            <v>477mm 직관(SUS/AL)</v>
          </cell>
          <cell r="C1113" t="str">
            <v>200Ø</v>
          </cell>
          <cell r="D1113" t="str">
            <v>개</v>
          </cell>
          <cell r="E1113">
            <v>57400</v>
          </cell>
          <cell r="F1113">
            <v>0</v>
          </cell>
          <cell r="H1113">
            <v>657</v>
          </cell>
          <cell r="I1113">
            <v>57400</v>
          </cell>
          <cell r="J1113">
            <v>657</v>
          </cell>
          <cell r="L1113">
            <v>657</v>
          </cell>
        </row>
        <row r="1114">
          <cell r="A1114">
            <v>8131</v>
          </cell>
          <cell r="B1114" t="str">
            <v>Damper Valve</v>
          </cell>
          <cell r="C1114" t="str">
            <v>1,000Ø</v>
          </cell>
          <cell r="D1114" t="str">
            <v>개</v>
          </cell>
          <cell r="E1114">
            <v>525000</v>
          </cell>
          <cell r="F1114">
            <v>0</v>
          </cell>
          <cell r="H1114">
            <v>657</v>
          </cell>
          <cell r="I1114">
            <v>525000</v>
          </cell>
          <cell r="J1114">
            <v>657</v>
          </cell>
          <cell r="L1114">
            <v>657</v>
          </cell>
        </row>
        <row r="1115">
          <cell r="A1115">
            <v>8132</v>
          </cell>
          <cell r="B1115" t="str">
            <v>Damper Valve</v>
          </cell>
          <cell r="C1115" t="str">
            <v>900Ø</v>
          </cell>
          <cell r="D1115" t="str">
            <v>개</v>
          </cell>
          <cell r="E1115">
            <v>421000</v>
          </cell>
          <cell r="F1115">
            <v>0</v>
          </cell>
          <cell r="H1115">
            <v>657</v>
          </cell>
          <cell r="I1115">
            <v>421000</v>
          </cell>
          <cell r="J1115">
            <v>657</v>
          </cell>
          <cell r="L1115">
            <v>657</v>
          </cell>
        </row>
        <row r="1116">
          <cell r="A1116">
            <v>8133</v>
          </cell>
          <cell r="B1116" t="str">
            <v>Damper Valve</v>
          </cell>
          <cell r="C1116" t="str">
            <v>800Ø</v>
          </cell>
          <cell r="D1116" t="str">
            <v>개</v>
          </cell>
          <cell r="E1116">
            <v>370000</v>
          </cell>
          <cell r="F1116">
            <v>0</v>
          </cell>
          <cell r="H1116">
            <v>657</v>
          </cell>
          <cell r="I1116">
            <v>370000</v>
          </cell>
          <cell r="J1116">
            <v>657</v>
          </cell>
          <cell r="L1116">
            <v>657</v>
          </cell>
        </row>
        <row r="1117">
          <cell r="A1117">
            <v>8134</v>
          </cell>
          <cell r="B1117" t="str">
            <v>Damper Valve</v>
          </cell>
          <cell r="C1117" t="str">
            <v>700Ø</v>
          </cell>
          <cell r="D1117" t="str">
            <v>개</v>
          </cell>
          <cell r="E1117">
            <v>328000</v>
          </cell>
          <cell r="F1117">
            <v>0</v>
          </cell>
          <cell r="H1117">
            <v>657</v>
          </cell>
          <cell r="I1117">
            <v>328000</v>
          </cell>
          <cell r="J1117">
            <v>657</v>
          </cell>
          <cell r="L1117">
            <v>657</v>
          </cell>
        </row>
        <row r="1118">
          <cell r="A1118">
            <v>8135</v>
          </cell>
          <cell r="B1118" t="str">
            <v>Damper Valve</v>
          </cell>
          <cell r="C1118" t="str">
            <v>600Ø</v>
          </cell>
          <cell r="D1118" t="str">
            <v>개</v>
          </cell>
          <cell r="E1118">
            <v>285000</v>
          </cell>
          <cell r="F1118">
            <v>0</v>
          </cell>
          <cell r="H1118">
            <v>657</v>
          </cell>
          <cell r="I1118">
            <v>285000</v>
          </cell>
          <cell r="J1118">
            <v>657</v>
          </cell>
          <cell r="L1118">
            <v>657</v>
          </cell>
        </row>
        <row r="1119">
          <cell r="A1119">
            <v>8136</v>
          </cell>
          <cell r="B1119" t="str">
            <v>Damper Valve</v>
          </cell>
          <cell r="C1119" t="str">
            <v>500Ø</v>
          </cell>
          <cell r="D1119" t="str">
            <v>개</v>
          </cell>
          <cell r="E1119">
            <v>244000</v>
          </cell>
          <cell r="F1119">
            <v>0</v>
          </cell>
          <cell r="H1119">
            <v>657</v>
          </cell>
          <cell r="I1119">
            <v>244000</v>
          </cell>
          <cell r="J1119">
            <v>657</v>
          </cell>
          <cell r="L1119">
            <v>657</v>
          </cell>
        </row>
        <row r="1120">
          <cell r="A1120">
            <v>8137</v>
          </cell>
          <cell r="B1120" t="str">
            <v>Damper Valve</v>
          </cell>
          <cell r="C1120" t="str">
            <v>400Ø</v>
          </cell>
          <cell r="D1120" t="str">
            <v>개</v>
          </cell>
          <cell r="E1120">
            <v>194000</v>
          </cell>
          <cell r="F1120">
            <v>0</v>
          </cell>
          <cell r="H1120">
            <v>657</v>
          </cell>
          <cell r="I1120">
            <v>194000</v>
          </cell>
          <cell r="J1120">
            <v>657</v>
          </cell>
          <cell r="L1120">
            <v>657</v>
          </cell>
        </row>
        <row r="1121">
          <cell r="A1121">
            <v>8138</v>
          </cell>
          <cell r="B1121" t="str">
            <v>Damper Valve</v>
          </cell>
          <cell r="C1121" t="str">
            <v>300Ø</v>
          </cell>
          <cell r="D1121" t="str">
            <v>개</v>
          </cell>
          <cell r="E1121">
            <v>178000</v>
          </cell>
          <cell r="F1121">
            <v>0</v>
          </cell>
          <cell r="H1121">
            <v>657</v>
          </cell>
          <cell r="I1121">
            <v>178000</v>
          </cell>
          <cell r="J1121">
            <v>657</v>
          </cell>
          <cell r="L1121">
            <v>657</v>
          </cell>
        </row>
        <row r="1122">
          <cell r="A1122">
            <v>8139</v>
          </cell>
          <cell r="B1122" t="str">
            <v>Damper Valve</v>
          </cell>
          <cell r="C1122" t="str">
            <v>200Ø</v>
          </cell>
          <cell r="D1122" t="str">
            <v>개</v>
          </cell>
          <cell r="E1122">
            <v>130000</v>
          </cell>
          <cell r="F1122">
            <v>0</v>
          </cell>
          <cell r="H1122">
            <v>657</v>
          </cell>
          <cell r="I1122">
            <v>130000</v>
          </cell>
          <cell r="J1122">
            <v>657</v>
          </cell>
          <cell r="L1122">
            <v>657</v>
          </cell>
        </row>
        <row r="1123">
          <cell r="A1123">
            <v>8141</v>
          </cell>
          <cell r="B1123" t="str">
            <v>Wall Support</v>
          </cell>
          <cell r="C1123" t="str">
            <v>1,000Ø</v>
          </cell>
          <cell r="D1123" t="str">
            <v>개</v>
          </cell>
          <cell r="E1123">
            <v>331000</v>
          </cell>
          <cell r="F1123">
            <v>0</v>
          </cell>
          <cell r="H1123">
            <v>657</v>
          </cell>
          <cell r="I1123">
            <v>331000</v>
          </cell>
          <cell r="J1123">
            <v>657</v>
          </cell>
          <cell r="L1123">
            <v>657</v>
          </cell>
        </row>
        <row r="1124">
          <cell r="A1124">
            <v>8142</v>
          </cell>
          <cell r="B1124" t="str">
            <v>Wall Support</v>
          </cell>
          <cell r="C1124" t="str">
            <v>900Ø</v>
          </cell>
          <cell r="D1124" t="str">
            <v>개</v>
          </cell>
          <cell r="E1124">
            <v>247000</v>
          </cell>
          <cell r="F1124">
            <v>0</v>
          </cell>
          <cell r="H1124">
            <v>657</v>
          </cell>
          <cell r="I1124">
            <v>247000</v>
          </cell>
          <cell r="J1124">
            <v>657</v>
          </cell>
          <cell r="L1124">
            <v>657</v>
          </cell>
        </row>
        <row r="1125">
          <cell r="A1125">
            <v>8143</v>
          </cell>
          <cell r="B1125" t="str">
            <v>Wall Support</v>
          </cell>
          <cell r="C1125" t="str">
            <v>800Ø</v>
          </cell>
          <cell r="D1125" t="str">
            <v>개</v>
          </cell>
          <cell r="E1125">
            <v>213000</v>
          </cell>
          <cell r="F1125">
            <v>0</v>
          </cell>
          <cell r="H1125">
            <v>657</v>
          </cell>
          <cell r="I1125">
            <v>213000</v>
          </cell>
          <cell r="J1125">
            <v>657</v>
          </cell>
          <cell r="L1125">
            <v>657</v>
          </cell>
        </row>
        <row r="1126">
          <cell r="A1126">
            <v>8144</v>
          </cell>
          <cell r="B1126" t="str">
            <v>Wall Support</v>
          </cell>
          <cell r="C1126" t="str">
            <v>700Ø</v>
          </cell>
          <cell r="D1126" t="str">
            <v>개</v>
          </cell>
          <cell r="E1126">
            <v>182000</v>
          </cell>
          <cell r="F1126">
            <v>0</v>
          </cell>
          <cell r="H1126">
            <v>657</v>
          </cell>
          <cell r="I1126">
            <v>182000</v>
          </cell>
          <cell r="J1126">
            <v>657</v>
          </cell>
          <cell r="L1126">
            <v>657</v>
          </cell>
        </row>
        <row r="1127">
          <cell r="A1127">
            <v>8145</v>
          </cell>
          <cell r="B1127" t="str">
            <v>Wall Support</v>
          </cell>
          <cell r="C1127" t="str">
            <v>600Ø</v>
          </cell>
          <cell r="D1127" t="str">
            <v>개</v>
          </cell>
          <cell r="E1127">
            <v>166000</v>
          </cell>
          <cell r="F1127">
            <v>0</v>
          </cell>
          <cell r="H1127">
            <v>657</v>
          </cell>
          <cell r="I1127">
            <v>166000</v>
          </cell>
          <cell r="J1127">
            <v>657</v>
          </cell>
          <cell r="L1127">
            <v>657</v>
          </cell>
        </row>
        <row r="1128">
          <cell r="A1128">
            <v>8146</v>
          </cell>
          <cell r="B1128" t="str">
            <v>Wall Support</v>
          </cell>
          <cell r="C1128" t="str">
            <v>500Ø</v>
          </cell>
          <cell r="D1128" t="str">
            <v>개</v>
          </cell>
          <cell r="E1128">
            <v>143000</v>
          </cell>
          <cell r="F1128">
            <v>0</v>
          </cell>
          <cell r="H1128">
            <v>657</v>
          </cell>
          <cell r="I1128">
            <v>143000</v>
          </cell>
          <cell r="J1128">
            <v>657</v>
          </cell>
          <cell r="L1128">
            <v>657</v>
          </cell>
        </row>
        <row r="1129">
          <cell r="A1129">
            <v>8147</v>
          </cell>
          <cell r="B1129" t="str">
            <v>Wall Support</v>
          </cell>
          <cell r="C1129" t="str">
            <v>400Ø</v>
          </cell>
          <cell r="D1129" t="str">
            <v>개</v>
          </cell>
          <cell r="E1129">
            <v>133000</v>
          </cell>
          <cell r="F1129">
            <v>0</v>
          </cell>
          <cell r="H1129">
            <v>657</v>
          </cell>
          <cell r="I1129">
            <v>133000</v>
          </cell>
          <cell r="J1129">
            <v>657</v>
          </cell>
          <cell r="L1129">
            <v>657</v>
          </cell>
        </row>
        <row r="1130">
          <cell r="A1130">
            <v>8148</v>
          </cell>
          <cell r="B1130" t="str">
            <v>Wall Support</v>
          </cell>
          <cell r="C1130" t="str">
            <v>300Ø</v>
          </cell>
          <cell r="D1130" t="str">
            <v>개</v>
          </cell>
          <cell r="E1130">
            <v>123000</v>
          </cell>
          <cell r="F1130">
            <v>0</v>
          </cell>
          <cell r="H1130">
            <v>657</v>
          </cell>
          <cell r="I1130">
            <v>123000</v>
          </cell>
          <cell r="J1130">
            <v>657</v>
          </cell>
          <cell r="L1130">
            <v>657</v>
          </cell>
        </row>
        <row r="1131">
          <cell r="A1131">
            <v>8149</v>
          </cell>
          <cell r="B1131" t="str">
            <v>Wall Support</v>
          </cell>
          <cell r="C1131" t="str">
            <v>200Ø</v>
          </cell>
          <cell r="D1131" t="str">
            <v>개</v>
          </cell>
          <cell r="E1131">
            <v>98000</v>
          </cell>
          <cell r="F1131">
            <v>0</v>
          </cell>
          <cell r="H1131">
            <v>657</v>
          </cell>
          <cell r="I1131">
            <v>98000</v>
          </cell>
          <cell r="J1131">
            <v>657</v>
          </cell>
          <cell r="L1131">
            <v>657</v>
          </cell>
        </row>
        <row r="1132">
          <cell r="A1132">
            <v>8151</v>
          </cell>
          <cell r="B1132" t="str">
            <v>Wall Guide Assembly</v>
          </cell>
          <cell r="C1132" t="str">
            <v>1,000Ø</v>
          </cell>
          <cell r="D1132" t="str">
            <v>개</v>
          </cell>
          <cell r="E1132">
            <v>167000</v>
          </cell>
          <cell r="F1132">
            <v>0</v>
          </cell>
          <cell r="H1132">
            <v>657</v>
          </cell>
          <cell r="I1132">
            <v>167000</v>
          </cell>
          <cell r="J1132">
            <v>657</v>
          </cell>
          <cell r="L1132">
            <v>657</v>
          </cell>
        </row>
        <row r="1133">
          <cell r="A1133">
            <v>8152</v>
          </cell>
          <cell r="B1133" t="str">
            <v>Wall Guide Assembly</v>
          </cell>
          <cell r="C1133" t="str">
            <v>900Ø</v>
          </cell>
          <cell r="D1133" t="str">
            <v>개</v>
          </cell>
          <cell r="E1133">
            <v>128000</v>
          </cell>
          <cell r="F1133">
            <v>0</v>
          </cell>
          <cell r="H1133">
            <v>657</v>
          </cell>
          <cell r="I1133">
            <v>128000</v>
          </cell>
          <cell r="J1133">
            <v>657</v>
          </cell>
          <cell r="L1133">
            <v>657</v>
          </cell>
        </row>
        <row r="1134">
          <cell r="A1134">
            <v>8153</v>
          </cell>
          <cell r="B1134" t="str">
            <v>Wall Guide Assembly</v>
          </cell>
          <cell r="C1134" t="str">
            <v>800Ø</v>
          </cell>
          <cell r="D1134" t="str">
            <v>개</v>
          </cell>
          <cell r="E1134">
            <v>114000</v>
          </cell>
          <cell r="F1134">
            <v>0</v>
          </cell>
          <cell r="H1134">
            <v>657</v>
          </cell>
          <cell r="I1134">
            <v>114000</v>
          </cell>
          <cell r="J1134">
            <v>657</v>
          </cell>
          <cell r="L1134">
            <v>657</v>
          </cell>
        </row>
        <row r="1135">
          <cell r="A1135">
            <v>8154</v>
          </cell>
          <cell r="B1135" t="str">
            <v>Wall Guide Assembly</v>
          </cell>
          <cell r="C1135" t="str">
            <v>700Ø</v>
          </cell>
          <cell r="D1135" t="str">
            <v>개</v>
          </cell>
          <cell r="E1135">
            <v>103000</v>
          </cell>
          <cell r="F1135">
            <v>0</v>
          </cell>
          <cell r="H1135">
            <v>657</v>
          </cell>
          <cell r="I1135">
            <v>103000</v>
          </cell>
          <cell r="J1135">
            <v>657</v>
          </cell>
          <cell r="L1135">
            <v>657</v>
          </cell>
        </row>
        <row r="1136">
          <cell r="A1136">
            <v>8155</v>
          </cell>
          <cell r="B1136" t="str">
            <v>Wall Guide Assembly</v>
          </cell>
          <cell r="C1136" t="str">
            <v>600Ø</v>
          </cell>
          <cell r="D1136" t="str">
            <v>개</v>
          </cell>
          <cell r="E1136">
            <v>89000</v>
          </cell>
          <cell r="F1136">
            <v>0</v>
          </cell>
          <cell r="H1136">
            <v>657</v>
          </cell>
          <cell r="I1136">
            <v>89000</v>
          </cell>
          <cell r="J1136">
            <v>657</v>
          </cell>
          <cell r="L1136">
            <v>657</v>
          </cell>
        </row>
        <row r="1137">
          <cell r="A1137">
            <v>8156</v>
          </cell>
          <cell r="B1137" t="str">
            <v>Wall Guide Assembly</v>
          </cell>
          <cell r="C1137" t="str">
            <v>500Ø</v>
          </cell>
          <cell r="D1137" t="str">
            <v>개</v>
          </cell>
          <cell r="E1137">
            <v>77800</v>
          </cell>
          <cell r="F1137">
            <v>0</v>
          </cell>
          <cell r="H1137">
            <v>657</v>
          </cell>
          <cell r="I1137">
            <v>77800</v>
          </cell>
          <cell r="J1137">
            <v>657</v>
          </cell>
          <cell r="L1137">
            <v>657</v>
          </cell>
        </row>
        <row r="1138">
          <cell r="A1138">
            <v>8157</v>
          </cell>
          <cell r="B1138" t="str">
            <v>Wall Guide Assembly</v>
          </cell>
          <cell r="C1138" t="str">
            <v>400Ø</v>
          </cell>
          <cell r="D1138" t="str">
            <v>개</v>
          </cell>
          <cell r="E1138">
            <v>69000</v>
          </cell>
          <cell r="F1138">
            <v>0</v>
          </cell>
          <cell r="H1138">
            <v>657</v>
          </cell>
          <cell r="I1138">
            <v>69000</v>
          </cell>
          <cell r="J1138">
            <v>657</v>
          </cell>
          <cell r="L1138">
            <v>657</v>
          </cell>
        </row>
        <row r="1139">
          <cell r="A1139">
            <v>8158</v>
          </cell>
          <cell r="B1139" t="str">
            <v>Wall Guide Assembly</v>
          </cell>
          <cell r="C1139" t="str">
            <v>300Ø</v>
          </cell>
          <cell r="D1139" t="str">
            <v>개</v>
          </cell>
          <cell r="E1139">
            <v>63000</v>
          </cell>
          <cell r="F1139">
            <v>0</v>
          </cell>
          <cell r="H1139">
            <v>657</v>
          </cell>
          <cell r="I1139">
            <v>63000</v>
          </cell>
          <cell r="J1139">
            <v>657</v>
          </cell>
          <cell r="L1139">
            <v>657</v>
          </cell>
        </row>
        <row r="1140">
          <cell r="A1140">
            <v>8159</v>
          </cell>
          <cell r="B1140" t="str">
            <v>Wall Guide Assembly</v>
          </cell>
          <cell r="C1140" t="str">
            <v>200Ø</v>
          </cell>
          <cell r="D1140" t="str">
            <v>개</v>
          </cell>
          <cell r="E1140">
            <v>49800</v>
          </cell>
          <cell r="F1140">
            <v>0</v>
          </cell>
          <cell r="H1140">
            <v>657</v>
          </cell>
          <cell r="I1140">
            <v>49800</v>
          </cell>
          <cell r="J1140">
            <v>657</v>
          </cell>
          <cell r="L1140">
            <v>657</v>
          </cell>
        </row>
        <row r="1141">
          <cell r="A1141">
            <v>8161</v>
          </cell>
          <cell r="B1141" t="str">
            <v>Bellows Joint</v>
          </cell>
          <cell r="C1141" t="str">
            <v>1,000Ø</v>
          </cell>
          <cell r="D1141" t="str">
            <v>개</v>
          </cell>
          <cell r="E1141">
            <v>1605000</v>
          </cell>
          <cell r="F1141">
            <v>0</v>
          </cell>
          <cell r="H1141">
            <v>657</v>
          </cell>
          <cell r="I1141">
            <v>1605000</v>
          </cell>
          <cell r="J1141">
            <v>657</v>
          </cell>
          <cell r="L1141">
            <v>657</v>
          </cell>
        </row>
        <row r="1142">
          <cell r="A1142">
            <v>8162</v>
          </cell>
          <cell r="B1142" t="str">
            <v>Bellows Joint</v>
          </cell>
          <cell r="C1142" t="str">
            <v>900Ø</v>
          </cell>
          <cell r="D1142" t="str">
            <v>개</v>
          </cell>
          <cell r="E1142">
            <v>1498000</v>
          </cell>
          <cell r="F1142">
            <v>0</v>
          </cell>
          <cell r="H1142">
            <v>657</v>
          </cell>
          <cell r="I1142">
            <v>1498000</v>
          </cell>
          <cell r="J1142">
            <v>657</v>
          </cell>
          <cell r="L1142">
            <v>657</v>
          </cell>
        </row>
        <row r="1143">
          <cell r="A1143">
            <v>8163</v>
          </cell>
          <cell r="B1143" t="str">
            <v>Bellows Joint</v>
          </cell>
          <cell r="C1143" t="str">
            <v>800Ø</v>
          </cell>
          <cell r="D1143" t="str">
            <v>개</v>
          </cell>
          <cell r="E1143">
            <v>1428000</v>
          </cell>
          <cell r="F1143">
            <v>0</v>
          </cell>
          <cell r="H1143">
            <v>657</v>
          </cell>
          <cell r="I1143">
            <v>1428000</v>
          </cell>
          <cell r="J1143">
            <v>657</v>
          </cell>
          <cell r="L1143">
            <v>657</v>
          </cell>
        </row>
        <row r="1144">
          <cell r="A1144">
            <v>8164</v>
          </cell>
          <cell r="B1144" t="str">
            <v>Bellows Joint</v>
          </cell>
          <cell r="C1144" t="str">
            <v>700Ø</v>
          </cell>
          <cell r="D1144" t="str">
            <v>개</v>
          </cell>
          <cell r="E1144">
            <v>1275000</v>
          </cell>
          <cell r="F1144">
            <v>0</v>
          </cell>
          <cell r="H1144">
            <v>657</v>
          </cell>
          <cell r="I1144">
            <v>1275000</v>
          </cell>
          <cell r="J1144">
            <v>657</v>
          </cell>
          <cell r="L1144">
            <v>657</v>
          </cell>
        </row>
        <row r="1145">
          <cell r="A1145">
            <v>8165</v>
          </cell>
          <cell r="B1145" t="str">
            <v>Bellows Joint</v>
          </cell>
          <cell r="C1145" t="str">
            <v>600Ø</v>
          </cell>
          <cell r="D1145" t="str">
            <v>개</v>
          </cell>
          <cell r="E1145">
            <v>1072000</v>
          </cell>
          <cell r="F1145">
            <v>0</v>
          </cell>
          <cell r="H1145">
            <v>657</v>
          </cell>
          <cell r="I1145">
            <v>1072000</v>
          </cell>
          <cell r="J1145">
            <v>657</v>
          </cell>
          <cell r="L1145">
            <v>657</v>
          </cell>
        </row>
        <row r="1146">
          <cell r="A1146">
            <v>8166</v>
          </cell>
          <cell r="B1146" t="str">
            <v>Bellows Joint</v>
          </cell>
          <cell r="C1146" t="str">
            <v>500Ø</v>
          </cell>
          <cell r="D1146" t="str">
            <v>개</v>
          </cell>
          <cell r="E1146">
            <v>658000</v>
          </cell>
          <cell r="F1146">
            <v>0</v>
          </cell>
          <cell r="H1146">
            <v>657</v>
          </cell>
          <cell r="I1146">
            <v>658000</v>
          </cell>
          <cell r="J1146">
            <v>657</v>
          </cell>
          <cell r="L1146">
            <v>657</v>
          </cell>
        </row>
        <row r="1147">
          <cell r="A1147">
            <v>8167</v>
          </cell>
          <cell r="B1147" t="str">
            <v>Bellows Joint</v>
          </cell>
          <cell r="C1147" t="str">
            <v>400Ø</v>
          </cell>
          <cell r="D1147" t="str">
            <v>개</v>
          </cell>
          <cell r="E1147">
            <v>576000</v>
          </cell>
          <cell r="F1147">
            <v>0</v>
          </cell>
          <cell r="H1147">
            <v>657</v>
          </cell>
          <cell r="I1147">
            <v>576000</v>
          </cell>
          <cell r="J1147">
            <v>657</v>
          </cell>
          <cell r="L1147">
            <v>657</v>
          </cell>
        </row>
        <row r="1148">
          <cell r="A1148">
            <v>8168</v>
          </cell>
          <cell r="B1148" t="str">
            <v>Bellows Joint</v>
          </cell>
          <cell r="C1148" t="str">
            <v>300Ø</v>
          </cell>
          <cell r="D1148" t="str">
            <v>개</v>
          </cell>
          <cell r="E1148">
            <v>513000</v>
          </cell>
          <cell r="F1148">
            <v>0</v>
          </cell>
          <cell r="H1148">
            <v>657</v>
          </cell>
          <cell r="I1148">
            <v>513000</v>
          </cell>
          <cell r="J1148">
            <v>657</v>
          </cell>
          <cell r="L1148">
            <v>657</v>
          </cell>
        </row>
        <row r="1149">
          <cell r="A1149">
            <v>8169</v>
          </cell>
          <cell r="B1149" t="str">
            <v>Bellows Joint</v>
          </cell>
          <cell r="C1149" t="str">
            <v>200Ø</v>
          </cell>
          <cell r="D1149" t="str">
            <v>개</v>
          </cell>
          <cell r="E1149">
            <v>400000</v>
          </cell>
          <cell r="F1149">
            <v>0</v>
          </cell>
          <cell r="H1149">
            <v>657</v>
          </cell>
          <cell r="I1149">
            <v>400000</v>
          </cell>
          <cell r="J1149">
            <v>657</v>
          </cell>
          <cell r="L1149">
            <v>657</v>
          </cell>
        </row>
        <row r="1150">
          <cell r="A1150">
            <v>8171</v>
          </cell>
          <cell r="B1150" t="str">
            <v>Ventilated Trimble</v>
          </cell>
          <cell r="C1150" t="str">
            <v>1,000Ø</v>
          </cell>
          <cell r="D1150" t="str">
            <v>개</v>
          </cell>
          <cell r="E1150">
            <v>314000</v>
          </cell>
          <cell r="F1150">
            <v>0</v>
          </cell>
          <cell r="H1150">
            <v>657</v>
          </cell>
          <cell r="I1150">
            <v>314000</v>
          </cell>
          <cell r="J1150">
            <v>657</v>
          </cell>
          <cell r="L1150">
            <v>657</v>
          </cell>
        </row>
        <row r="1151">
          <cell r="A1151">
            <v>8172</v>
          </cell>
          <cell r="B1151" t="str">
            <v>Ventilated Trimble</v>
          </cell>
          <cell r="C1151" t="str">
            <v>900Ø</v>
          </cell>
          <cell r="D1151" t="str">
            <v>개</v>
          </cell>
          <cell r="E1151">
            <v>247000</v>
          </cell>
          <cell r="F1151">
            <v>0</v>
          </cell>
          <cell r="H1151">
            <v>657</v>
          </cell>
          <cell r="I1151">
            <v>247000</v>
          </cell>
          <cell r="J1151">
            <v>657</v>
          </cell>
          <cell r="L1151">
            <v>657</v>
          </cell>
        </row>
        <row r="1152">
          <cell r="A1152">
            <v>8173</v>
          </cell>
          <cell r="B1152" t="str">
            <v>Ventilated Trimble</v>
          </cell>
          <cell r="C1152" t="str">
            <v>800Ø</v>
          </cell>
          <cell r="D1152" t="str">
            <v>개</v>
          </cell>
          <cell r="E1152">
            <v>227000</v>
          </cell>
          <cell r="F1152">
            <v>0</v>
          </cell>
          <cell r="H1152">
            <v>657</v>
          </cell>
          <cell r="I1152">
            <v>227000</v>
          </cell>
          <cell r="J1152">
            <v>657</v>
          </cell>
          <cell r="L1152">
            <v>657</v>
          </cell>
        </row>
        <row r="1153">
          <cell r="A1153">
            <v>8174</v>
          </cell>
          <cell r="B1153" t="str">
            <v>Ventilated Trimble</v>
          </cell>
          <cell r="C1153" t="str">
            <v>700Ø</v>
          </cell>
          <cell r="D1153" t="str">
            <v>개</v>
          </cell>
          <cell r="E1153">
            <v>205000</v>
          </cell>
          <cell r="F1153">
            <v>0</v>
          </cell>
          <cell r="H1153">
            <v>657</v>
          </cell>
          <cell r="I1153">
            <v>205000</v>
          </cell>
          <cell r="J1153">
            <v>657</v>
          </cell>
          <cell r="L1153">
            <v>657</v>
          </cell>
        </row>
        <row r="1154">
          <cell r="A1154">
            <v>8175</v>
          </cell>
          <cell r="B1154" t="str">
            <v>Ventilated Trimble</v>
          </cell>
          <cell r="C1154" t="str">
            <v>600Ø</v>
          </cell>
          <cell r="D1154" t="str">
            <v>개</v>
          </cell>
          <cell r="E1154">
            <v>183000</v>
          </cell>
          <cell r="F1154">
            <v>0</v>
          </cell>
          <cell r="H1154">
            <v>657</v>
          </cell>
          <cell r="I1154">
            <v>183000</v>
          </cell>
          <cell r="J1154">
            <v>657</v>
          </cell>
          <cell r="L1154">
            <v>657</v>
          </cell>
        </row>
        <row r="1155">
          <cell r="A1155">
            <v>8176</v>
          </cell>
          <cell r="B1155" t="str">
            <v>Ventilated Trimble</v>
          </cell>
          <cell r="C1155" t="str">
            <v>500Ø</v>
          </cell>
          <cell r="D1155" t="str">
            <v>개</v>
          </cell>
          <cell r="E1155">
            <v>164000</v>
          </cell>
          <cell r="F1155">
            <v>0</v>
          </cell>
          <cell r="H1155">
            <v>657</v>
          </cell>
          <cell r="I1155">
            <v>164000</v>
          </cell>
          <cell r="J1155">
            <v>657</v>
          </cell>
          <cell r="L1155">
            <v>657</v>
          </cell>
        </row>
        <row r="1156">
          <cell r="A1156">
            <v>8177</v>
          </cell>
          <cell r="B1156" t="str">
            <v>Ventilated Trimble</v>
          </cell>
          <cell r="C1156" t="str">
            <v>400Ø</v>
          </cell>
          <cell r="D1156" t="str">
            <v>개</v>
          </cell>
          <cell r="E1156">
            <v>148000</v>
          </cell>
          <cell r="F1156">
            <v>0</v>
          </cell>
          <cell r="H1156">
            <v>657</v>
          </cell>
          <cell r="I1156">
            <v>148000</v>
          </cell>
          <cell r="J1156">
            <v>657</v>
          </cell>
          <cell r="L1156">
            <v>657</v>
          </cell>
        </row>
        <row r="1157">
          <cell r="A1157">
            <v>8178</v>
          </cell>
          <cell r="B1157" t="str">
            <v>Ventilated Trimble</v>
          </cell>
          <cell r="C1157" t="str">
            <v>300Ø</v>
          </cell>
          <cell r="D1157" t="str">
            <v>개</v>
          </cell>
          <cell r="E1157">
            <v>133000</v>
          </cell>
          <cell r="F1157">
            <v>0</v>
          </cell>
          <cell r="H1157">
            <v>657</v>
          </cell>
          <cell r="I1157">
            <v>133000</v>
          </cell>
          <cell r="J1157">
            <v>657</v>
          </cell>
          <cell r="L1157">
            <v>657</v>
          </cell>
        </row>
        <row r="1158">
          <cell r="A1158">
            <v>8179</v>
          </cell>
          <cell r="B1158" t="str">
            <v>Ventilated Trimble</v>
          </cell>
          <cell r="C1158" t="str">
            <v>200Ø</v>
          </cell>
          <cell r="D1158" t="str">
            <v>개</v>
          </cell>
          <cell r="E1158">
            <v>118000</v>
          </cell>
          <cell r="F1158">
            <v>0</v>
          </cell>
          <cell r="H1158">
            <v>657</v>
          </cell>
          <cell r="I1158">
            <v>118000</v>
          </cell>
          <cell r="J1158">
            <v>657</v>
          </cell>
          <cell r="L1158">
            <v>657</v>
          </cell>
        </row>
        <row r="1159">
          <cell r="A1159">
            <v>8181</v>
          </cell>
          <cell r="B1159" t="str">
            <v>Drain Tee Cap</v>
          </cell>
          <cell r="C1159" t="str">
            <v>1,000Ø</v>
          </cell>
          <cell r="D1159" t="str">
            <v>개</v>
          </cell>
          <cell r="E1159">
            <v>125000</v>
          </cell>
          <cell r="F1159">
            <v>0</v>
          </cell>
          <cell r="H1159">
            <v>657</v>
          </cell>
          <cell r="I1159">
            <v>125000</v>
          </cell>
          <cell r="J1159">
            <v>657</v>
          </cell>
          <cell r="L1159">
            <v>657</v>
          </cell>
        </row>
        <row r="1160">
          <cell r="A1160">
            <v>8182</v>
          </cell>
          <cell r="B1160" t="str">
            <v>Drain Tee Cap</v>
          </cell>
          <cell r="C1160" t="str">
            <v>900Ø</v>
          </cell>
          <cell r="D1160" t="str">
            <v>개</v>
          </cell>
          <cell r="E1160">
            <v>90000</v>
          </cell>
          <cell r="F1160">
            <v>0</v>
          </cell>
          <cell r="H1160">
            <v>657</v>
          </cell>
          <cell r="I1160">
            <v>90000</v>
          </cell>
          <cell r="J1160">
            <v>657</v>
          </cell>
          <cell r="L1160">
            <v>657</v>
          </cell>
        </row>
        <row r="1161">
          <cell r="A1161">
            <v>8183</v>
          </cell>
          <cell r="B1161" t="str">
            <v>Drain Tee Cap</v>
          </cell>
          <cell r="C1161" t="str">
            <v>800Ø</v>
          </cell>
          <cell r="D1161" t="str">
            <v>개</v>
          </cell>
          <cell r="E1161">
            <v>63800</v>
          </cell>
          <cell r="F1161">
            <v>0</v>
          </cell>
          <cell r="H1161">
            <v>657</v>
          </cell>
          <cell r="I1161">
            <v>63800</v>
          </cell>
          <cell r="J1161">
            <v>657</v>
          </cell>
          <cell r="L1161">
            <v>657</v>
          </cell>
        </row>
        <row r="1162">
          <cell r="A1162">
            <v>8184</v>
          </cell>
          <cell r="B1162" t="str">
            <v>Drain Tee Cap</v>
          </cell>
          <cell r="C1162" t="str">
            <v>700Ø</v>
          </cell>
          <cell r="D1162" t="str">
            <v>개</v>
          </cell>
          <cell r="E1162">
            <v>51200</v>
          </cell>
          <cell r="F1162">
            <v>0</v>
          </cell>
          <cell r="H1162">
            <v>657</v>
          </cell>
          <cell r="I1162">
            <v>51200</v>
          </cell>
          <cell r="J1162">
            <v>657</v>
          </cell>
          <cell r="L1162">
            <v>657</v>
          </cell>
        </row>
        <row r="1163">
          <cell r="A1163">
            <v>8185</v>
          </cell>
          <cell r="B1163" t="str">
            <v>Drain Tee Cap</v>
          </cell>
          <cell r="C1163" t="str">
            <v>600Ø</v>
          </cell>
          <cell r="D1163" t="str">
            <v>개</v>
          </cell>
          <cell r="E1163">
            <v>44500</v>
          </cell>
          <cell r="F1163">
            <v>0</v>
          </cell>
          <cell r="H1163">
            <v>657</v>
          </cell>
          <cell r="I1163">
            <v>44500</v>
          </cell>
          <cell r="J1163">
            <v>657</v>
          </cell>
          <cell r="L1163">
            <v>657</v>
          </cell>
        </row>
        <row r="1164">
          <cell r="A1164">
            <v>8186</v>
          </cell>
          <cell r="B1164" t="str">
            <v>Drain Tee Cap</v>
          </cell>
          <cell r="C1164" t="str">
            <v>500Ø</v>
          </cell>
          <cell r="D1164" t="str">
            <v>개</v>
          </cell>
          <cell r="E1164">
            <v>39200</v>
          </cell>
          <cell r="F1164">
            <v>0</v>
          </cell>
          <cell r="H1164">
            <v>657</v>
          </cell>
          <cell r="I1164">
            <v>39200</v>
          </cell>
          <cell r="J1164">
            <v>657</v>
          </cell>
          <cell r="L1164">
            <v>657</v>
          </cell>
        </row>
        <row r="1165">
          <cell r="A1165">
            <v>8187</v>
          </cell>
          <cell r="B1165" t="str">
            <v>Drain Tee Cap</v>
          </cell>
          <cell r="C1165" t="str">
            <v>400Ø</v>
          </cell>
          <cell r="D1165" t="str">
            <v>개</v>
          </cell>
          <cell r="E1165">
            <v>29900</v>
          </cell>
          <cell r="F1165">
            <v>0</v>
          </cell>
          <cell r="H1165">
            <v>657</v>
          </cell>
          <cell r="I1165">
            <v>29900</v>
          </cell>
          <cell r="J1165">
            <v>657</v>
          </cell>
          <cell r="L1165">
            <v>657</v>
          </cell>
        </row>
        <row r="1166">
          <cell r="A1166">
            <v>8188</v>
          </cell>
          <cell r="B1166" t="str">
            <v>Drain Tee Cap</v>
          </cell>
          <cell r="C1166" t="str">
            <v>300Ø</v>
          </cell>
          <cell r="D1166" t="str">
            <v>개</v>
          </cell>
          <cell r="E1166">
            <v>24600</v>
          </cell>
          <cell r="F1166">
            <v>0</v>
          </cell>
          <cell r="H1166">
            <v>657</v>
          </cell>
          <cell r="I1166">
            <v>24600</v>
          </cell>
          <cell r="J1166">
            <v>657</v>
          </cell>
          <cell r="L1166">
            <v>657</v>
          </cell>
        </row>
        <row r="1167">
          <cell r="A1167">
            <v>8189</v>
          </cell>
          <cell r="B1167" t="str">
            <v>Drain Tee Cap</v>
          </cell>
          <cell r="C1167" t="str">
            <v>200Ø</v>
          </cell>
          <cell r="D1167" t="str">
            <v>개</v>
          </cell>
          <cell r="E1167">
            <v>17900</v>
          </cell>
          <cell r="F1167">
            <v>0</v>
          </cell>
          <cell r="H1167">
            <v>657</v>
          </cell>
          <cell r="I1167">
            <v>17900</v>
          </cell>
          <cell r="J1167">
            <v>657</v>
          </cell>
          <cell r="L1167">
            <v>657</v>
          </cell>
        </row>
        <row r="1168">
          <cell r="A1168">
            <v>8191</v>
          </cell>
          <cell r="B1168" t="str">
            <v>Manifold Tee</v>
          </cell>
          <cell r="C1168" t="str">
            <v>1,000Ø</v>
          </cell>
          <cell r="D1168" t="str">
            <v>개</v>
          </cell>
          <cell r="E1168">
            <v>665000</v>
          </cell>
          <cell r="F1168">
            <v>0</v>
          </cell>
          <cell r="H1168">
            <v>657</v>
          </cell>
          <cell r="I1168">
            <v>665000</v>
          </cell>
          <cell r="J1168">
            <v>657</v>
          </cell>
          <cell r="L1168">
            <v>657</v>
          </cell>
        </row>
        <row r="1169">
          <cell r="A1169">
            <v>8192</v>
          </cell>
          <cell r="B1169" t="str">
            <v>Manifold Tee</v>
          </cell>
          <cell r="C1169" t="str">
            <v>900Ø</v>
          </cell>
          <cell r="D1169" t="str">
            <v>개</v>
          </cell>
          <cell r="E1169">
            <v>450000</v>
          </cell>
          <cell r="F1169">
            <v>0</v>
          </cell>
          <cell r="H1169">
            <v>657</v>
          </cell>
          <cell r="I1169">
            <v>450000</v>
          </cell>
          <cell r="J1169">
            <v>657</v>
          </cell>
          <cell r="L1169">
            <v>657</v>
          </cell>
        </row>
        <row r="1170">
          <cell r="A1170">
            <v>8193</v>
          </cell>
          <cell r="B1170" t="str">
            <v>Manifold Tee</v>
          </cell>
          <cell r="C1170" t="str">
            <v>800Ø</v>
          </cell>
          <cell r="D1170" t="str">
            <v>개</v>
          </cell>
          <cell r="E1170">
            <v>409000</v>
          </cell>
          <cell r="F1170">
            <v>0</v>
          </cell>
          <cell r="H1170">
            <v>657</v>
          </cell>
          <cell r="I1170">
            <v>409000</v>
          </cell>
          <cell r="J1170">
            <v>657</v>
          </cell>
          <cell r="L1170">
            <v>657</v>
          </cell>
        </row>
        <row r="1171">
          <cell r="A1171">
            <v>8194</v>
          </cell>
          <cell r="B1171" t="str">
            <v>Manifold Tee</v>
          </cell>
          <cell r="C1171" t="str">
            <v>700Ø</v>
          </cell>
          <cell r="D1171" t="str">
            <v>개</v>
          </cell>
          <cell r="E1171">
            <v>287000</v>
          </cell>
          <cell r="F1171">
            <v>0</v>
          </cell>
          <cell r="H1171">
            <v>657</v>
          </cell>
          <cell r="I1171">
            <v>287000</v>
          </cell>
          <cell r="J1171">
            <v>657</v>
          </cell>
          <cell r="L1171">
            <v>657</v>
          </cell>
        </row>
        <row r="1172">
          <cell r="A1172">
            <v>8195</v>
          </cell>
          <cell r="B1172" t="str">
            <v>Manifold Tee</v>
          </cell>
          <cell r="C1172" t="str">
            <v>600Ø</v>
          </cell>
          <cell r="D1172" t="str">
            <v>개</v>
          </cell>
          <cell r="E1172">
            <v>252000</v>
          </cell>
          <cell r="F1172">
            <v>0</v>
          </cell>
          <cell r="H1172">
            <v>657</v>
          </cell>
          <cell r="I1172">
            <v>252000</v>
          </cell>
          <cell r="J1172">
            <v>657</v>
          </cell>
          <cell r="L1172">
            <v>657</v>
          </cell>
        </row>
        <row r="1173">
          <cell r="A1173">
            <v>8196</v>
          </cell>
          <cell r="B1173" t="str">
            <v>Manifold Tee</v>
          </cell>
          <cell r="C1173" t="str">
            <v>500Ø</v>
          </cell>
          <cell r="D1173" t="str">
            <v>개</v>
          </cell>
          <cell r="E1173">
            <v>194000</v>
          </cell>
          <cell r="F1173">
            <v>0</v>
          </cell>
          <cell r="H1173">
            <v>657</v>
          </cell>
          <cell r="I1173">
            <v>194000</v>
          </cell>
          <cell r="J1173">
            <v>657</v>
          </cell>
          <cell r="L1173">
            <v>657</v>
          </cell>
        </row>
        <row r="1174">
          <cell r="A1174">
            <v>8197</v>
          </cell>
          <cell r="B1174" t="str">
            <v>Manifold Tee</v>
          </cell>
          <cell r="C1174" t="str">
            <v>400Ø</v>
          </cell>
          <cell r="D1174" t="str">
            <v>개</v>
          </cell>
          <cell r="E1174">
            <v>154000</v>
          </cell>
          <cell r="F1174">
            <v>0</v>
          </cell>
          <cell r="H1174">
            <v>657</v>
          </cell>
          <cell r="I1174">
            <v>154000</v>
          </cell>
          <cell r="J1174">
            <v>657</v>
          </cell>
          <cell r="L1174">
            <v>657</v>
          </cell>
        </row>
        <row r="1175">
          <cell r="A1175">
            <v>8198</v>
          </cell>
          <cell r="B1175" t="str">
            <v>Manifold Tee</v>
          </cell>
          <cell r="C1175" t="str">
            <v>300Ø</v>
          </cell>
          <cell r="D1175" t="str">
            <v>개</v>
          </cell>
          <cell r="E1175">
            <v>124000</v>
          </cell>
          <cell r="F1175">
            <v>0</v>
          </cell>
          <cell r="H1175">
            <v>657</v>
          </cell>
          <cell r="I1175">
            <v>124000</v>
          </cell>
          <cell r="J1175">
            <v>657</v>
          </cell>
          <cell r="L1175">
            <v>657</v>
          </cell>
        </row>
        <row r="1176">
          <cell r="A1176">
            <v>8199</v>
          </cell>
          <cell r="B1176" t="str">
            <v>Manifold Tee</v>
          </cell>
          <cell r="C1176" t="str">
            <v>200Ø</v>
          </cell>
          <cell r="D1176" t="str">
            <v>개</v>
          </cell>
          <cell r="E1176">
            <v>81000</v>
          </cell>
          <cell r="F1176">
            <v>0</v>
          </cell>
          <cell r="H1176">
            <v>657</v>
          </cell>
          <cell r="I1176">
            <v>81000</v>
          </cell>
          <cell r="J1176">
            <v>657</v>
          </cell>
          <cell r="L1176">
            <v>657</v>
          </cell>
        </row>
        <row r="1177">
          <cell r="A1177">
            <v>8201</v>
          </cell>
          <cell r="B1177" t="str">
            <v>Insulated Flange</v>
          </cell>
          <cell r="C1177" t="str">
            <v>1,000Ø</v>
          </cell>
          <cell r="D1177" t="str">
            <v>개</v>
          </cell>
          <cell r="E1177">
            <v>571000</v>
          </cell>
          <cell r="F1177">
            <v>0</v>
          </cell>
          <cell r="H1177">
            <v>657</v>
          </cell>
          <cell r="I1177">
            <v>571000</v>
          </cell>
          <cell r="J1177">
            <v>657</v>
          </cell>
          <cell r="L1177">
            <v>657</v>
          </cell>
        </row>
        <row r="1178">
          <cell r="A1178">
            <v>8202</v>
          </cell>
          <cell r="B1178" t="str">
            <v>Insulated Flange</v>
          </cell>
          <cell r="C1178" t="str">
            <v>900Ø</v>
          </cell>
          <cell r="D1178" t="str">
            <v>개</v>
          </cell>
          <cell r="E1178">
            <v>348000</v>
          </cell>
          <cell r="F1178">
            <v>0</v>
          </cell>
          <cell r="H1178">
            <v>657</v>
          </cell>
          <cell r="I1178">
            <v>348000</v>
          </cell>
          <cell r="J1178">
            <v>657</v>
          </cell>
          <cell r="L1178">
            <v>657</v>
          </cell>
        </row>
        <row r="1179">
          <cell r="A1179">
            <v>8203</v>
          </cell>
          <cell r="B1179" t="str">
            <v>Insulated Flange</v>
          </cell>
          <cell r="C1179" t="str">
            <v>800Ø</v>
          </cell>
          <cell r="D1179" t="str">
            <v>개</v>
          </cell>
          <cell r="E1179">
            <v>294000</v>
          </cell>
          <cell r="F1179">
            <v>0</v>
          </cell>
          <cell r="H1179">
            <v>657</v>
          </cell>
          <cell r="I1179">
            <v>294000</v>
          </cell>
          <cell r="J1179">
            <v>657</v>
          </cell>
          <cell r="L1179">
            <v>657</v>
          </cell>
        </row>
        <row r="1180">
          <cell r="A1180">
            <v>8204</v>
          </cell>
          <cell r="B1180" t="str">
            <v>Insulated Flange</v>
          </cell>
          <cell r="C1180" t="str">
            <v>700Ø</v>
          </cell>
          <cell r="D1180" t="str">
            <v>개</v>
          </cell>
          <cell r="E1180">
            <v>209000</v>
          </cell>
          <cell r="F1180">
            <v>0</v>
          </cell>
          <cell r="H1180">
            <v>657</v>
          </cell>
          <cell r="I1180">
            <v>209000</v>
          </cell>
          <cell r="J1180">
            <v>657</v>
          </cell>
          <cell r="L1180">
            <v>657</v>
          </cell>
        </row>
        <row r="1181">
          <cell r="A1181">
            <v>8205</v>
          </cell>
          <cell r="B1181" t="str">
            <v>Insulated Flange</v>
          </cell>
          <cell r="C1181" t="str">
            <v>600Ø</v>
          </cell>
          <cell r="D1181" t="str">
            <v>개</v>
          </cell>
          <cell r="E1181">
            <v>182000</v>
          </cell>
          <cell r="F1181">
            <v>0</v>
          </cell>
          <cell r="H1181">
            <v>657</v>
          </cell>
          <cell r="I1181">
            <v>182000</v>
          </cell>
          <cell r="J1181">
            <v>657</v>
          </cell>
          <cell r="L1181">
            <v>657</v>
          </cell>
        </row>
        <row r="1182">
          <cell r="A1182">
            <v>8206</v>
          </cell>
          <cell r="B1182" t="str">
            <v>Insulated Flange</v>
          </cell>
          <cell r="C1182" t="str">
            <v>500Ø</v>
          </cell>
          <cell r="D1182" t="str">
            <v>개</v>
          </cell>
          <cell r="E1182">
            <v>174000</v>
          </cell>
          <cell r="F1182">
            <v>0</v>
          </cell>
          <cell r="H1182">
            <v>657</v>
          </cell>
          <cell r="I1182">
            <v>174000</v>
          </cell>
          <cell r="J1182">
            <v>657</v>
          </cell>
          <cell r="L1182">
            <v>657</v>
          </cell>
        </row>
        <row r="1183">
          <cell r="A1183">
            <v>8207</v>
          </cell>
          <cell r="B1183" t="str">
            <v>Insulated Flange</v>
          </cell>
          <cell r="C1183" t="str">
            <v>400Ø</v>
          </cell>
          <cell r="D1183" t="str">
            <v>개</v>
          </cell>
          <cell r="E1183">
            <v>138000</v>
          </cell>
          <cell r="F1183">
            <v>0</v>
          </cell>
          <cell r="H1183">
            <v>657</v>
          </cell>
          <cell r="I1183">
            <v>138000</v>
          </cell>
          <cell r="J1183">
            <v>657</v>
          </cell>
          <cell r="L1183">
            <v>657</v>
          </cell>
        </row>
        <row r="1184">
          <cell r="A1184">
            <v>8208</v>
          </cell>
          <cell r="B1184" t="str">
            <v>Insulated Flange</v>
          </cell>
          <cell r="C1184" t="str">
            <v>300Ø</v>
          </cell>
          <cell r="D1184" t="str">
            <v>개</v>
          </cell>
          <cell r="E1184">
            <v>91000</v>
          </cell>
          <cell r="F1184">
            <v>0</v>
          </cell>
          <cell r="H1184">
            <v>657</v>
          </cell>
          <cell r="I1184">
            <v>91000</v>
          </cell>
          <cell r="J1184">
            <v>657</v>
          </cell>
          <cell r="L1184">
            <v>657</v>
          </cell>
        </row>
        <row r="1185">
          <cell r="A1185">
            <v>8209</v>
          </cell>
          <cell r="B1185" t="str">
            <v>Insulated Flange</v>
          </cell>
          <cell r="C1185" t="str">
            <v>200Ø</v>
          </cell>
          <cell r="D1185" t="str">
            <v>개</v>
          </cell>
          <cell r="E1185">
            <v>68000</v>
          </cell>
          <cell r="F1185">
            <v>0</v>
          </cell>
          <cell r="H1185">
            <v>657</v>
          </cell>
          <cell r="I1185">
            <v>68000</v>
          </cell>
          <cell r="J1185">
            <v>657</v>
          </cell>
          <cell r="L1185">
            <v>657</v>
          </cell>
        </row>
        <row r="1186">
          <cell r="A1186">
            <v>8211</v>
          </cell>
          <cell r="B1186" t="str">
            <v>Pt Support Assembly</v>
          </cell>
          <cell r="C1186" t="str">
            <v>1,000Ø</v>
          </cell>
          <cell r="D1186" t="str">
            <v>개</v>
          </cell>
          <cell r="E1186">
            <v>254000</v>
          </cell>
          <cell r="F1186">
            <v>0</v>
          </cell>
          <cell r="H1186">
            <v>657</v>
          </cell>
          <cell r="I1186">
            <v>254000</v>
          </cell>
          <cell r="J1186">
            <v>657</v>
          </cell>
          <cell r="L1186">
            <v>657</v>
          </cell>
        </row>
        <row r="1187">
          <cell r="A1187">
            <v>8212</v>
          </cell>
          <cell r="B1187" t="str">
            <v>Pt Support Assembly</v>
          </cell>
          <cell r="C1187" t="str">
            <v>900Ø</v>
          </cell>
          <cell r="D1187" t="str">
            <v>개</v>
          </cell>
          <cell r="E1187">
            <v>171000</v>
          </cell>
          <cell r="F1187">
            <v>0</v>
          </cell>
          <cell r="H1187">
            <v>657</v>
          </cell>
          <cell r="I1187">
            <v>171000</v>
          </cell>
          <cell r="J1187">
            <v>657</v>
          </cell>
          <cell r="L1187">
            <v>657</v>
          </cell>
        </row>
        <row r="1188">
          <cell r="A1188">
            <v>8213</v>
          </cell>
          <cell r="B1188" t="str">
            <v>Pt Support Assembly</v>
          </cell>
          <cell r="C1188" t="str">
            <v>800Ø</v>
          </cell>
          <cell r="D1188" t="str">
            <v>개</v>
          </cell>
          <cell r="E1188">
            <v>142000</v>
          </cell>
          <cell r="F1188">
            <v>0</v>
          </cell>
          <cell r="H1188">
            <v>657</v>
          </cell>
          <cell r="I1188">
            <v>142000</v>
          </cell>
          <cell r="J1188">
            <v>657</v>
          </cell>
          <cell r="L1188">
            <v>657</v>
          </cell>
        </row>
        <row r="1189">
          <cell r="A1189">
            <v>8214</v>
          </cell>
          <cell r="B1189" t="str">
            <v>Pt Support Assembly</v>
          </cell>
          <cell r="C1189" t="str">
            <v>700Ø</v>
          </cell>
          <cell r="D1189" t="str">
            <v>개</v>
          </cell>
          <cell r="E1189">
            <v>115000</v>
          </cell>
          <cell r="F1189">
            <v>0</v>
          </cell>
          <cell r="H1189">
            <v>657</v>
          </cell>
          <cell r="I1189">
            <v>115000</v>
          </cell>
          <cell r="J1189">
            <v>657</v>
          </cell>
          <cell r="L1189">
            <v>657</v>
          </cell>
        </row>
        <row r="1190">
          <cell r="A1190">
            <v>8215</v>
          </cell>
          <cell r="B1190" t="str">
            <v>Pt Support Assembly</v>
          </cell>
          <cell r="C1190" t="str">
            <v>600Ø</v>
          </cell>
          <cell r="D1190" t="str">
            <v>개</v>
          </cell>
          <cell r="E1190">
            <v>95000</v>
          </cell>
          <cell r="F1190">
            <v>0</v>
          </cell>
          <cell r="H1190">
            <v>657</v>
          </cell>
          <cell r="I1190">
            <v>95000</v>
          </cell>
          <cell r="J1190">
            <v>657</v>
          </cell>
          <cell r="L1190">
            <v>657</v>
          </cell>
        </row>
        <row r="1191">
          <cell r="A1191">
            <v>8216</v>
          </cell>
          <cell r="B1191" t="str">
            <v>Pt Support Assembly</v>
          </cell>
          <cell r="C1191" t="str">
            <v>500Ø</v>
          </cell>
          <cell r="D1191" t="str">
            <v>개</v>
          </cell>
          <cell r="E1191">
            <v>75000</v>
          </cell>
          <cell r="F1191">
            <v>0</v>
          </cell>
          <cell r="H1191">
            <v>657</v>
          </cell>
          <cell r="I1191">
            <v>75000</v>
          </cell>
          <cell r="J1191">
            <v>657</v>
          </cell>
          <cell r="L1191">
            <v>657</v>
          </cell>
        </row>
        <row r="1192">
          <cell r="A1192">
            <v>8217</v>
          </cell>
          <cell r="B1192" t="str">
            <v>Pt Support Assembly</v>
          </cell>
          <cell r="C1192" t="str">
            <v>400Ø</v>
          </cell>
          <cell r="D1192" t="str">
            <v>개</v>
          </cell>
          <cell r="E1192">
            <v>63100</v>
          </cell>
          <cell r="F1192">
            <v>0</v>
          </cell>
          <cell r="H1192">
            <v>657</v>
          </cell>
          <cell r="I1192">
            <v>63100</v>
          </cell>
          <cell r="J1192">
            <v>657</v>
          </cell>
          <cell r="L1192">
            <v>657</v>
          </cell>
        </row>
        <row r="1193">
          <cell r="A1193">
            <v>8218</v>
          </cell>
          <cell r="B1193" t="str">
            <v>Pt Support Assembly</v>
          </cell>
          <cell r="C1193" t="str">
            <v>300Ø</v>
          </cell>
          <cell r="D1193" t="str">
            <v>개</v>
          </cell>
          <cell r="E1193">
            <v>56500</v>
          </cell>
          <cell r="F1193">
            <v>0</v>
          </cell>
          <cell r="H1193">
            <v>657</v>
          </cell>
          <cell r="I1193">
            <v>56500</v>
          </cell>
          <cell r="J1193">
            <v>657</v>
          </cell>
          <cell r="L1193">
            <v>657</v>
          </cell>
        </row>
        <row r="1194">
          <cell r="A1194">
            <v>8219</v>
          </cell>
          <cell r="B1194" t="str">
            <v>Pt Support Assembly</v>
          </cell>
          <cell r="C1194" t="str">
            <v>200Ø</v>
          </cell>
          <cell r="D1194" t="str">
            <v>개</v>
          </cell>
          <cell r="E1194">
            <v>49800</v>
          </cell>
          <cell r="F1194">
            <v>0</v>
          </cell>
          <cell r="H1194">
            <v>657</v>
          </cell>
          <cell r="I1194">
            <v>49800</v>
          </cell>
          <cell r="J1194">
            <v>657</v>
          </cell>
          <cell r="L1194">
            <v>657</v>
          </cell>
        </row>
        <row r="1195">
          <cell r="A1195">
            <v>8221</v>
          </cell>
          <cell r="B1195" t="str">
            <v>Check Hole</v>
          </cell>
          <cell r="C1195" t="str">
            <v>1,000Ø</v>
          </cell>
          <cell r="D1195" t="str">
            <v>개</v>
          </cell>
          <cell r="E1195">
            <v>354000</v>
          </cell>
          <cell r="F1195">
            <v>0</v>
          </cell>
          <cell r="H1195">
            <v>657</v>
          </cell>
          <cell r="I1195">
            <v>354000</v>
          </cell>
          <cell r="J1195">
            <v>657</v>
          </cell>
          <cell r="L1195">
            <v>657</v>
          </cell>
        </row>
        <row r="1196">
          <cell r="A1196">
            <v>8222</v>
          </cell>
          <cell r="B1196" t="str">
            <v>Check Hole</v>
          </cell>
          <cell r="C1196" t="str">
            <v>900Ø</v>
          </cell>
          <cell r="D1196" t="str">
            <v>개</v>
          </cell>
          <cell r="E1196">
            <v>282000</v>
          </cell>
          <cell r="F1196">
            <v>0</v>
          </cell>
          <cell r="H1196">
            <v>657</v>
          </cell>
          <cell r="I1196">
            <v>282000</v>
          </cell>
          <cell r="J1196">
            <v>657</v>
          </cell>
          <cell r="L1196">
            <v>657</v>
          </cell>
        </row>
        <row r="1197">
          <cell r="A1197">
            <v>8223</v>
          </cell>
          <cell r="B1197" t="str">
            <v>Check Hole</v>
          </cell>
          <cell r="C1197" t="str">
            <v>800Ø</v>
          </cell>
          <cell r="D1197" t="str">
            <v>개</v>
          </cell>
          <cell r="E1197">
            <v>252000</v>
          </cell>
          <cell r="F1197">
            <v>0</v>
          </cell>
          <cell r="H1197">
            <v>657</v>
          </cell>
          <cell r="I1197">
            <v>252000</v>
          </cell>
          <cell r="J1197">
            <v>657</v>
          </cell>
          <cell r="L1197">
            <v>657</v>
          </cell>
        </row>
        <row r="1198">
          <cell r="A1198">
            <v>8224</v>
          </cell>
          <cell r="B1198" t="str">
            <v>Check Hole</v>
          </cell>
          <cell r="C1198" t="str">
            <v>700Ø</v>
          </cell>
          <cell r="D1198" t="str">
            <v>개</v>
          </cell>
          <cell r="E1198">
            <v>219000</v>
          </cell>
          <cell r="F1198">
            <v>0</v>
          </cell>
          <cell r="H1198">
            <v>657</v>
          </cell>
          <cell r="I1198">
            <v>219000</v>
          </cell>
          <cell r="J1198">
            <v>657</v>
          </cell>
          <cell r="L1198">
            <v>657</v>
          </cell>
        </row>
        <row r="1199">
          <cell r="A1199">
            <v>8225</v>
          </cell>
          <cell r="B1199" t="str">
            <v>Check Hole</v>
          </cell>
          <cell r="C1199" t="str">
            <v>600Ø</v>
          </cell>
          <cell r="D1199" t="str">
            <v>개</v>
          </cell>
          <cell r="E1199">
            <v>188000</v>
          </cell>
          <cell r="F1199">
            <v>0</v>
          </cell>
          <cell r="H1199">
            <v>657</v>
          </cell>
          <cell r="I1199">
            <v>188000</v>
          </cell>
          <cell r="J1199">
            <v>657</v>
          </cell>
          <cell r="L1199">
            <v>657</v>
          </cell>
        </row>
        <row r="1200">
          <cell r="A1200">
            <v>8226</v>
          </cell>
          <cell r="B1200" t="str">
            <v>Check Hole</v>
          </cell>
          <cell r="C1200" t="str">
            <v>500Ø</v>
          </cell>
          <cell r="D1200" t="str">
            <v>개</v>
          </cell>
          <cell r="E1200">
            <v>157000</v>
          </cell>
          <cell r="F1200">
            <v>0</v>
          </cell>
          <cell r="H1200">
            <v>657</v>
          </cell>
          <cell r="I1200">
            <v>157000</v>
          </cell>
          <cell r="J1200">
            <v>657</v>
          </cell>
          <cell r="L1200">
            <v>657</v>
          </cell>
        </row>
        <row r="1201">
          <cell r="A1201">
            <v>8227</v>
          </cell>
          <cell r="B1201" t="str">
            <v>Check Hole</v>
          </cell>
          <cell r="C1201" t="str">
            <v>400Ø</v>
          </cell>
          <cell r="D1201" t="str">
            <v>개</v>
          </cell>
          <cell r="E1201">
            <v>125000</v>
          </cell>
          <cell r="F1201">
            <v>0</v>
          </cell>
          <cell r="H1201">
            <v>657</v>
          </cell>
          <cell r="I1201">
            <v>125000</v>
          </cell>
          <cell r="J1201">
            <v>657</v>
          </cell>
          <cell r="L1201">
            <v>657</v>
          </cell>
        </row>
        <row r="1202">
          <cell r="A1202">
            <v>8228</v>
          </cell>
          <cell r="B1202" t="str">
            <v>Check Hole</v>
          </cell>
          <cell r="C1202" t="str">
            <v>300Ø</v>
          </cell>
          <cell r="D1202" t="str">
            <v>개</v>
          </cell>
          <cell r="E1202">
            <v>93800</v>
          </cell>
          <cell r="F1202">
            <v>0</v>
          </cell>
          <cell r="H1202">
            <v>657</v>
          </cell>
          <cell r="I1202">
            <v>93800</v>
          </cell>
          <cell r="J1202">
            <v>657</v>
          </cell>
          <cell r="L1202">
            <v>657</v>
          </cell>
        </row>
        <row r="1203">
          <cell r="A1203">
            <v>8229</v>
          </cell>
          <cell r="B1203" t="str">
            <v>Check Hole</v>
          </cell>
          <cell r="C1203" t="str">
            <v>200Ø</v>
          </cell>
          <cell r="D1203" t="str">
            <v>개</v>
          </cell>
          <cell r="E1203">
            <v>63100</v>
          </cell>
          <cell r="F1203">
            <v>0</v>
          </cell>
          <cell r="H1203">
            <v>657</v>
          </cell>
          <cell r="I1203">
            <v>63100</v>
          </cell>
          <cell r="J1203">
            <v>657</v>
          </cell>
          <cell r="L1203">
            <v>657</v>
          </cell>
        </row>
        <row r="1204">
          <cell r="A1204">
            <v>8231</v>
          </cell>
          <cell r="B1204" t="str">
            <v>Full Angle Ring</v>
          </cell>
          <cell r="C1204" t="str">
            <v>1,000Ø</v>
          </cell>
          <cell r="D1204" t="str">
            <v>개</v>
          </cell>
          <cell r="E1204">
            <v>88000</v>
          </cell>
          <cell r="F1204">
            <v>0</v>
          </cell>
          <cell r="H1204">
            <v>657</v>
          </cell>
          <cell r="I1204">
            <v>88000</v>
          </cell>
          <cell r="J1204">
            <v>657</v>
          </cell>
          <cell r="L1204">
            <v>657</v>
          </cell>
        </row>
        <row r="1205">
          <cell r="A1205">
            <v>8232</v>
          </cell>
          <cell r="B1205" t="str">
            <v>Full Angle Ring</v>
          </cell>
          <cell r="C1205" t="str">
            <v>900Ø</v>
          </cell>
          <cell r="D1205" t="str">
            <v>개</v>
          </cell>
          <cell r="E1205">
            <v>69100</v>
          </cell>
          <cell r="F1205">
            <v>0</v>
          </cell>
          <cell r="H1205">
            <v>657</v>
          </cell>
          <cell r="I1205">
            <v>69100</v>
          </cell>
          <cell r="J1205">
            <v>657</v>
          </cell>
          <cell r="L1205">
            <v>657</v>
          </cell>
        </row>
        <row r="1206">
          <cell r="A1206">
            <v>8233</v>
          </cell>
          <cell r="B1206" t="str">
            <v>Full Angle Ring</v>
          </cell>
          <cell r="C1206" t="str">
            <v>800Ø</v>
          </cell>
          <cell r="D1206" t="str">
            <v>개</v>
          </cell>
          <cell r="E1206">
            <v>59800</v>
          </cell>
          <cell r="F1206">
            <v>0</v>
          </cell>
          <cell r="H1206">
            <v>657</v>
          </cell>
          <cell r="I1206">
            <v>59800</v>
          </cell>
          <cell r="J1206">
            <v>657</v>
          </cell>
          <cell r="L1206">
            <v>657</v>
          </cell>
        </row>
        <row r="1207">
          <cell r="A1207">
            <v>8234</v>
          </cell>
          <cell r="B1207" t="str">
            <v>Full Angle Ring</v>
          </cell>
          <cell r="C1207" t="str">
            <v>700Ø</v>
          </cell>
          <cell r="D1207" t="str">
            <v>개</v>
          </cell>
          <cell r="E1207">
            <v>53800</v>
          </cell>
          <cell r="F1207">
            <v>0</v>
          </cell>
          <cell r="H1207">
            <v>657</v>
          </cell>
          <cell r="I1207">
            <v>53800</v>
          </cell>
          <cell r="J1207">
            <v>657</v>
          </cell>
          <cell r="L1207">
            <v>657</v>
          </cell>
        </row>
        <row r="1208">
          <cell r="A1208">
            <v>8235</v>
          </cell>
          <cell r="B1208" t="str">
            <v>Full Angle Ring</v>
          </cell>
          <cell r="C1208" t="str">
            <v>600Ø</v>
          </cell>
          <cell r="D1208" t="str">
            <v>개</v>
          </cell>
          <cell r="E1208">
            <v>47200</v>
          </cell>
          <cell r="F1208">
            <v>0</v>
          </cell>
          <cell r="H1208">
            <v>657</v>
          </cell>
          <cell r="I1208">
            <v>47200</v>
          </cell>
          <cell r="J1208">
            <v>657</v>
          </cell>
          <cell r="L1208">
            <v>657</v>
          </cell>
        </row>
        <row r="1209">
          <cell r="A1209">
            <v>8236</v>
          </cell>
          <cell r="B1209" t="str">
            <v>Full Angle Ring</v>
          </cell>
          <cell r="C1209" t="str">
            <v>500Ø</v>
          </cell>
          <cell r="D1209" t="str">
            <v>개</v>
          </cell>
          <cell r="E1209">
            <v>41200</v>
          </cell>
          <cell r="F1209">
            <v>0</v>
          </cell>
          <cell r="H1209">
            <v>657</v>
          </cell>
          <cell r="I1209">
            <v>41200</v>
          </cell>
          <cell r="J1209">
            <v>657</v>
          </cell>
          <cell r="L1209">
            <v>657</v>
          </cell>
        </row>
        <row r="1210">
          <cell r="A1210">
            <v>8237</v>
          </cell>
          <cell r="B1210" t="str">
            <v>Full Angle Ring</v>
          </cell>
          <cell r="C1210" t="str">
            <v>400Ø</v>
          </cell>
          <cell r="D1210" t="str">
            <v>개</v>
          </cell>
          <cell r="E1210">
            <v>35900</v>
          </cell>
          <cell r="F1210">
            <v>0</v>
          </cell>
          <cell r="H1210">
            <v>657</v>
          </cell>
          <cell r="I1210">
            <v>35900</v>
          </cell>
          <cell r="J1210">
            <v>657</v>
          </cell>
          <cell r="L1210">
            <v>657</v>
          </cell>
        </row>
        <row r="1211">
          <cell r="A1211">
            <v>8238</v>
          </cell>
          <cell r="B1211" t="str">
            <v>Full Angle Ring</v>
          </cell>
          <cell r="C1211" t="str">
            <v>300Ø</v>
          </cell>
          <cell r="D1211" t="str">
            <v>개</v>
          </cell>
          <cell r="E1211">
            <v>29900</v>
          </cell>
          <cell r="F1211">
            <v>0</v>
          </cell>
          <cell r="H1211">
            <v>657</v>
          </cell>
          <cell r="I1211">
            <v>29900</v>
          </cell>
          <cell r="J1211">
            <v>657</v>
          </cell>
          <cell r="L1211">
            <v>657</v>
          </cell>
        </row>
        <row r="1212">
          <cell r="A1212">
            <v>8239</v>
          </cell>
          <cell r="B1212" t="str">
            <v>Full Angle Ring</v>
          </cell>
          <cell r="C1212" t="str">
            <v>200Ø</v>
          </cell>
          <cell r="D1212" t="str">
            <v>개</v>
          </cell>
          <cell r="E1212">
            <v>23200</v>
          </cell>
          <cell r="F1212">
            <v>0</v>
          </cell>
          <cell r="H1212">
            <v>657</v>
          </cell>
          <cell r="I1212">
            <v>23200</v>
          </cell>
          <cell r="J1212">
            <v>657</v>
          </cell>
          <cell r="L1212">
            <v>657</v>
          </cell>
        </row>
        <row r="1213">
          <cell r="A1213">
            <v>8241</v>
          </cell>
          <cell r="B1213" t="str">
            <v>Flange Adapter</v>
          </cell>
          <cell r="C1213" t="str">
            <v>1,000Ø</v>
          </cell>
          <cell r="D1213" t="str">
            <v>개</v>
          </cell>
          <cell r="E1213">
            <v>394000</v>
          </cell>
          <cell r="F1213">
            <v>0</v>
          </cell>
          <cell r="H1213">
            <v>657</v>
          </cell>
          <cell r="I1213">
            <v>394000</v>
          </cell>
          <cell r="J1213">
            <v>657</v>
          </cell>
          <cell r="L1213">
            <v>657</v>
          </cell>
        </row>
        <row r="1214">
          <cell r="A1214">
            <v>8242</v>
          </cell>
          <cell r="B1214" t="str">
            <v>Flange Adapter</v>
          </cell>
          <cell r="C1214" t="str">
            <v>900Ø</v>
          </cell>
          <cell r="D1214" t="str">
            <v>개</v>
          </cell>
          <cell r="E1214">
            <v>272000</v>
          </cell>
          <cell r="F1214">
            <v>0</v>
          </cell>
          <cell r="H1214">
            <v>657</v>
          </cell>
          <cell r="I1214">
            <v>272000</v>
          </cell>
          <cell r="J1214">
            <v>657</v>
          </cell>
          <cell r="L1214">
            <v>657</v>
          </cell>
        </row>
        <row r="1215">
          <cell r="A1215">
            <v>8243</v>
          </cell>
          <cell r="B1215" t="str">
            <v>Flange Adapter</v>
          </cell>
          <cell r="C1215" t="str">
            <v>800Ø</v>
          </cell>
          <cell r="D1215" t="str">
            <v>개</v>
          </cell>
          <cell r="E1215">
            <v>228000</v>
          </cell>
          <cell r="F1215">
            <v>0</v>
          </cell>
          <cell r="H1215">
            <v>657</v>
          </cell>
          <cell r="I1215">
            <v>228000</v>
          </cell>
          <cell r="J1215">
            <v>657</v>
          </cell>
          <cell r="L1215">
            <v>657</v>
          </cell>
        </row>
        <row r="1216">
          <cell r="A1216">
            <v>8244</v>
          </cell>
          <cell r="B1216" t="str">
            <v>Flange Adapter</v>
          </cell>
          <cell r="C1216" t="str">
            <v>700Ø</v>
          </cell>
          <cell r="D1216" t="str">
            <v>개</v>
          </cell>
          <cell r="E1216">
            <v>189000</v>
          </cell>
          <cell r="F1216">
            <v>0</v>
          </cell>
          <cell r="H1216">
            <v>657</v>
          </cell>
          <cell r="I1216">
            <v>189000</v>
          </cell>
          <cell r="J1216">
            <v>657</v>
          </cell>
          <cell r="L1216">
            <v>657</v>
          </cell>
        </row>
        <row r="1217">
          <cell r="A1217">
            <v>8245</v>
          </cell>
          <cell r="B1217" t="str">
            <v>Flange Adapter</v>
          </cell>
          <cell r="C1217" t="str">
            <v>600Ø</v>
          </cell>
          <cell r="D1217" t="str">
            <v>개</v>
          </cell>
          <cell r="E1217">
            <v>150000</v>
          </cell>
          <cell r="F1217">
            <v>0</v>
          </cell>
          <cell r="H1217">
            <v>657</v>
          </cell>
          <cell r="I1217">
            <v>150000</v>
          </cell>
          <cell r="J1217">
            <v>657</v>
          </cell>
          <cell r="L1217">
            <v>657</v>
          </cell>
        </row>
        <row r="1218">
          <cell r="A1218">
            <v>8246</v>
          </cell>
          <cell r="B1218" t="str">
            <v>Flange Adapter</v>
          </cell>
          <cell r="C1218" t="str">
            <v>500Ø</v>
          </cell>
          <cell r="D1218" t="str">
            <v>개</v>
          </cell>
          <cell r="E1218">
            <v>136000</v>
          </cell>
          <cell r="F1218">
            <v>0</v>
          </cell>
          <cell r="H1218">
            <v>657</v>
          </cell>
          <cell r="I1218">
            <v>136000</v>
          </cell>
          <cell r="J1218">
            <v>657</v>
          </cell>
          <cell r="L1218">
            <v>657</v>
          </cell>
        </row>
        <row r="1219">
          <cell r="A1219">
            <v>8247</v>
          </cell>
          <cell r="B1219" t="str">
            <v>Flange Adapter</v>
          </cell>
          <cell r="C1219" t="str">
            <v>400Ø</v>
          </cell>
          <cell r="D1219" t="str">
            <v>개</v>
          </cell>
          <cell r="E1219">
            <v>99000</v>
          </cell>
          <cell r="F1219">
            <v>0</v>
          </cell>
          <cell r="H1219">
            <v>657</v>
          </cell>
          <cell r="I1219">
            <v>99000</v>
          </cell>
          <cell r="J1219">
            <v>657</v>
          </cell>
          <cell r="L1219">
            <v>657</v>
          </cell>
        </row>
        <row r="1220">
          <cell r="A1220">
            <v>8248</v>
          </cell>
          <cell r="B1220" t="str">
            <v>Flange Adapter</v>
          </cell>
          <cell r="C1220" t="str">
            <v>300Ø</v>
          </cell>
          <cell r="D1220" t="str">
            <v>개</v>
          </cell>
          <cell r="E1220">
            <v>72400</v>
          </cell>
          <cell r="F1220">
            <v>0</v>
          </cell>
          <cell r="H1220">
            <v>657</v>
          </cell>
          <cell r="I1220">
            <v>72400</v>
          </cell>
          <cell r="J1220">
            <v>657</v>
          </cell>
          <cell r="L1220">
            <v>657</v>
          </cell>
        </row>
        <row r="1221">
          <cell r="A1221">
            <v>8249</v>
          </cell>
          <cell r="B1221" t="str">
            <v>Flange Adapter</v>
          </cell>
          <cell r="C1221" t="str">
            <v>200Ø</v>
          </cell>
          <cell r="D1221" t="str">
            <v>개</v>
          </cell>
          <cell r="E1221">
            <v>49800</v>
          </cell>
          <cell r="F1221">
            <v>0</v>
          </cell>
          <cell r="H1221">
            <v>657</v>
          </cell>
          <cell r="I1221">
            <v>49800</v>
          </cell>
          <cell r="J1221">
            <v>657</v>
          </cell>
          <cell r="L1221">
            <v>657</v>
          </cell>
        </row>
        <row r="1222">
          <cell r="A1222">
            <v>8251</v>
          </cell>
          <cell r="B1222" t="str">
            <v>Clamp Flange</v>
          </cell>
          <cell r="C1222" t="str">
            <v>1,000Ø</v>
          </cell>
          <cell r="D1222" t="str">
            <v>개</v>
          </cell>
          <cell r="E1222">
            <v>109000</v>
          </cell>
          <cell r="F1222">
            <v>0</v>
          </cell>
          <cell r="H1222">
            <v>657</v>
          </cell>
          <cell r="I1222">
            <v>109000</v>
          </cell>
          <cell r="J1222">
            <v>657</v>
          </cell>
          <cell r="L1222">
            <v>657</v>
          </cell>
        </row>
        <row r="1223">
          <cell r="A1223">
            <v>8252</v>
          </cell>
          <cell r="B1223" t="str">
            <v>Clamp Flange</v>
          </cell>
          <cell r="C1223" t="str">
            <v>900Ø</v>
          </cell>
          <cell r="D1223" t="str">
            <v>개</v>
          </cell>
          <cell r="E1223">
            <v>89000</v>
          </cell>
          <cell r="F1223">
            <v>0</v>
          </cell>
          <cell r="H1223">
            <v>657</v>
          </cell>
          <cell r="I1223">
            <v>89000</v>
          </cell>
          <cell r="J1223">
            <v>657</v>
          </cell>
          <cell r="L1223">
            <v>657</v>
          </cell>
        </row>
        <row r="1224">
          <cell r="A1224">
            <v>8253</v>
          </cell>
          <cell r="B1224" t="str">
            <v>Clamp Flange</v>
          </cell>
          <cell r="C1224" t="str">
            <v>800Ø</v>
          </cell>
          <cell r="D1224" t="str">
            <v>개</v>
          </cell>
          <cell r="E1224">
            <v>81000</v>
          </cell>
          <cell r="F1224">
            <v>0</v>
          </cell>
          <cell r="H1224">
            <v>657</v>
          </cell>
          <cell r="I1224">
            <v>81000</v>
          </cell>
          <cell r="J1224">
            <v>657</v>
          </cell>
          <cell r="L1224">
            <v>657</v>
          </cell>
        </row>
        <row r="1225">
          <cell r="A1225">
            <v>8254</v>
          </cell>
          <cell r="B1225" t="str">
            <v>Clamp Flange</v>
          </cell>
          <cell r="C1225" t="str">
            <v>700Ø</v>
          </cell>
          <cell r="D1225" t="str">
            <v>개</v>
          </cell>
          <cell r="E1225">
            <v>73000</v>
          </cell>
          <cell r="F1225">
            <v>0</v>
          </cell>
          <cell r="H1225">
            <v>657</v>
          </cell>
          <cell r="I1225">
            <v>73000</v>
          </cell>
          <cell r="J1225">
            <v>657</v>
          </cell>
          <cell r="L1225">
            <v>657</v>
          </cell>
        </row>
        <row r="1226">
          <cell r="A1226">
            <v>8255</v>
          </cell>
          <cell r="B1226" t="str">
            <v>Clamp Flange</v>
          </cell>
          <cell r="C1226" t="str">
            <v>600Ø</v>
          </cell>
          <cell r="D1226" t="str">
            <v>개</v>
          </cell>
          <cell r="E1226">
            <v>64500</v>
          </cell>
          <cell r="F1226">
            <v>0</v>
          </cell>
          <cell r="H1226">
            <v>657</v>
          </cell>
          <cell r="I1226">
            <v>64500</v>
          </cell>
          <cell r="J1226">
            <v>657</v>
          </cell>
          <cell r="L1226">
            <v>657</v>
          </cell>
        </row>
        <row r="1227">
          <cell r="A1227">
            <v>8256</v>
          </cell>
          <cell r="B1227" t="str">
            <v>Clamp Flange</v>
          </cell>
          <cell r="C1227" t="str">
            <v>500Ø</v>
          </cell>
          <cell r="D1227" t="str">
            <v>개</v>
          </cell>
          <cell r="E1227">
            <v>56500</v>
          </cell>
          <cell r="F1227">
            <v>0</v>
          </cell>
          <cell r="H1227">
            <v>657</v>
          </cell>
          <cell r="I1227">
            <v>56500</v>
          </cell>
          <cell r="J1227">
            <v>657</v>
          </cell>
          <cell r="L1227">
            <v>657</v>
          </cell>
        </row>
        <row r="1228">
          <cell r="A1228">
            <v>8257</v>
          </cell>
          <cell r="B1228" t="str">
            <v>Clamp Flange</v>
          </cell>
          <cell r="C1228" t="str">
            <v>400Ø</v>
          </cell>
          <cell r="D1228" t="str">
            <v>개</v>
          </cell>
          <cell r="E1228">
            <v>47200</v>
          </cell>
          <cell r="F1228">
            <v>0</v>
          </cell>
          <cell r="H1228">
            <v>657</v>
          </cell>
          <cell r="I1228">
            <v>47200</v>
          </cell>
          <cell r="J1228">
            <v>657</v>
          </cell>
          <cell r="L1228">
            <v>657</v>
          </cell>
        </row>
        <row r="1229">
          <cell r="A1229">
            <v>8258</v>
          </cell>
          <cell r="B1229" t="str">
            <v>Clamp Flange</v>
          </cell>
          <cell r="C1229" t="str">
            <v>300Ø</v>
          </cell>
          <cell r="D1229" t="str">
            <v>개</v>
          </cell>
          <cell r="E1229">
            <v>38500</v>
          </cell>
          <cell r="F1229">
            <v>0</v>
          </cell>
          <cell r="H1229">
            <v>657</v>
          </cell>
          <cell r="I1229">
            <v>38500</v>
          </cell>
          <cell r="J1229">
            <v>657</v>
          </cell>
          <cell r="L1229">
            <v>657</v>
          </cell>
        </row>
        <row r="1230">
          <cell r="A1230">
            <v>8259</v>
          </cell>
          <cell r="B1230" t="str">
            <v>Clamp Flange</v>
          </cell>
          <cell r="C1230" t="str">
            <v>200Ø</v>
          </cell>
          <cell r="D1230" t="str">
            <v>개</v>
          </cell>
          <cell r="E1230">
            <v>27900</v>
          </cell>
          <cell r="F1230">
            <v>0</v>
          </cell>
          <cell r="H1230">
            <v>657</v>
          </cell>
          <cell r="I1230">
            <v>27900</v>
          </cell>
          <cell r="J1230">
            <v>657</v>
          </cell>
          <cell r="L1230">
            <v>657</v>
          </cell>
        </row>
        <row r="1231">
          <cell r="A1231">
            <v>8261</v>
          </cell>
          <cell r="B1231" t="str">
            <v>45˚Fixed Elbow</v>
          </cell>
          <cell r="C1231" t="str">
            <v>1,000Ø</v>
          </cell>
          <cell r="D1231" t="str">
            <v>개</v>
          </cell>
          <cell r="E1231">
            <v>571000</v>
          </cell>
          <cell r="F1231">
            <v>0</v>
          </cell>
          <cell r="H1231">
            <v>657</v>
          </cell>
          <cell r="I1231">
            <v>571000</v>
          </cell>
          <cell r="J1231">
            <v>657</v>
          </cell>
          <cell r="L1231">
            <v>657</v>
          </cell>
        </row>
        <row r="1232">
          <cell r="A1232">
            <v>8262</v>
          </cell>
          <cell r="B1232" t="str">
            <v>45˚Fixed Elbow</v>
          </cell>
          <cell r="C1232" t="str">
            <v>900Ø</v>
          </cell>
          <cell r="D1232" t="str">
            <v>개</v>
          </cell>
          <cell r="E1232">
            <v>348000</v>
          </cell>
          <cell r="F1232">
            <v>0</v>
          </cell>
          <cell r="H1232">
            <v>657</v>
          </cell>
          <cell r="I1232">
            <v>348000</v>
          </cell>
          <cell r="J1232">
            <v>657</v>
          </cell>
          <cell r="L1232">
            <v>657</v>
          </cell>
        </row>
        <row r="1233">
          <cell r="A1233">
            <v>8263</v>
          </cell>
          <cell r="B1233" t="str">
            <v>45˚Fixed Elbow</v>
          </cell>
          <cell r="C1233" t="str">
            <v>800Ø</v>
          </cell>
          <cell r="D1233" t="str">
            <v>개</v>
          </cell>
          <cell r="E1233">
            <v>294000</v>
          </cell>
          <cell r="F1233">
            <v>0</v>
          </cell>
          <cell r="H1233">
            <v>657</v>
          </cell>
          <cell r="I1233">
            <v>294000</v>
          </cell>
          <cell r="J1233">
            <v>657</v>
          </cell>
          <cell r="L1233">
            <v>657</v>
          </cell>
        </row>
        <row r="1234">
          <cell r="A1234">
            <v>8264</v>
          </cell>
          <cell r="B1234" t="str">
            <v>45˚Fixed Elbow</v>
          </cell>
          <cell r="C1234" t="str">
            <v>700Ø</v>
          </cell>
          <cell r="D1234" t="str">
            <v>개</v>
          </cell>
          <cell r="E1234">
            <v>246000</v>
          </cell>
          <cell r="F1234">
            <v>0</v>
          </cell>
          <cell r="H1234">
            <v>657</v>
          </cell>
          <cell r="I1234">
            <v>246000</v>
          </cell>
          <cell r="J1234">
            <v>657</v>
          </cell>
          <cell r="L1234">
            <v>657</v>
          </cell>
        </row>
        <row r="1235">
          <cell r="A1235">
            <v>8265</v>
          </cell>
          <cell r="B1235" t="str">
            <v>45˚Fixed Elbow</v>
          </cell>
          <cell r="C1235" t="str">
            <v>600Ø</v>
          </cell>
          <cell r="D1235" t="str">
            <v>개</v>
          </cell>
          <cell r="E1235">
            <v>209000</v>
          </cell>
          <cell r="F1235">
            <v>0</v>
          </cell>
          <cell r="H1235">
            <v>657</v>
          </cell>
          <cell r="I1235">
            <v>209000</v>
          </cell>
          <cell r="J1235">
            <v>657</v>
          </cell>
          <cell r="L1235">
            <v>657</v>
          </cell>
        </row>
        <row r="1236">
          <cell r="A1236">
            <v>8266</v>
          </cell>
          <cell r="B1236" t="str">
            <v>45˚Fixed Elbow</v>
          </cell>
          <cell r="C1236" t="str">
            <v>500Ø</v>
          </cell>
          <cell r="D1236" t="str">
            <v>개</v>
          </cell>
          <cell r="E1236">
            <v>174000</v>
          </cell>
          <cell r="F1236">
            <v>0</v>
          </cell>
          <cell r="H1236">
            <v>657</v>
          </cell>
          <cell r="I1236">
            <v>174000</v>
          </cell>
          <cell r="J1236">
            <v>657</v>
          </cell>
          <cell r="L1236">
            <v>657</v>
          </cell>
        </row>
        <row r="1237">
          <cell r="A1237">
            <v>8267</v>
          </cell>
          <cell r="B1237" t="str">
            <v>45˚Fixed Elbow</v>
          </cell>
          <cell r="C1237" t="str">
            <v>400Ø</v>
          </cell>
          <cell r="D1237" t="str">
            <v>개</v>
          </cell>
          <cell r="E1237">
            <v>138000</v>
          </cell>
          <cell r="F1237">
            <v>0</v>
          </cell>
          <cell r="H1237">
            <v>657</v>
          </cell>
          <cell r="I1237">
            <v>138000</v>
          </cell>
          <cell r="J1237">
            <v>657</v>
          </cell>
          <cell r="L1237">
            <v>657</v>
          </cell>
        </row>
        <row r="1238">
          <cell r="A1238">
            <v>8268</v>
          </cell>
          <cell r="B1238" t="str">
            <v>45˚Fixed Elbow</v>
          </cell>
          <cell r="C1238" t="str">
            <v>300Ø</v>
          </cell>
          <cell r="D1238" t="str">
            <v>개</v>
          </cell>
          <cell r="E1238">
            <v>99000</v>
          </cell>
          <cell r="F1238">
            <v>0</v>
          </cell>
          <cell r="H1238">
            <v>657</v>
          </cell>
          <cell r="I1238">
            <v>99000</v>
          </cell>
          <cell r="J1238">
            <v>657</v>
          </cell>
          <cell r="L1238">
            <v>657</v>
          </cell>
        </row>
        <row r="1239">
          <cell r="A1239">
            <v>8269</v>
          </cell>
          <cell r="B1239" t="str">
            <v>45˚Fixed Elbow</v>
          </cell>
          <cell r="C1239" t="str">
            <v>200Ø</v>
          </cell>
          <cell r="D1239" t="str">
            <v>개</v>
          </cell>
          <cell r="E1239">
            <v>68000</v>
          </cell>
          <cell r="F1239">
            <v>0</v>
          </cell>
          <cell r="H1239">
            <v>657</v>
          </cell>
          <cell r="I1239">
            <v>68000</v>
          </cell>
          <cell r="J1239">
            <v>657</v>
          </cell>
          <cell r="L1239">
            <v>657</v>
          </cell>
        </row>
        <row r="1240">
          <cell r="A1240">
            <v>8271</v>
          </cell>
          <cell r="B1240" t="str">
            <v>45˚Lateral Tee</v>
          </cell>
          <cell r="C1240" t="str">
            <v>1,000Ø</v>
          </cell>
          <cell r="D1240" t="str">
            <v>개</v>
          </cell>
          <cell r="E1240">
            <v>1577000</v>
          </cell>
          <cell r="F1240">
            <v>0</v>
          </cell>
          <cell r="H1240">
            <v>657</v>
          </cell>
          <cell r="I1240">
            <v>1577000</v>
          </cell>
          <cell r="J1240">
            <v>657</v>
          </cell>
          <cell r="L1240">
            <v>657</v>
          </cell>
        </row>
        <row r="1241">
          <cell r="A1241">
            <v>8272</v>
          </cell>
          <cell r="B1241" t="str">
            <v>45˚Lateral Tee</v>
          </cell>
          <cell r="C1241" t="str">
            <v>900Ø</v>
          </cell>
          <cell r="D1241" t="str">
            <v>개</v>
          </cell>
          <cell r="E1241">
            <v>865000</v>
          </cell>
          <cell r="F1241">
            <v>0</v>
          </cell>
          <cell r="H1241">
            <v>657</v>
          </cell>
          <cell r="I1241">
            <v>865000</v>
          </cell>
          <cell r="J1241">
            <v>657</v>
          </cell>
          <cell r="L1241">
            <v>657</v>
          </cell>
        </row>
        <row r="1242">
          <cell r="A1242">
            <v>8273</v>
          </cell>
          <cell r="B1242" t="str">
            <v>45˚Lateral Tee</v>
          </cell>
          <cell r="C1242" t="str">
            <v>800Ø</v>
          </cell>
          <cell r="D1242" t="str">
            <v>개</v>
          </cell>
          <cell r="E1242">
            <v>736000</v>
          </cell>
          <cell r="F1242">
            <v>0</v>
          </cell>
          <cell r="H1242">
            <v>657</v>
          </cell>
          <cell r="I1242">
            <v>736000</v>
          </cell>
          <cell r="J1242">
            <v>657</v>
          </cell>
          <cell r="L1242">
            <v>657</v>
          </cell>
        </row>
        <row r="1243">
          <cell r="A1243">
            <v>8274</v>
          </cell>
          <cell r="B1243" t="str">
            <v>45˚Lateral Tee</v>
          </cell>
          <cell r="C1243" t="str">
            <v>700Ø</v>
          </cell>
          <cell r="D1243" t="str">
            <v>개</v>
          </cell>
          <cell r="E1243">
            <v>638000</v>
          </cell>
          <cell r="F1243">
            <v>0</v>
          </cell>
          <cell r="H1243">
            <v>657</v>
          </cell>
          <cell r="I1243">
            <v>638000</v>
          </cell>
          <cell r="J1243">
            <v>657</v>
          </cell>
          <cell r="L1243">
            <v>657</v>
          </cell>
        </row>
        <row r="1244">
          <cell r="A1244">
            <v>8275</v>
          </cell>
          <cell r="B1244" t="str">
            <v>45˚Lateral Tee</v>
          </cell>
          <cell r="C1244" t="str">
            <v>600Ø</v>
          </cell>
          <cell r="D1244" t="str">
            <v>개</v>
          </cell>
          <cell r="E1244">
            <v>523000</v>
          </cell>
          <cell r="F1244">
            <v>0</v>
          </cell>
          <cell r="H1244">
            <v>657</v>
          </cell>
          <cell r="I1244">
            <v>523000</v>
          </cell>
          <cell r="J1244">
            <v>657</v>
          </cell>
          <cell r="L1244">
            <v>657</v>
          </cell>
        </row>
        <row r="1245">
          <cell r="A1245">
            <v>8276</v>
          </cell>
          <cell r="B1245" t="str">
            <v>45˚Lateral Tee</v>
          </cell>
          <cell r="C1245" t="str">
            <v>500Ø</v>
          </cell>
          <cell r="D1245" t="str">
            <v>개</v>
          </cell>
          <cell r="E1245">
            <v>399000</v>
          </cell>
          <cell r="F1245">
            <v>0</v>
          </cell>
          <cell r="H1245">
            <v>657</v>
          </cell>
          <cell r="I1245">
            <v>399000</v>
          </cell>
          <cell r="J1245">
            <v>657</v>
          </cell>
          <cell r="L1245">
            <v>657</v>
          </cell>
        </row>
        <row r="1246">
          <cell r="A1246">
            <v>8277</v>
          </cell>
          <cell r="B1246" t="str">
            <v>45˚Lateral Tee</v>
          </cell>
          <cell r="C1246" t="str">
            <v>400Ø</v>
          </cell>
          <cell r="D1246" t="str">
            <v>개</v>
          </cell>
          <cell r="E1246">
            <v>301000</v>
          </cell>
          <cell r="F1246">
            <v>0</v>
          </cell>
          <cell r="H1246">
            <v>657</v>
          </cell>
          <cell r="I1246">
            <v>301000</v>
          </cell>
          <cell r="J1246">
            <v>657</v>
          </cell>
          <cell r="L1246">
            <v>657</v>
          </cell>
        </row>
        <row r="1247">
          <cell r="A1247">
            <v>8278</v>
          </cell>
          <cell r="B1247" t="str">
            <v>45˚Lateral Tee</v>
          </cell>
          <cell r="C1247" t="str">
            <v>300Ø</v>
          </cell>
          <cell r="D1247" t="str">
            <v>개</v>
          </cell>
          <cell r="E1247">
            <v>223000</v>
          </cell>
          <cell r="F1247">
            <v>0</v>
          </cell>
          <cell r="H1247">
            <v>657</v>
          </cell>
          <cell r="I1247">
            <v>223000</v>
          </cell>
          <cell r="J1247">
            <v>657</v>
          </cell>
          <cell r="L1247">
            <v>657</v>
          </cell>
        </row>
        <row r="1248">
          <cell r="A1248">
            <v>8279</v>
          </cell>
          <cell r="B1248" t="str">
            <v>45˚Lateral Tee</v>
          </cell>
          <cell r="C1248" t="str">
            <v>200Ø</v>
          </cell>
          <cell r="D1248" t="str">
            <v>개</v>
          </cell>
          <cell r="E1248">
            <v>144000</v>
          </cell>
          <cell r="F1248">
            <v>0</v>
          </cell>
          <cell r="H1248">
            <v>657</v>
          </cell>
          <cell r="I1248">
            <v>144000</v>
          </cell>
          <cell r="J1248">
            <v>657</v>
          </cell>
          <cell r="L1248">
            <v>657</v>
          </cell>
        </row>
        <row r="1249">
          <cell r="A1249">
            <v>8281</v>
          </cell>
          <cell r="B1249" t="str">
            <v>Storm Collar</v>
          </cell>
          <cell r="C1249" t="str">
            <v>1,000Ø</v>
          </cell>
          <cell r="D1249" t="str">
            <v>개</v>
          </cell>
          <cell r="E1249">
            <v>77000</v>
          </cell>
          <cell r="F1249">
            <v>0</v>
          </cell>
          <cell r="H1249">
            <v>657</v>
          </cell>
          <cell r="I1249">
            <v>77000</v>
          </cell>
          <cell r="J1249">
            <v>657</v>
          </cell>
          <cell r="L1249">
            <v>657</v>
          </cell>
        </row>
        <row r="1250">
          <cell r="A1250">
            <v>8282</v>
          </cell>
          <cell r="B1250" t="str">
            <v>Storm Collar</v>
          </cell>
          <cell r="C1250" t="str">
            <v>900Ø</v>
          </cell>
          <cell r="D1250" t="str">
            <v>개</v>
          </cell>
          <cell r="E1250">
            <v>40500</v>
          </cell>
          <cell r="F1250">
            <v>0</v>
          </cell>
          <cell r="H1250">
            <v>657</v>
          </cell>
          <cell r="I1250">
            <v>40500</v>
          </cell>
          <cell r="J1250">
            <v>657</v>
          </cell>
          <cell r="L1250">
            <v>657</v>
          </cell>
        </row>
        <row r="1251">
          <cell r="A1251">
            <v>8283</v>
          </cell>
          <cell r="B1251" t="str">
            <v>Storm Collar</v>
          </cell>
          <cell r="C1251" t="str">
            <v>800Ø</v>
          </cell>
          <cell r="D1251" t="str">
            <v>개</v>
          </cell>
          <cell r="E1251">
            <v>37200</v>
          </cell>
          <cell r="F1251">
            <v>0</v>
          </cell>
          <cell r="H1251">
            <v>657</v>
          </cell>
          <cell r="I1251">
            <v>37200</v>
          </cell>
          <cell r="J1251">
            <v>657</v>
          </cell>
          <cell r="L1251">
            <v>657</v>
          </cell>
        </row>
        <row r="1252">
          <cell r="A1252">
            <v>8284</v>
          </cell>
          <cell r="B1252" t="str">
            <v>Storm Collar</v>
          </cell>
          <cell r="C1252" t="str">
            <v>700Ø</v>
          </cell>
          <cell r="D1252" t="str">
            <v>개</v>
          </cell>
          <cell r="E1252">
            <v>31900</v>
          </cell>
          <cell r="F1252">
            <v>0</v>
          </cell>
          <cell r="H1252">
            <v>657</v>
          </cell>
          <cell r="I1252">
            <v>31900</v>
          </cell>
          <cell r="J1252">
            <v>657</v>
          </cell>
          <cell r="L1252">
            <v>657</v>
          </cell>
        </row>
        <row r="1253">
          <cell r="A1253">
            <v>8285</v>
          </cell>
          <cell r="B1253" t="str">
            <v>Storm Collar</v>
          </cell>
          <cell r="C1253" t="str">
            <v>600Ø</v>
          </cell>
          <cell r="D1253" t="str">
            <v>개</v>
          </cell>
          <cell r="E1253">
            <v>27900</v>
          </cell>
          <cell r="F1253">
            <v>0</v>
          </cell>
          <cell r="H1253">
            <v>657</v>
          </cell>
          <cell r="I1253">
            <v>27900</v>
          </cell>
          <cell r="J1253">
            <v>657</v>
          </cell>
          <cell r="L1253">
            <v>657</v>
          </cell>
        </row>
        <row r="1254">
          <cell r="A1254">
            <v>8286</v>
          </cell>
          <cell r="B1254" t="str">
            <v>Storm Collar</v>
          </cell>
          <cell r="C1254" t="str">
            <v>500Ø</v>
          </cell>
          <cell r="D1254" t="str">
            <v>개</v>
          </cell>
          <cell r="E1254">
            <v>23200</v>
          </cell>
          <cell r="F1254">
            <v>0</v>
          </cell>
          <cell r="H1254">
            <v>657</v>
          </cell>
          <cell r="I1254">
            <v>23200</v>
          </cell>
          <cell r="J1254">
            <v>657</v>
          </cell>
          <cell r="L1254">
            <v>657</v>
          </cell>
        </row>
        <row r="1255">
          <cell r="A1255">
            <v>8287</v>
          </cell>
          <cell r="B1255" t="str">
            <v>Storm Collar</v>
          </cell>
          <cell r="C1255" t="str">
            <v>400Ø</v>
          </cell>
          <cell r="D1255" t="str">
            <v>개</v>
          </cell>
          <cell r="E1255">
            <v>19200</v>
          </cell>
          <cell r="F1255">
            <v>0</v>
          </cell>
          <cell r="H1255">
            <v>657</v>
          </cell>
          <cell r="I1255">
            <v>19200</v>
          </cell>
          <cell r="J1255">
            <v>657</v>
          </cell>
          <cell r="L1255">
            <v>657</v>
          </cell>
        </row>
        <row r="1256">
          <cell r="A1256">
            <v>8288</v>
          </cell>
          <cell r="B1256" t="str">
            <v>Storm Collar</v>
          </cell>
          <cell r="C1256" t="str">
            <v>300Ø</v>
          </cell>
          <cell r="D1256" t="str">
            <v>개</v>
          </cell>
          <cell r="E1256">
            <v>15900</v>
          </cell>
          <cell r="F1256">
            <v>0</v>
          </cell>
          <cell r="H1256">
            <v>657</v>
          </cell>
          <cell r="I1256">
            <v>15900</v>
          </cell>
          <cell r="J1256">
            <v>657</v>
          </cell>
          <cell r="L1256">
            <v>657</v>
          </cell>
        </row>
        <row r="1257">
          <cell r="A1257">
            <v>8289</v>
          </cell>
          <cell r="B1257" t="str">
            <v>Storm Collar</v>
          </cell>
          <cell r="C1257" t="str">
            <v>200Ø</v>
          </cell>
          <cell r="D1257" t="str">
            <v>개</v>
          </cell>
          <cell r="E1257">
            <v>10600</v>
          </cell>
          <cell r="F1257">
            <v>0</v>
          </cell>
          <cell r="H1257">
            <v>657</v>
          </cell>
          <cell r="I1257">
            <v>10600</v>
          </cell>
          <cell r="J1257">
            <v>657</v>
          </cell>
          <cell r="L1257">
            <v>657</v>
          </cell>
        </row>
        <row r="1258">
          <cell r="A1258">
            <v>8291</v>
          </cell>
          <cell r="B1258" t="str">
            <v>Stack Cap</v>
          </cell>
          <cell r="C1258" t="str">
            <v>1,000Ø</v>
          </cell>
          <cell r="D1258" t="str">
            <v>개</v>
          </cell>
          <cell r="E1258">
            <v>571000</v>
          </cell>
          <cell r="F1258">
            <v>0</v>
          </cell>
          <cell r="H1258">
            <v>657</v>
          </cell>
          <cell r="I1258">
            <v>571000</v>
          </cell>
          <cell r="J1258">
            <v>657</v>
          </cell>
          <cell r="L1258">
            <v>657</v>
          </cell>
        </row>
        <row r="1259">
          <cell r="A1259">
            <v>8292</v>
          </cell>
          <cell r="B1259" t="str">
            <v>Stack Cap</v>
          </cell>
          <cell r="C1259" t="str">
            <v>900Ø</v>
          </cell>
          <cell r="D1259" t="str">
            <v>개</v>
          </cell>
          <cell r="E1259">
            <v>491000</v>
          </cell>
          <cell r="F1259">
            <v>0</v>
          </cell>
          <cell r="H1259">
            <v>657</v>
          </cell>
          <cell r="I1259">
            <v>491000</v>
          </cell>
          <cell r="J1259">
            <v>657</v>
          </cell>
          <cell r="L1259">
            <v>657</v>
          </cell>
        </row>
        <row r="1260">
          <cell r="A1260">
            <v>8293</v>
          </cell>
          <cell r="B1260" t="str">
            <v>Stack Cap</v>
          </cell>
          <cell r="C1260" t="str">
            <v>800Ø</v>
          </cell>
          <cell r="D1260" t="str">
            <v>개</v>
          </cell>
          <cell r="E1260">
            <v>414000</v>
          </cell>
          <cell r="F1260">
            <v>0</v>
          </cell>
          <cell r="H1260">
            <v>657</v>
          </cell>
          <cell r="I1260">
            <v>414000</v>
          </cell>
          <cell r="J1260">
            <v>657</v>
          </cell>
          <cell r="L1260">
            <v>657</v>
          </cell>
        </row>
        <row r="1261">
          <cell r="A1261">
            <v>8294</v>
          </cell>
          <cell r="B1261" t="str">
            <v>Stack Cap</v>
          </cell>
          <cell r="C1261" t="str">
            <v>700Ø</v>
          </cell>
          <cell r="D1261" t="str">
            <v>개</v>
          </cell>
          <cell r="E1261">
            <v>365000</v>
          </cell>
          <cell r="F1261">
            <v>0</v>
          </cell>
          <cell r="H1261">
            <v>657</v>
          </cell>
          <cell r="I1261">
            <v>365000</v>
          </cell>
          <cell r="J1261">
            <v>657</v>
          </cell>
          <cell r="L1261">
            <v>657</v>
          </cell>
        </row>
        <row r="1262">
          <cell r="A1262">
            <v>8295</v>
          </cell>
          <cell r="B1262" t="str">
            <v>Stack Cap</v>
          </cell>
          <cell r="C1262" t="str">
            <v>600Ø</v>
          </cell>
          <cell r="D1262" t="str">
            <v>개</v>
          </cell>
          <cell r="E1262">
            <v>307000</v>
          </cell>
          <cell r="F1262">
            <v>0</v>
          </cell>
          <cell r="H1262">
            <v>657</v>
          </cell>
          <cell r="I1262">
            <v>307000</v>
          </cell>
          <cell r="J1262">
            <v>657</v>
          </cell>
          <cell r="L1262">
            <v>657</v>
          </cell>
        </row>
        <row r="1263">
          <cell r="A1263">
            <v>8296</v>
          </cell>
          <cell r="B1263" t="str">
            <v>Stack Cap</v>
          </cell>
          <cell r="C1263" t="str">
            <v>500Ø</v>
          </cell>
          <cell r="D1263" t="str">
            <v>개</v>
          </cell>
          <cell r="E1263">
            <v>256000</v>
          </cell>
          <cell r="F1263">
            <v>0</v>
          </cell>
          <cell r="H1263">
            <v>657</v>
          </cell>
          <cell r="I1263">
            <v>256000</v>
          </cell>
          <cell r="J1263">
            <v>657</v>
          </cell>
          <cell r="L1263">
            <v>657</v>
          </cell>
        </row>
        <row r="1264">
          <cell r="A1264">
            <v>8297</v>
          </cell>
          <cell r="B1264" t="str">
            <v>Stack Cap</v>
          </cell>
          <cell r="C1264" t="str">
            <v>400Ø</v>
          </cell>
          <cell r="D1264" t="str">
            <v>개</v>
          </cell>
          <cell r="E1264">
            <v>193000</v>
          </cell>
          <cell r="F1264">
            <v>0</v>
          </cell>
          <cell r="H1264">
            <v>657</v>
          </cell>
          <cell r="I1264">
            <v>193000</v>
          </cell>
          <cell r="J1264">
            <v>657</v>
          </cell>
          <cell r="L1264">
            <v>657</v>
          </cell>
        </row>
        <row r="1265">
          <cell r="A1265">
            <v>8298</v>
          </cell>
          <cell r="B1265" t="str">
            <v>Stack Cap</v>
          </cell>
          <cell r="C1265" t="str">
            <v>300Ø</v>
          </cell>
          <cell r="D1265" t="str">
            <v>개</v>
          </cell>
          <cell r="E1265">
            <v>150000</v>
          </cell>
          <cell r="F1265">
            <v>0</v>
          </cell>
          <cell r="H1265">
            <v>657</v>
          </cell>
          <cell r="I1265">
            <v>150000</v>
          </cell>
          <cell r="J1265">
            <v>657</v>
          </cell>
          <cell r="L1265">
            <v>657</v>
          </cell>
        </row>
        <row r="1266">
          <cell r="A1266">
            <v>8299</v>
          </cell>
          <cell r="B1266" t="str">
            <v>Stack Cap</v>
          </cell>
          <cell r="C1266" t="str">
            <v>200Ø</v>
          </cell>
          <cell r="D1266" t="str">
            <v>개</v>
          </cell>
          <cell r="E1266">
            <v>111000</v>
          </cell>
          <cell r="F1266">
            <v>0</v>
          </cell>
          <cell r="H1266">
            <v>657</v>
          </cell>
          <cell r="I1266">
            <v>111000</v>
          </cell>
          <cell r="J1266">
            <v>657</v>
          </cell>
          <cell r="L1266">
            <v>657</v>
          </cell>
        </row>
        <row r="1267">
          <cell r="A1267">
            <v>8301</v>
          </cell>
          <cell r="B1267" t="str">
            <v>Step Increaser</v>
          </cell>
          <cell r="C1267" t="str">
            <v>1,000Ø</v>
          </cell>
          <cell r="D1267" t="str">
            <v>개</v>
          </cell>
          <cell r="E1267">
            <v>339000</v>
          </cell>
          <cell r="F1267">
            <v>0</v>
          </cell>
          <cell r="H1267">
            <v>657</v>
          </cell>
          <cell r="I1267">
            <v>339000</v>
          </cell>
          <cell r="J1267">
            <v>657</v>
          </cell>
          <cell r="L1267">
            <v>657</v>
          </cell>
        </row>
        <row r="1268">
          <cell r="A1268">
            <v>8302</v>
          </cell>
          <cell r="B1268" t="str">
            <v>Step Increaser</v>
          </cell>
          <cell r="C1268" t="str">
            <v>900Ø</v>
          </cell>
          <cell r="D1268" t="str">
            <v>개</v>
          </cell>
          <cell r="E1268">
            <v>199000</v>
          </cell>
          <cell r="F1268">
            <v>0</v>
          </cell>
          <cell r="H1268">
            <v>657</v>
          </cell>
          <cell r="I1268">
            <v>199000</v>
          </cell>
          <cell r="J1268">
            <v>657</v>
          </cell>
          <cell r="L1268">
            <v>657</v>
          </cell>
        </row>
        <row r="1269">
          <cell r="A1269">
            <v>8303</v>
          </cell>
          <cell r="B1269" t="str">
            <v>Step Increaser</v>
          </cell>
          <cell r="C1269" t="str">
            <v>800Ø</v>
          </cell>
          <cell r="D1269" t="str">
            <v>개</v>
          </cell>
          <cell r="E1269">
            <v>176000</v>
          </cell>
          <cell r="F1269">
            <v>0</v>
          </cell>
          <cell r="H1269">
            <v>657</v>
          </cell>
          <cell r="I1269">
            <v>176000</v>
          </cell>
          <cell r="J1269">
            <v>657</v>
          </cell>
          <cell r="L1269">
            <v>657</v>
          </cell>
        </row>
        <row r="1270">
          <cell r="A1270">
            <v>8304</v>
          </cell>
          <cell r="B1270" t="str">
            <v>Step Increaser</v>
          </cell>
          <cell r="C1270" t="str">
            <v>700Ø</v>
          </cell>
          <cell r="D1270" t="str">
            <v>개</v>
          </cell>
          <cell r="E1270">
            <v>153000</v>
          </cell>
          <cell r="F1270">
            <v>0</v>
          </cell>
          <cell r="H1270">
            <v>657</v>
          </cell>
          <cell r="I1270">
            <v>153000</v>
          </cell>
          <cell r="J1270">
            <v>657</v>
          </cell>
          <cell r="L1270">
            <v>657</v>
          </cell>
        </row>
        <row r="1271">
          <cell r="A1271">
            <v>8305</v>
          </cell>
          <cell r="B1271" t="str">
            <v>Step Increaser</v>
          </cell>
          <cell r="C1271" t="str">
            <v>600Ø</v>
          </cell>
          <cell r="D1271" t="str">
            <v>개</v>
          </cell>
          <cell r="E1271">
            <v>133000</v>
          </cell>
          <cell r="F1271">
            <v>0</v>
          </cell>
          <cell r="H1271">
            <v>657</v>
          </cell>
          <cell r="I1271">
            <v>133000</v>
          </cell>
          <cell r="J1271">
            <v>657</v>
          </cell>
          <cell r="L1271">
            <v>657</v>
          </cell>
        </row>
        <row r="1272">
          <cell r="A1272">
            <v>8306</v>
          </cell>
          <cell r="B1272" t="str">
            <v>Step Increaser</v>
          </cell>
          <cell r="C1272" t="str">
            <v>500Ø</v>
          </cell>
          <cell r="D1272" t="str">
            <v>개</v>
          </cell>
          <cell r="E1272">
            <v>121000</v>
          </cell>
          <cell r="F1272">
            <v>0</v>
          </cell>
          <cell r="H1272">
            <v>657</v>
          </cell>
          <cell r="I1272">
            <v>121000</v>
          </cell>
          <cell r="J1272">
            <v>657</v>
          </cell>
          <cell r="L1272">
            <v>657</v>
          </cell>
        </row>
        <row r="1273">
          <cell r="A1273">
            <v>8307</v>
          </cell>
          <cell r="B1273" t="str">
            <v>Step Increaser</v>
          </cell>
          <cell r="C1273" t="str">
            <v>400Ø</v>
          </cell>
          <cell r="D1273" t="str">
            <v>개</v>
          </cell>
          <cell r="E1273">
            <v>89000</v>
          </cell>
          <cell r="F1273">
            <v>0</v>
          </cell>
          <cell r="H1273">
            <v>657</v>
          </cell>
          <cell r="I1273">
            <v>89000</v>
          </cell>
          <cell r="J1273">
            <v>657</v>
          </cell>
          <cell r="L1273">
            <v>657</v>
          </cell>
        </row>
        <row r="1274">
          <cell r="A1274">
            <v>8308</v>
          </cell>
          <cell r="B1274" t="str">
            <v>Step Increaser</v>
          </cell>
          <cell r="C1274" t="str">
            <v>300Ø</v>
          </cell>
          <cell r="D1274" t="str">
            <v>개</v>
          </cell>
          <cell r="E1274">
            <v>60700</v>
          </cell>
          <cell r="F1274">
            <v>0</v>
          </cell>
          <cell r="H1274">
            <v>657</v>
          </cell>
          <cell r="I1274">
            <v>60700</v>
          </cell>
          <cell r="J1274">
            <v>657</v>
          </cell>
          <cell r="L1274">
            <v>657</v>
          </cell>
        </row>
        <row r="1275">
          <cell r="A1275">
            <v>8309</v>
          </cell>
          <cell r="B1275" t="str">
            <v>Step Increaser</v>
          </cell>
          <cell r="C1275" t="str">
            <v>200Ø</v>
          </cell>
          <cell r="D1275" t="str">
            <v>개</v>
          </cell>
          <cell r="E1275">
            <v>52500</v>
          </cell>
          <cell r="F1275">
            <v>0</v>
          </cell>
          <cell r="H1275">
            <v>657</v>
          </cell>
          <cell r="I1275">
            <v>52500</v>
          </cell>
          <cell r="J1275">
            <v>657</v>
          </cell>
          <cell r="L1275">
            <v>657</v>
          </cell>
        </row>
        <row r="1276">
          <cell r="E1276">
            <v>0</v>
          </cell>
        </row>
        <row r="1283">
          <cell r="A1283">
            <v>9001</v>
          </cell>
          <cell r="B1283" t="str">
            <v>인건비</v>
          </cell>
          <cell r="C1283" t="str">
            <v>배관공</v>
          </cell>
          <cell r="D1283" t="str">
            <v>인</v>
          </cell>
          <cell r="E1283">
            <v>0</v>
          </cell>
          <cell r="F1283">
            <v>76823</v>
          </cell>
          <cell r="H1283">
            <v>25</v>
          </cell>
          <cell r="I1283">
            <v>0</v>
          </cell>
          <cell r="J1283">
            <v>25</v>
          </cell>
          <cell r="L1283">
            <v>25</v>
          </cell>
        </row>
        <row r="1284">
          <cell r="A1284">
            <v>9002</v>
          </cell>
          <cell r="B1284" t="str">
            <v>인건비</v>
          </cell>
          <cell r="C1284" t="str">
            <v>위생공</v>
          </cell>
          <cell r="D1284" t="str">
            <v>인</v>
          </cell>
          <cell r="E1284">
            <v>0</v>
          </cell>
          <cell r="F1284">
            <v>67979</v>
          </cell>
          <cell r="H1284">
            <v>26</v>
          </cell>
          <cell r="I1284">
            <v>0</v>
          </cell>
          <cell r="J1284">
            <v>26</v>
          </cell>
          <cell r="L1284">
            <v>26</v>
          </cell>
        </row>
        <row r="1285">
          <cell r="A1285">
            <v>9003</v>
          </cell>
          <cell r="B1285" t="str">
            <v>인건비</v>
          </cell>
          <cell r="C1285" t="str">
            <v>기계설치공</v>
          </cell>
          <cell r="D1285" t="str">
            <v>인</v>
          </cell>
          <cell r="E1285">
            <v>0</v>
          </cell>
          <cell r="F1285">
            <v>67007</v>
          </cell>
          <cell r="H1285">
            <v>88</v>
          </cell>
          <cell r="I1285">
            <v>0</v>
          </cell>
          <cell r="J1285">
            <v>88</v>
          </cell>
          <cell r="L1285">
            <v>88</v>
          </cell>
        </row>
        <row r="1286">
          <cell r="A1286">
            <v>9004</v>
          </cell>
          <cell r="B1286" t="str">
            <v>인건비</v>
          </cell>
          <cell r="C1286" t="str">
            <v>용접공</v>
          </cell>
          <cell r="D1286" t="str">
            <v>인</v>
          </cell>
          <cell r="E1286">
            <v>0</v>
          </cell>
          <cell r="F1286">
            <v>79947</v>
          </cell>
          <cell r="H1286">
            <v>97</v>
          </cell>
          <cell r="I1286">
            <v>0</v>
          </cell>
          <cell r="J1286">
            <v>97</v>
          </cell>
          <cell r="L1286">
            <v>97</v>
          </cell>
        </row>
        <row r="1287">
          <cell r="A1287">
            <v>9005</v>
          </cell>
          <cell r="B1287" t="str">
            <v>인건비</v>
          </cell>
          <cell r="C1287" t="str">
            <v>보온공</v>
          </cell>
          <cell r="D1287" t="str">
            <v>인</v>
          </cell>
          <cell r="E1287">
            <v>0</v>
          </cell>
          <cell r="F1287">
            <v>71545</v>
          </cell>
          <cell r="H1287">
            <v>27</v>
          </cell>
          <cell r="I1287">
            <v>0</v>
          </cell>
          <cell r="J1287">
            <v>27</v>
          </cell>
          <cell r="L1287">
            <v>27</v>
          </cell>
        </row>
        <row r="1288">
          <cell r="A1288">
            <v>9006</v>
          </cell>
          <cell r="B1288" t="str">
            <v>인건비</v>
          </cell>
          <cell r="C1288" t="str">
            <v>특별인부</v>
          </cell>
          <cell r="D1288" t="str">
            <v>인</v>
          </cell>
          <cell r="E1288">
            <v>0</v>
          </cell>
          <cell r="F1288">
            <v>65734</v>
          </cell>
          <cell r="H1288">
            <v>73</v>
          </cell>
          <cell r="I1288">
            <v>0</v>
          </cell>
          <cell r="J1288">
            <v>73</v>
          </cell>
          <cell r="L1288">
            <v>73</v>
          </cell>
        </row>
        <row r="1289">
          <cell r="A1289">
            <v>9007</v>
          </cell>
          <cell r="B1289" t="str">
            <v>인건비</v>
          </cell>
          <cell r="C1289" t="str">
            <v>보통인부</v>
          </cell>
          <cell r="D1289" t="str">
            <v>인</v>
          </cell>
          <cell r="E1289">
            <v>0</v>
          </cell>
          <cell r="F1289">
            <v>50683</v>
          </cell>
          <cell r="H1289">
            <v>74</v>
          </cell>
          <cell r="I1289">
            <v>0</v>
          </cell>
          <cell r="J1289">
            <v>74</v>
          </cell>
          <cell r="L1289">
            <v>74</v>
          </cell>
        </row>
        <row r="1290">
          <cell r="A1290">
            <v>9008</v>
          </cell>
          <cell r="B1290" t="str">
            <v>인건비</v>
          </cell>
          <cell r="C1290" t="str">
            <v>보일러공</v>
          </cell>
          <cell r="D1290" t="str">
            <v>인</v>
          </cell>
          <cell r="E1290">
            <v>0</v>
          </cell>
          <cell r="F1290">
            <v>62087</v>
          </cell>
          <cell r="H1290">
            <v>24</v>
          </cell>
          <cell r="I1290">
            <v>0</v>
          </cell>
          <cell r="J1290">
            <v>24</v>
          </cell>
          <cell r="L1290">
            <v>24</v>
          </cell>
        </row>
        <row r="1291">
          <cell r="A1291">
            <v>9009</v>
          </cell>
          <cell r="B1291" t="str">
            <v>인건비</v>
          </cell>
          <cell r="C1291" t="str">
            <v>도장공</v>
          </cell>
          <cell r="D1291" t="str">
            <v>인</v>
          </cell>
          <cell r="E1291">
            <v>0</v>
          </cell>
          <cell r="F1291">
            <v>79956</v>
          </cell>
          <cell r="H1291">
            <v>28</v>
          </cell>
          <cell r="I1291">
            <v>0</v>
          </cell>
          <cell r="J1291">
            <v>28</v>
          </cell>
          <cell r="L1291">
            <v>28</v>
          </cell>
        </row>
        <row r="1292">
          <cell r="A1292">
            <v>9010</v>
          </cell>
          <cell r="B1292" t="str">
            <v>인건비</v>
          </cell>
          <cell r="C1292" t="str">
            <v>덕트공</v>
          </cell>
          <cell r="D1292" t="str">
            <v>인</v>
          </cell>
          <cell r="E1292">
            <v>0</v>
          </cell>
          <cell r="F1292">
            <v>70033</v>
          </cell>
          <cell r="H1292">
            <v>98</v>
          </cell>
          <cell r="I1292">
            <v>0</v>
          </cell>
          <cell r="J1292">
            <v>98</v>
          </cell>
          <cell r="L1292">
            <v>98</v>
          </cell>
        </row>
        <row r="1293">
          <cell r="A1293">
            <v>9011</v>
          </cell>
          <cell r="B1293" t="str">
            <v>인건비</v>
          </cell>
          <cell r="C1293" t="str">
            <v>줄눈공</v>
          </cell>
          <cell r="D1293" t="str">
            <v>인</v>
          </cell>
          <cell r="E1293">
            <v>0</v>
          </cell>
          <cell r="H1293">
            <v>21</v>
          </cell>
          <cell r="I1293">
            <v>0</v>
          </cell>
          <cell r="J1293">
            <v>21</v>
          </cell>
          <cell r="L1293">
            <v>21</v>
          </cell>
        </row>
        <row r="1294">
          <cell r="A1294">
            <v>9021</v>
          </cell>
          <cell r="B1294" t="str">
            <v>터파기 및 되메우기</v>
          </cell>
          <cell r="C1294" t="str">
            <v>인력</v>
          </cell>
          <cell r="D1294" t="str">
            <v>M³</v>
          </cell>
          <cell r="E1294">
            <v>0</v>
          </cell>
          <cell r="F1294">
            <v>18752</v>
          </cell>
          <cell r="H1294">
            <v>0</v>
          </cell>
          <cell r="I1294">
            <v>0</v>
          </cell>
          <cell r="J1294">
            <v>0</v>
          </cell>
          <cell r="L1294">
            <v>0</v>
          </cell>
        </row>
        <row r="1295">
          <cell r="A1295">
            <v>9022</v>
          </cell>
          <cell r="B1295" t="str">
            <v>터파기 및 되메우기</v>
          </cell>
          <cell r="C1295" t="str">
            <v>기계</v>
          </cell>
          <cell r="D1295" t="str">
            <v>M³</v>
          </cell>
          <cell r="E1295">
            <v>610</v>
          </cell>
          <cell r="F1295">
            <v>570</v>
          </cell>
          <cell r="H1295">
            <v>0</v>
          </cell>
          <cell r="I1295">
            <v>610</v>
          </cell>
          <cell r="J1295">
            <v>0</v>
          </cell>
          <cell r="L1295">
            <v>0</v>
          </cell>
        </row>
        <row r="1296">
          <cell r="A1296">
            <v>9023</v>
          </cell>
          <cell r="B1296" t="str">
            <v>보도용포장파괴</v>
          </cell>
          <cell r="C1296" t="str">
            <v>콘크리트</v>
          </cell>
          <cell r="D1296" t="str">
            <v>M²</v>
          </cell>
          <cell r="E1296">
            <v>235</v>
          </cell>
          <cell r="F1296">
            <v>4697</v>
          </cell>
          <cell r="H1296">
            <v>0</v>
          </cell>
          <cell r="I1296">
            <v>235</v>
          </cell>
          <cell r="J1296">
            <v>0</v>
          </cell>
          <cell r="L1296">
            <v>0</v>
          </cell>
        </row>
        <row r="1297">
          <cell r="A1297">
            <v>9024</v>
          </cell>
          <cell r="B1297" t="str">
            <v>레미콘구입 및 타설</v>
          </cell>
          <cell r="D1297" t="str">
            <v>M³</v>
          </cell>
          <cell r="E1297">
            <v>46182</v>
          </cell>
          <cell r="F1297">
            <v>5321</v>
          </cell>
          <cell r="H1297">
            <v>0</v>
          </cell>
          <cell r="I1297">
            <v>46182</v>
          </cell>
          <cell r="J1297">
            <v>0</v>
          </cell>
          <cell r="L1297">
            <v>0</v>
          </cell>
        </row>
        <row r="1298">
          <cell r="A1298">
            <v>9025</v>
          </cell>
          <cell r="B1298" t="str">
            <v>보도용블럭포장</v>
          </cell>
          <cell r="C1298" t="str">
            <v>30x30x6</v>
          </cell>
          <cell r="D1298" t="str">
            <v>M²</v>
          </cell>
          <cell r="E1298">
            <v>6768</v>
          </cell>
          <cell r="F1298">
            <v>2972</v>
          </cell>
          <cell r="H1298">
            <v>0</v>
          </cell>
          <cell r="I1298">
            <v>6768</v>
          </cell>
          <cell r="J1298">
            <v>0</v>
          </cell>
          <cell r="L1298">
            <v>0</v>
          </cell>
        </row>
        <row r="1299">
          <cell r="A1299">
            <v>9026</v>
          </cell>
          <cell r="B1299" t="str">
            <v>보도블럭파손 및 복구</v>
          </cell>
          <cell r="C1299" t="str">
            <v>인력</v>
          </cell>
          <cell r="D1299" t="str">
            <v>M²</v>
          </cell>
          <cell r="E1299">
            <v>18</v>
          </cell>
          <cell r="F1299">
            <v>6081</v>
          </cell>
          <cell r="H1299">
            <v>0</v>
          </cell>
          <cell r="I1299">
            <v>18</v>
          </cell>
          <cell r="J1299">
            <v>0</v>
          </cell>
          <cell r="L1299">
            <v>0</v>
          </cell>
        </row>
        <row r="1300">
          <cell r="A1300">
            <v>9110</v>
          </cell>
          <cell r="B1300" t="str">
            <v>난연폴리에틸렌보온</v>
          </cell>
          <cell r="C1300" t="str">
            <v>150Øx 40t</v>
          </cell>
          <cell r="D1300" t="str">
            <v>M</v>
          </cell>
          <cell r="E1300">
            <v>12171</v>
          </cell>
          <cell r="F1300">
            <v>8943</v>
          </cell>
          <cell r="H1300">
            <v>0</v>
          </cell>
          <cell r="I1300">
            <v>21818</v>
          </cell>
          <cell r="J1300">
            <v>0</v>
          </cell>
          <cell r="L1300">
            <v>0</v>
          </cell>
        </row>
        <row r="1301">
          <cell r="A1301">
            <v>9111</v>
          </cell>
          <cell r="B1301" t="str">
            <v>난연폴리에틸렌보온</v>
          </cell>
          <cell r="C1301" t="str">
            <v>100Øx 40t</v>
          </cell>
          <cell r="D1301" t="str">
            <v>M</v>
          </cell>
          <cell r="E1301">
            <v>7193</v>
          </cell>
          <cell r="F1301">
            <v>6081</v>
          </cell>
          <cell r="H1301">
            <v>0</v>
          </cell>
          <cell r="I1301">
            <v>8883</v>
          </cell>
          <cell r="J1301">
            <v>0</v>
          </cell>
          <cell r="L1301">
            <v>0</v>
          </cell>
        </row>
        <row r="1302">
          <cell r="A1302">
            <v>9112</v>
          </cell>
          <cell r="B1302" t="str">
            <v>난연폴리에틸렌보온</v>
          </cell>
          <cell r="C1302" t="str">
            <v>80Øx 25t</v>
          </cell>
          <cell r="D1302" t="str">
            <v>M</v>
          </cell>
          <cell r="E1302">
            <v>3215</v>
          </cell>
          <cell r="F1302">
            <v>3934</v>
          </cell>
          <cell r="H1302">
            <v>0</v>
          </cell>
          <cell r="I1302">
            <v>4157</v>
          </cell>
          <cell r="J1302">
            <v>0</v>
          </cell>
          <cell r="L1302">
            <v>0</v>
          </cell>
        </row>
        <row r="1303">
          <cell r="A1303">
            <v>9113</v>
          </cell>
          <cell r="B1303" t="str">
            <v>난연폴리에틸렌보온</v>
          </cell>
          <cell r="C1303" t="str">
            <v>65Øx 25t</v>
          </cell>
          <cell r="D1303" t="str">
            <v>M</v>
          </cell>
          <cell r="E1303">
            <v>2905</v>
          </cell>
          <cell r="F1303">
            <v>3577</v>
          </cell>
          <cell r="H1303">
            <v>0</v>
          </cell>
          <cell r="I1303">
            <v>3605</v>
          </cell>
          <cell r="J1303">
            <v>0</v>
          </cell>
          <cell r="L1303">
            <v>0</v>
          </cell>
        </row>
        <row r="1304">
          <cell r="A1304">
            <v>9114</v>
          </cell>
          <cell r="B1304" t="str">
            <v>난연폴리에틸렌보온</v>
          </cell>
          <cell r="C1304" t="str">
            <v>50Øx 25t</v>
          </cell>
          <cell r="D1304" t="str">
            <v>M</v>
          </cell>
          <cell r="E1304">
            <v>2455</v>
          </cell>
          <cell r="F1304">
            <v>2861</v>
          </cell>
          <cell r="H1304">
            <v>0</v>
          </cell>
          <cell r="I1304">
            <v>3333</v>
          </cell>
          <cell r="J1304">
            <v>0</v>
          </cell>
          <cell r="L1304">
            <v>0</v>
          </cell>
        </row>
        <row r="1305">
          <cell r="A1305">
            <v>9115</v>
          </cell>
          <cell r="B1305" t="str">
            <v>난연폴리에틸렌보온</v>
          </cell>
          <cell r="C1305" t="str">
            <v>40Øx 25t</v>
          </cell>
          <cell r="D1305" t="str">
            <v>M</v>
          </cell>
          <cell r="E1305">
            <v>2176</v>
          </cell>
          <cell r="F1305">
            <v>2861</v>
          </cell>
          <cell r="H1305">
            <v>0</v>
          </cell>
          <cell r="I1305">
            <v>2926</v>
          </cell>
          <cell r="J1305">
            <v>0</v>
          </cell>
          <cell r="L1305">
            <v>0</v>
          </cell>
        </row>
        <row r="1306">
          <cell r="A1306">
            <v>9116</v>
          </cell>
          <cell r="B1306" t="str">
            <v>난연폴리에틸렌보온</v>
          </cell>
          <cell r="C1306" t="str">
            <v>32Øx 25t</v>
          </cell>
          <cell r="D1306" t="str">
            <v>M</v>
          </cell>
          <cell r="E1306">
            <v>1969</v>
          </cell>
          <cell r="F1306">
            <v>2861</v>
          </cell>
          <cell r="H1306">
            <v>0</v>
          </cell>
          <cell r="I1306">
            <v>2750</v>
          </cell>
          <cell r="J1306">
            <v>0</v>
          </cell>
          <cell r="L1306">
            <v>0</v>
          </cell>
        </row>
        <row r="1307">
          <cell r="A1307">
            <v>9117</v>
          </cell>
          <cell r="B1307" t="str">
            <v>난연폴리에틸렌보온</v>
          </cell>
          <cell r="C1307" t="str">
            <v>25Øx 25t</v>
          </cell>
          <cell r="D1307" t="str">
            <v>M</v>
          </cell>
          <cell r="E1307">
            <v>1834</v>
          </cell>
          <cell r="F1307">
            <v>2504</v>
          </cell>
          <cell r="H1307">
            <v>0</v>
          </cell>
          <cell r="I1307">
            <v>2417</v>
          </cell>
          <cell r="J1307">
            <v>0</v>
          </cell>
          <cell r="L1307">
            <v>0</v>
          </cell>
        </row>
        <row r="1308">
          <cell r="A1308">
            <v>9118</v>
          </cell>
          <cell r="B1308" t="str">
            <v>난연폴리에틸렌보온</v>
          </cell>
          <cell r="C1308" t="str">
            <v>20Øx 25t</v>
          </cell>
          <cell r="D1308" t="str">
            <v>M</v>
          </cell>
          <cell r="E1308">
            <v>1759</v>
          </cell>
          <cell r="F1308">
            <v>2146</v>
          </cell>
          <cell r="H1308">
            <v>0</v>
          </cell>
          <cell r="I1308">
            <v>2080</v>
          </cell>
          <cell r="J1308">
            <v>0</v>
          </cell>
          <cell r="L1308">
            <v>0</v>
          </cell>
        </row>
        <row r="1309">
          <cell r="A1309">
            <v>9119</v>
          </cell>
          <cell r="B1309" t="str">
            <v>난연폴리에틸렌보온</v>
          </cell>
          <cell r="C1309" t="str">
            <v>15Øx 25t</v>
          </cell>
          <cell r="D1309" t="str">
            <v>M</v>
          </cell>
          <cell r="E1309">
            <v>1614</v>
          </cell>
          <cell r="F1309">
            <v>1788</v>
          </cell>
          <cell r="H1309">
            <v>0</v>
          </cell>
          <cell r="I1309">
            <v>1928</v>
          </cell>
          <cell r="J1309">
            <v>0</v>
          </cell>
          <cell r="L1309">
            <v>0</v>
          </cell>
        </row>
        <row r="1310">
          <cell r="A1310">
            <v>9120</v>
          </cell>
          <cell r="B1310" t="str">
            <v>유리솜보온</v>
          </cell>
          <cell r="C1310" t="str">
            <v>150Øx 40t</v>
          </cell>
          <cell r="D1310" t="str">
            <v>M</v>
          </cell>
          <cell r="H1310">
            <v>0</v>
          </cell>
          <cell r="I1310">
            <v>7297</v>
          </cell>
          <cell r="J1310">
            <v>0</v>
          </cell>
          <cell r="L1310">
            <v>0</v>
          </cell>
        </row>
        <row r="1311">
          <cell r="A1311">
            <v>9121</v>
          </cell>
          <cell r="B1311" t="str">
            <v>유리솜보온</v>
          </cell>
          <cell r="C1311" t="str">
            <v>100Øx 40t</v>
          </cell>
          <cell r="D1311" t="str">
            <v>M</v>
          </cell>
          <cell r="H1311">
            <v>0</v>
          </cell>
          <cell r="I1311">
            <v>5532</v>
          </cell>
          <cell r="J1311">
            <v>0</v>
          </cell>
          <cell r="L1311">
            <v>0</v>
          </cell>
        </row>
        <row r="1312">
          <cell r="A1312">
            <v>9122</v>
          </cell>
          <cell r="B1312" t="str">
            <v>유리솜보온</v>
          </cell>
          <cell r="C1312" t="str">
            <v>80Øx 25t</v>
          </cell>
          <cell r="D1312" t="str">
            <v>M</v>
          </cell>
          <cell r="H1312">
            <v>0</v>
          </cell>
          <cell r="I1312">
            <v>2993</v>
          </cell>
          <cell r="J1312">
            <v>0</v>
          </cell>
          <cell r="L1312">
            <v>0</v>
          </cell>
        </row>
        <row r="1313">
          <cell r="A1313">
            <v>9123</v>
          </cell>
          <cell r="B1313" t="str">
            <v>유리솜보온</v>
          </cell>
          <cell r="C1313" t="str">
            <v>65Øx 25t</v>
          </cell>
          <cell r="D1313" t="str">
            <v>M</v>
          </cell>
          <cell r="H1313">
            <v>0</v>
          </cell>
          <cell r="I1313">
            <v>2664</v>
          </cell>
          <cell r="J1313">
            <v>0</v>
          </cell>
          <cell r="L1313">
            <v>0</v>
          </cell>
        </row>
        <row r="1314">
          <cell r="A1314">
            <v>9124</v>
          </cell>
          <cell r="B1314" t="str">
            <v>유리솜보온</v>
          </cell>
          <cell r="C1314" t="str">
            <v>50Øx 25t</v>
          </cell>
          <cell r="D1314" t="str">
            <v>M</v>
          </cell>
          <cell r="H1314">
            <v>0</v>
          </cell>
          <cell r="I1314">
            <v>2391</v>
          </cell>
          <cell r="J1314">
            <v>0</v>
          </cell>
          <cell r="L1314">
            <v>0</v>
          </cell>
        </row>
        <row r="1315">
          <cell r="A1315">
            <v>9125</v>
          </cell>
          <cell r="B1315" t="str">
            <v>유리솜보온</v>
          </cell>
          <cell r="C1315" t="str">
            <v>40Øx 25t</v>
          </cell>
          <cell r="D1315" t="str">
            <v>M</v>
          </cell>
          <cell r="H1315">
            <v>0</v>
          </cell>
          <cell r="I1315">
            <v>2062</v>
          </cell>
          <cell r="J1315">
            <v>0</v>
          </cell>
          <cell r="L1315">
            <v>0</v>
          </cell>
        </row>
        <row r="1316">
          <cell r="A1316">
            <v>9126</v>
          </cell>
          <cell r="B1316" t="str">
            <v>유리솜보온</v>
          </cell>
          <cell r="C1316" t="str">
            <v>32Øx 25t</v>
          </cell>
          <cell r="D1316" t="str">
            <v>M</v>
          </cell>
          <cell r="H1316">
            <v>0</v>
          </cell>
          <cell r="I1316">
            <v>1908</v>
          </cell>
          <cell r="J1316">
            <v>0</v>
          </cell>
          <cell r="L1316">
            <v>0</v>
          </cell>
        </row>
        <row r="1317">
          <cell r="A1317">
            <v>9127</v>
          </cell>
          <cell r="B1317" t="str">
            <v>유리솜보온</v>
          </cell>
          <cell r="C1317" t="str">
            <v>25Øx 25t</v>
          </cell>
          <cell r="D1317" t="str">
            <v>M</v>
          </cell>
          <cell r="H1317">
            <v>0</v>
          </cell>
          <cell r="I1317">
            <v>1683</v>
          </cell>
          <cell r="J1317">
            <v>0</v>
          </cell>
          <cell r="L1317">
            <v>0</v>
          </cell>
        </row>
        <row r="1318">
          <cell r="A1318">
            <v>9128</v>
          </cell>
          <cell r="B1318" t="str">
            <v>유리솜보온</v>
          </cell>
          <cell r="C1318" t="str">
            <v>20Øx 25t</v>
          </cell>
          <cell r="D1318" t="str">
            <v>M</v>
          </cell>
          <cell r="H1318">
            <v>0</v>
          </cell>
          <cell r="I1318">
            <v>1516</v>
          </cell>
          <cell r="J1318">
            <v>0</v>
          </cell>
          <cell r="L1318">
            <v>0</v>
          </cell>
        </row>
        <row r="1319">
          <cell r="A1319">
            <v>9129</v>
          </cell>
          <cell r="B1319" t="str">
            <v>유리솜보온</v>
          </cell>
          <cell r="C1319" t="str">
            <v>15Øx 25t</v>
          </cell>
          <cell r="D1319" t="str">
            <v>M</v>
          </cell>
          <cell r="H1319">
            <v>0</v>
          </cell>
          <cell r="I1319">
            <v>1386</v>
          </cell>
          <cell r="J1319">
            <v>0</v>
          </cell>
          <cell r="L1319">
            <v>0</v>
          </cell>
        </row>
        <row r="1320">
          <cell r="A1320">
            <v>9131</v>
          </cell>
          <cell r="B1320" t="str">
            <v>동관용접</v>
          </cell>
          <cell r="C1320" t="str">
            <v>100Ø</v>
          </cell>
          <cell r="D1320" t="str">
            <v>개소</v>
          </cell>
          <cell r="E1320">
            <v>1635</v>
          </cell>
          <cell r="F1320">
            <v>16469</v>
          </cell>
          <cell r="H1320">
            <v>0</v>
          </cell>
          <cell r="I1320">
            <v>2622</v>
          </cell>
          <cell r="J1320">
            <v>0</v>
          </cell>
          <cell r="L1320">
            <v>0</v>
          </cell>
        </row>
        <row r="1321">
          <cell r="A1321">
            <v>9132</v>
          </cell>
          <cell r="B1321" t="str">
            <v>동관용접</v>
          </cell>
          <cell r="C1321" t="str">
            <v>80Ø</v>
          </cell>
          <cell r="D1321" t="str">
            <v>개소</v>
          </cell>
          <cell r="E1321">
            <v>1009</v>
          </cell>
          <cell r="F1321">
            <v>11672</v>
          </cell>
          <cell r="H1321">
            <v>0</v>
          </cell>
          <cell r="I1321">
            <v>1583</v>
          </cell>
          <cell r="J1321">
            <v>0</v>
          </cell>
          <cell r="L1321">
            <v>0</v>
          </cell>
        </row>
        <row r="1322">
          <cell r="A1322">
            <v>9133</v>
          </cell>
          <cell r="B1322" t="str">
            <v>동관용접</v>
          </cell>
          <cell r="C1322" t="str">
            <v>65Ø</v>
          </cell>
          <cell r="D1322" t="str">
            <v>개소</v>
          </cell>
          <cell r="E1322">
            <v>727</v>
          </cell>
          <cell r="F1322">
            <v>10073</v>
          </cell>
          <cell r="H1322">
            <v>0</v>
          </cell>
          <cell r="I1322">
            <v>1146</v>
          </cell>
          <cell r="J1322">
            <v>0</v>
          </cell>
          <cell r="L1322">
            <v>0</v>
          </cell>
        </row>
        <row r="1323">
          <cell r="A1323">
            <v>9134</v>
          </cell>
          <cell r="B1323" t="str">
            <v>동관용접</v>
          </cell>
          <cell r="C1323" t="str">
            <v>50Ø</v>
          </cell>
          <cell r="D1323" t="str">
            <v>개소</v>
          </cell>
          <cell r="E1323">
            <v>564</v>
          </cell>
          <cell r="F1323">
            <v>7834</v>
          </cell>
          <cell r="H1323">
            <v>0</v>
          </cell>
          <cell r="I1323">
            <v>874</v>
          </cell>
          <cell r="J1323">
            <v>0</v>
          </cell>
          <cell r="L1323">
            <v>0</v>
          </cell>
        </row>
        <row r="1324">
          <cell r="A1324">
            <v>9135</v>
          </cell>
          <cell r="B1324" t="str">
            <v>동관용접</v>
          </cell>
          <cell r="C1324" t="str">
            <v>40Ø</v>
          </cell>
          <cell r="D1324" t="str">
            <v>개소</v>
          </cell>
          <cell r="E1324">
            <v>410</v>
          </cell>
          <cell r="F1324">
            <v>6235</v>
          </cell>
          <cell r="H1324">
            <v>0</v>
          </cell>
          <cell r="I1324">
            <v>609</v>
          </cell>
          <cell r="J1324">
            <v>0</v>
          </cell>
          <cell r="L1324">
            <v>0</v>
          </cell>
        </row>
        <row r="1325">
          <cell r="A1325">
            <v>9136</v>
          </cell>
          <cell r="B1325" t="str">
            <v>동관용접</v>
          </cell>
          <cell r="C1325" t="str">
            <v>32Ø</v>
          </cell>
          <cell r="D1325" t="str">
            <v>개소</v>
          </cell>
          <cell r="E1325">
            <v>316</v>
          </cell>
          <cell r="F1325">
            <v>5676</v>
          </cell>
          <cell r="H1325">
            <v>0</v>
          </cell>
          <cell r="I1325">
            <v>466</v>
          </cell>
          <cell r="J1325">
            <v>0</v>
          </cell>
          <cell r="L1325">
            <v>0</v>
          </cell>
        </row>
        <row r="1326">
          <cell r="A1326">
            <v>9137</v>
          </cell>
          <cell r="B1326" t="str">
            <v>동관용접</v>
          </cell>
          <cell r="C1326" t="str">
            <v>25Ø</v>
          </cell>
          <cell r="D1326" t="str">
            <v>개소</v>
          </cell>
          <cell r="E1326">
            <v>226</v>
          </cell>
          <cell r="F1326">
            <v>4636</v>
          </cell>
          <cell r="H1326">
            <v>0</v>
          </cell>
          <cell r="I1326">
            <v>339</v>
          </cell>
          <cell r="J1326">
            <v>0</v>
          </cell>
          <cell r="L1326">
            <v>0</v>
          </cell>
        </row>
        <row r="1327">
          <cell r="A1327">
            <v>9138</v>
          </cell>
          <cell r="B1327" t="str">
            <v>동관용접</v>
          </cell>
          <cell r="C1327" t="str">
            <v>20Ø</v>
          </cell>
          <cell r="D1327" t="str">
            <v>개소</v>
          </cell>
          <cell r="E1327">
            <v>176</v>
          </cell>
          <cell r="F1327">
            <v>3757</v>
          </cell>
          <cell r="H1327">
            <v>0</v>
          </cell>
          <cell r="I1327">
            <v>253</v>
          </cell>
          <cell r="J1327">
            <v>0</v>
          </cell>
          <cell r="L1327">
            <v>0</v>
          </cell>
        </row>
        <row r="1328">
          <cell r="A1328">
            <v>9139</v>
          </cell>
          <cell r="B1328" t="str">
            <v>동관용접</v>
          </cell>
          <cell r="C1328" t="str">
            <v>15Ø</v>
          </cell>
          <cell r="D1328" t="str">
            <v>개소</v>
          </cell>
          <cell r="E1328">
            <v>85</v>
          </cell>
          <cell r="F1328">
            <v>3277</v>
          </cell>
          <cell r="H1328">
            <v>0</v>
          </cell>
          <cell r="I1328">
            <v>121</v>
          </cell>
          <cell r="J1328">
            <v>0</v>
          </cell>
          <cell r="L1328">
            <v>0</v>
          </cell>
        </row>
        <row r="1329">
          <cell r="A1329">
            <v>9141</v>
          </cell>
          <cell r="B1329" t="str">
            <v>은분도장</v>
          </cell>
          <cell r="C1329" t="str">
            <v>2회</v>
          </cell>
          <cell r="D1329" t="str">
            <v>M²</v>
          </cell>
          <cell r="E1329">
            <v>654</v>
          </cell>
          <cell r="F1329">
            <v>3043</v>
          </cell>
          <cell r="H1329">
            <v>0</v>
          </cell>
          <cell r="I1329">
            <v>654</v>
          </cell>
          <cell r="J1329">
            <v>0</v>
          </cell>
          <cell r="L1329">
            <v>0</v>
          </cell>
        </row>
        <row r="1330">
          <cell r="A1330">
            <v>9142</v>
          </cell>
          <cell r="B1330" t="str">
            <v>벽체철거 및 복구</v>
          </cell>
          <cell r="D1330" t="str">
            <v>개소</v>
          </cell>
          <cell r="E1330">
            <v>0</v>
          </cell>
          <cell r="H1330">
            <v>0</v>
          </cell>
          <cell r="J1330">
            <v>0</v>
          </cell>
          <cell r="L1330">
            <v>0</v>
          </cell>
        </row>
        <row r="1331">
          <cell r="A1331">
            <v>9143</v>
          </cell>
          <cell r="B1331" t="str">
            <v>치장벽돌 쌓기</v>
          </cell>
          <cell r="D1331" t="str">
            <v>매</v>
          </cell>
          <cell r="E1331">
            <v>171220</v>
          </cell>
          <cell r="F1331">
            <v>303245</v>
          </cell>
          <cell r="H1331">
            <v>0</v>
          </cell>
          <cell r="I1331">
            <v>171220</v>
          </cell>
          <cell r="J1331">
            <v>0</v>
          </cell>
          <cell r="L1331">
            <v>0</v>
          </cell>
        </row>
        <row r="1332">
          <cell r="A1332">
            <v>9144</v>
          </cell>
          <cell r="B1332" t="str">
            <v>녹막이페인트</v>
          </cell>
          <cell r="C1332" t="str">
            <v>2회</v>
          </cell>
          <cell r="D1332" t="str">
            <v>M²</v>
          </cell>
          <cell r="E1332">
            <v>932</v>
          </cell>
          <cell r="F1332">
            <v>1690</v>
          </cell>
          <cell r="H1332">
            <v>0</v>
          </cell>
          <cell r="I1332">
            <v>932</v>
          </cell>
          <cell r="J1332">
            <v>0</v>
          </cell>
          <cell r="L1332">
            <v>0</v>
          </cell>
        </row>
        <row r="1333">
          <cell r="A1333">
            <v>9145</v>
          </cell>
          <cell r="B1333" t="str">
            <v>배수펌프앵글가대</v>
          </cell>
          <cell r="D1333" t="str">
            <v>개소</v>
          </cell>
          <cell r="E1333">
            <v>13141</v>
          </cell>
          <cell r="F1333">
            <v>56637</v>
          </cell>
          <cell r="H1333">
            <v>0</v>
          </cell>
          <cell r="I1333">
            <v>13141</v>
          </cell>
          <cell r="J1333">
            <v>0</v>
          </cell>
          <cell r="L1333">
            <v>0</v>
          </cell>
        </row>
        <row r="1334">
          <cell r="A1334">
            <v>9146</v>
          </cell>
          <cell r="B1334" t="str">
            <v>정수위밸브장치</v>
          </cell>
          <cell r="C1334" t="str">
            <v>40Ø</v>
          </cell>
          <cell r="D1334" t="str">
            <v>대</v>
          </cell>
          <cell r="E1334">
            <v>533087</v>
          </cell>
          <cell r="F1334">
            <v>271490.40000000002</v>
          </cell>
          <cell r="H1334">
            <v>0</v>
          </cell>
          <cell r="I1334">
            <v>533087</v>
          </cell>
          <cell r="J1334">
            <v>0</v>
          </cell>
          <cell r="L1334">
            <v>0</v>
          </cell>
        </row>
        <row r="1335">
          <cell r="A1335">
            <v>9147</v>
          </cell>
          <cell r="B1335" t="str">
            <v>장비기초(콘크리트)</v>
          </cell>
          <cell r="C1335" t="str">
            <v>1:2:4</v>
          </cell>
          <cell r="D1335" t="str">
            <v>M³</v>
          </cell>
          <cell r="E1335">
            <v>25057</v>
          </cell>
          <cell r="F1335">
            <v>94929</v>
          </cell>
          <cell r="H1335">
            <v>0</v>
          </cell>
          <cell r="I1335">
            <v>25057</v>
          </cell>
          <cell r="J1335">
            <v>0</v>
          </cell>
          <cell r="L1335">
            <v>0</v>
          </cell>
        </row>
        <row r="1336">
          <cell r="A1336">
            <v>9148</v>
          </cell>
          <cell r="B1336" t="str">
            <v>합판거푸집</v>
          </cell>
          <cell r="C1336" t="str">
            <v>3회</v>
          </cell>
          <cell r="D1336" t="str">
            <v>M²</v>
          </cell>
          <cell r="E1336">
            <v>5049</v>
          </cell>
          <cell r="F1336">
            <v>13293</v>
          </cell>
          <cell r="H1336">
            <v>0</v>
          </cell>
          <cell r="I1336">
            <v>5049</v>
          </cell>
          <cell r="J1336">
            <v>0</v>
          </cell>
          <cell r="L1336">
            <v>0</v>
          </cell>
        </row>
        <row r="1337">
          <cell r="A1337">
            <v>9149</v>
          </cell>
          <cell r="B1337" t="str">
            <v>방열기소운반비</v>
          </cell>
          <cell r="C1337" t="str">
            <v>20쪽 이하</v>
          </cell>
          <cell r="D1337" t="str">
            <v>조</v>
          </cell>
          <cell r="E1337">
            <v>0</v>
          </cell>
          <cell r="F1337">
            <v>10136</v>
          </cell>
          <cell r="H1337">
            <v>0</v>
          </cell>
          <cell r="J1337">
            <v>0</v>
          </cell>
          <cell r="L1337">
            <v>0</v>
          </cell>
        </row>
        <row r="1338">
          <cell r="A1338">
            <v>9150</v>
          </cell>
          <cell r="B1338" t="str">
            <v>바닥타일커팅공임</v>
          </cell>
          <cell r="D1338" t="str">
            <v>개소</v>
          </cell>
          <cell r="E1338">
            <v>0</v>
          </cell>
          <cell r="F1338">
            <v>13595</v>
          </cell>
          <cell r="H1338">
            <v>0</v>
          </cell>
          <cell r="J1338">
            <v>0</v>
          </cell>
          <cell r="L1338">
            <v>0</v>
          </cell>
        </row>
        <row r="1339">
          <cell r="A1339">
            <v>9151</v>
          </cell>
          <cell r="B1339" t="str">
            <v>파이프 고정앙카</v>
          </cell>
          <cell r="C1339" t="str">
            <v>15Ø~40Ø</v>
          </cell>
          <cell r="D1339" t="str">
            <v>조</v>
          </cell>
          <cell r="E1339">
            <v>1090</v>
          </cell>
          <cell r="F1339">
            <v>24.055000000000003</v>
          </cell>
          <cell r="H1339">
            <v>0</v>
          </cell>
          <cell r="I1339">
            <v>1090</v>
          </cell>
          <cell r="J1339">
            <v>0</v>
          </cell>
          <cell r="L1339">
            <v>0</v>
          </cell>
        </row>
        <row r="1340">
          <cell r="A1340">
            <v>9152</v>
          </cell>
          <cell r="B1340" t="str">
            <v>파이프 고정앙카</v>
          </cell>
          <cell r="C1340" t="str">
            <v>50Ø~65Ø</v>
          </cell>
          <cell r="D1340" t="str">
            <v>조</v>
          </cell>
          <cell r="E1340">
            <v>1140</v>
          </cell>
          <cell r="F1340">
            <v>36.79</v>
          </cell>
          <cell r="H1340">
            <v>0</v>
          </cell>
          <cell r="I1340">
            <v>1140</v>
          </cell>
          <cell r="J1340">
            <v>0</v>
          </cell>
          <cell r="L1340">
            <v>0</v>
          </cell>
        </row>
        <row r="1341">
          <cell r="A1341">
            <v>9153</v>
          </cell>
          <cell r="B1341" t="str">
            <v>파이프 고정앙카</v>
          </cell>
          <cell r="C1341" t="str">
            <v>80Ø~150Ø</v>
          </cell>
          <cell r="D1341" t="str">
            <v>조</v>
          </cell>
          <cell r="E1341">
            <v>1694</v>
          </cell>
          <cell r="F1341">
            <v>55.185000000000002</v>
          </cell>
          <cell r="H1341">
            <v>0</v>
          </cell>
          <cell r="I1341">
            <v>1694</v>
          </cell>
          <cell r="J1341">
            <v>0</v>
          </cell>
          <cell r="L1341">
            <v>0</v>
          </cell>
        </row>
        <row r="1342">
          <cell r="A1342">
            <v>9161</v>
          </cell>
          <cell r="B1342" t="str">
            <v>정유량 조절밸브장치</v>
          </cell>
          <cell r="C1342" t="str">
            <v>65Ø</v>
          </cell>
          <cell r="D1342" t="str">
            <v>조</v>
          </cell>
          <cell r="E1342">
            <v>0</v>
          </cell>
          <cell r="H1342">
            <v>0</v>
          </cell>
          <cell r="J1342">
            <v>0</v>
          </cell>
          <cell r="L1342">
            <v>0</v>
          </cell>
        </row>
        <row r="1343">
          <cell r="A1343">
            <v>9162</v>
          </cell>
          <cell r="B1343" t="str">
            <v>정유량 조절밸브장치</v>
          </cell>
          <cell r="C1343" t="str">
            <v>50Ø</v>
          </cell>
          <cell r="D1343" t="str">
            <v>조</v>
          </cell>
          <cell r="E1343">
            <v>0</v>
          </cell>
          <cell r="H1343">
            <v>0</v>
          </cell>
          <cell r="J1343">
            <v>0</v>
          </cell>
          <cell r="L1343">
            <v>0</v>
          </cell>
        </row>
        <row r="1344">
          <cell r="A1344">
            <v>9163</v>
          </cell>
          <cell r="B1344" t="str">
            <v>정유량 조절밸브장치</v>
          </cell>
          <cell r="C1344" t="str">
            <v>40Ø</v>
          </cell>
          <cell r="D1344" t="str">
            <v>조</v>
          </cell>
          <cell r="E1344">
            <v>0</v>
          </cell>
          <cell r="H1344">
            <v>0</v>
          </cell>
          <cell r="J1344">
            <v>0</v>
          </cell>
          <cell r="L1344">
            <v>0</v>
          </cell>
        </row>
        <row r="1345">
          <cell r="A1345">
            <v>9164</v>
          </cell>
          <cell r="B1345" t="str">
            <v>정유량 조절밸브장치</v>
          </cell>
          <cell r="C1345" t="str">
            <v>32Ø</v>
          </cell>
          <cell r="D1345" t="str">
            <v>조</v>
          </cell>
          <cell r="E1345">
            <v>0</v>
          </cell>
          <cell r="H1345">
            <v>0</v>
          </cell>
          <cell r="J1345">
            <v>0</v>
          </cell>
          <cell r="L1345">
            <v>0</v>
          </cell>
        </row>
        <row r="1346">
          <cell r="A1346">
            <v>9171</v>
          </cell>
          <cell r="B1346" t="str">
            <v>스테인레스관용접</v>
          </cell>
          <cell r="C1346" t="str">
            <v>80Ø</v>
          </cell>
          <cell r="D1346" t="str">
            <v>개소</v>
          </cell>
          <cell r="E1346">
            <v>3439</v>
          </cell>
          <cell r="F1346">
            <v>0</v>
          </cell>
          <cell r="H1346">
            <v>0</v>
          </cell>
          <cell r="I1346">
            <v>3439</v>
          </cell>
          <cell r="J1346">
            <v>0</v>
          </cell>
          <cell r="L1346">
            <v>0</v>
          </cell>
        </row>
        <row r="1347">
          <cell r="A1347">
            <v>9172</v>
          </cell>
          <cell r="B1347" t="str">
            <v>스테인레스관용접</v>
          </cell>
          <cell r="C1347" t="str">
            <v>100Ø</v>
          </cell>
          <cell r="D1347" t="str">
            <v>개소</v>
          </cell>
          <cell r="E1347">
            <v>5376</v>
          </cell>
          <cell r="F1347">
            <v>0</v>
          </cell>
          <cell r="H1347">
            <v>0</v>
          </cell>
          <cell r="I1347">
            <v>5376</v>
          </cell>
          <cell r="J1347">
            <v>0</v>
          </cell>
          <cell r="L1347">
            <v>0</v>
          </cell>
        </row>
        <row r="1348">
          <cell r="A1348">
            <v>9173</v>
          </cell>
          <cell r="B1348" t="str">
            <v>스테인레스관용접</v>
          </cell>
          <cell r="C1348" t="str">
            <v>125Ø</v>
          </cell>
          <cell r="D1348" t="str">
            <v>개소</v>
          </cell>
          <cell r="E1348">
            <v>8130</v>
          </cell>
          <cell r="F1348">
            <v>0</v>
          </cell>
          <cell r="H1348">
            <v>0</v>
          </cell>
          <cell r="I1348">
            <v>8130</v>
          </cell>
          <cell r="J1348">
            <v>0</v>
          </cell>
          <cell r="L1348">
            <v>0</v>
          </cell>
        </row>
        <row r="1349">
          <cell r="A1349">
            <v>9174</v>
          </cell>
          <cell r="B1349" t="str">
            <v>스테인레스관용접</v>
          </cell>
          <cell r="C1349" t="str">
            <v>150Ø</v>
          </cell>
          <cell r="D1349" t="str">
            <v>개소</v>
          </cell>
          <cell r="E1349">
            <v>10049</v>
          </cell>
          <cell r="F1349">
            <v>0</v>
          </cell>
          <cell r="H1349">
            <v>0</v>
          </cell>
          <cell r="I1349">
            <v>10049</v>
          </cell>
          <cell r="J1349">
            <v>0</v>
          </cell>
          <cell r="L1349">
            <v>0</v>
          </cell>
        </row>
        <row r="1350">
          <cell r="A1350">
            <v>9175</v>
          </cell>
          <cell r="B1350" t="str">
            <v>스테인레스관용접</v>
          </cell>
          <cell r="C1350" t="str">
            <v>200Ø</v>
          </cell>
          <cell r="D1350" t="str">
            <v>개소</v>
          </cell>
          <cell r="E1350">
            <v>16919</v>
          </cell>
          <cell r="F1350">
            <v>0</v>
          </cell>
          <cell r="H1350">
            <v>0</v>
          </cell>
          <cell r="I1350">
            <v>16919</v>
          </cell>
          <cell r="J1350">
            <v>0</v>
          </cell>
          <cell r="L1350">
            <v>0</v>
          </cell>
        </row>
        <row r="1351">
          <cell r="A1351">
            <v>9181</v>
          </cell>
          <cell r="B1351" t="str">
            <v>강관스리브</v>
          </cell>
          <cell r="C1351" t="str">
            <v>100Ø</v>
          </cell>
          <cell r="D1351" t="str">
            <v>개소</v>
          </cell>
          <cell r="E1351">
            <v>5901</v>
          </cell>
          <cell r="F1351">
            <v>0</v>
          </cell>
          <cell r="H1351">
            <v>0</v>
          </cell>
          <cell r="I1351">
            <v>27055</v>
          </cell>
          <cell r="J1351">
            <v>0</v>
          </cell>
          <cell r="L1351">
            <v>0</v>
          </cell>
        </row>
        <row r="1352">
          <cell r="A1352">
            <v>9182</v>
          </cell>
          <cell r="B1352" t="str">
            <v>강관스리브</v>
          </cell>
          <cell r="C1352" t="str">
            <v>80Ø</v>
          </cell>
          <cell r="D1352" t="str">
            <v>개소</v>
          </cell>
          <cell r="E1352">
            <v>4549</v>
          </cell>
          <cell r="F1352">
            <v>0</v>
          </cell>
          <cell r="H1352">
            <v>0</v>
          </cell>
          <cell r="I1352">
            <v>22116</v>
          </cell>
          <cell r="J1352">
            <v>0</v>
          </cell>
          <cell r="L1352">
            <v>0</v>
          </cell>
        </row>
        <row r="1353">
          <cell r="A1353">
            <v>9183</v>
          </cell>
          <cell r="B1353" t="str">
            <v>강관스리브</v>
          </cell>
          <cell r="C1353" t="str">
            <v>65Ø</v>
          </cell>
          <cell r="D1353" t="str">
            <v>개소</v>
          </cell>
          <cell r="E1353">
            <v>2391</v>
          </cell>
          <cell r="F1353">
            <v>0</v>
          </cell>
          <cell r="H1353">
            <v>0</v>
          </cell>
          <cell r="I1353">
            <v>12565</v>
          </cell>
          <cell r="J1353">
            <v>0</v>
          </cell>
          <cell r="L1353">
            <v>0</v>
          </cell>
        </row>
        <row r="1354">
          <cell r="A1354">
            <v>9184</v>
          </cell>
          <cell r="B1354" t="str">
            <v>강관스리브</v>
          </cell>
          <cell r="C1354" t="str">
            <v>50Ø</v>
          </cell>
          <cell r="D1354" t="str">
            <v>개소</v>
          </cell>
          <cell r="E1354">
            <v>1869</v>
          </cell>
          <cell r="F1354">
            <v>0</v>
          </cell>
          <cell r="H1354">
            <v>0</v>
          </cell>
          <cell r="I1354">
            <v>8266</v>
          </cell>
          <cell r="J1354">
            <v>0</v>
          </cell>
          <cell r="L1354">
            <v>0</v>
          </cell>
        </row>
        <row r="1355">
          <cell r="A1355">
            <v>9185</v>
          </cell>
          <cell r="B1355" t="str">
            <v>강관스리브</v>
          </cell>
          <cell r="C1355" t="str">
            <v>40Ø</v>
          </cell>
          <cell r="D1355" t="str">
            <v>개소</v>
          </cell>
          <cell r="E1355">
            <v>1472</v>
          </cell>
          <cell r="F1355">
            <v>0</v>
          </cell>
          <cell r="H1355">
            <v>0</v>
          </cell>
          <cell r="I1355">
            <v>5837</v>
          </cell>
          <cell r="J1355">
            <v>0</v>
          </cell>
          <cell r="L1355">
            <v>0</v>
          </cell>
        </row>
        <row r="1356">
          <cell r="A1356">
            <v>9186</v>
          </cell>
          <cell r="B1356" t="str">
            <v>강관스리브</v>
          </cell>
          <cell r="C1356" t="str">
            <v>32Ø</v>
          </cell>
          <cell r="D1356" t="str">
            <v>개소</v>
          </cell>
          <cell r="E1356">
            <v>1445</v>
          </cell>
          <cell r="F1356">
            <v>0</v>
          </cell>
          <cell r="H1356">
            <v>0</v>
          </cell>
          <cell r="I1356">
            <v>2691</v>
          </cell>
          <cell r="J1356">
            <v>0</v>
          </cell>
          <cell r="L1356">
            <v>0</v>
          </cell>
        </row>
        <row r="1357">
          <cell r="A1357">
            <v>9187</v>
          </cell>
          <cell r="B1357" t="str">
            <v>강관스리브</v>
          </cell>
          <cell r="C1357" t="str">
            <v>25Ø</v>
          </cell>
          <cell r="D1357" t="str">
            <v>개소</v>
          </cell>
          <cell r="E1357">
            <v>1022</v>
          </cell>
          <cell r="F1357">
            <v>0</v>
          </cell>
          <cell r="H1357">
            <v>0</v>
          </cell>
          <cell r="I1357">
            <v>1808</v>
          </cell>
          <cell r="J1357">
            <v>0</v>
          </cell>
          <cell r="L1357">
            <v>0</v>
          </cell>
        </row>
        <row r="1358">
          <cell r="A1358">
            <v>9188</v>
          </cell>
          <cell r="B1358" t="str">
            <v>강관스리브</v>
          </cell>
          <cell r="C1358" t="str">
            <v>20Ø</v>
          </cell>
          <cell r="D1358" t="str">
            <v>개소</v>
          </cell>
          <cell r="E1358">
            <v>888</v>
          </cell>
          <cell r="F1358">
            <v>0</v>
          </cell>
          <cell r="H1358">
            <v>0</v>
          </cell>
          <cell r="I1358">
            <v>1395</v>
          </cell>
          <cell r="J1358">
            <v>0</v>
          </cell>
          <cell r="L1358">
            <v>0</v>
          </cell>
        </row>
        <row r="1359">
          <cell r="A1359">
            <v>9189</v>
          </cell>
          <cell r="B1359" t="str">
            <v>강관스리브</v>
          </cell>
          <cell r="C1359" t="str">
            <v>15Ø</v>
          </cell>
          <cell r="D1359" t="str">
            <v>개소</v>
          </cell>
          <cell r="E1359">
            <v>636</v>
          </cell>
          <cell r="F1359">
            <v>0</v>
          </cell>
          <cell r="H1359">
            <v>0</v>
          </cell>
          <cell r="I1359">
            <v>866</v>
          </cell>
          <cell r="J1359">
            <v>0</v>
          </cell>
          <cell r="L1359">
            <v>0</v>
          </cell>
        </row>
        <row r="1360">
          <cell r="A1360">
            <v>9201</v>
          </cell>
          <cell r="B1360" t="str">
            <v>아연철판덕트제작설치</v>
          </cell>
          <cell r="C1360" t="str">
            <v>0.5t</v>
          </cell>
          <cell r="D1360" t="str">
            <v>M²</v>
          </cell>
          <cell r="E1360">
            <v>8532</v>
          </cell>
          <cell r="F1360">
            <v>22097</v>
          </cell>
          <cell r="H1360">
            <v>0</v>
          </cell>
          <cell r="I1360">
            <v>8532</v>
          </cell>
          <cell r="J1360">
            <v>0</v>
          </cell>
          <cell r="L1360">
            <v>0</v>
          </cell>
        </row>
        <row r="1361">
          <cell r="A1361">
            <v>9202</v>
          </cell>
          <cell r="B1361" t="str">
            <v>SUS철판덕트제작설치</v>
          </cell>
          <cell r="C1361" t="str">
            <v>0.5t</v>
          </cell>
          <cell r="D1361" t="str">
            <v>M²</v>
          </cell>
          <cell r="E1361">
            <v>35059</v>
          </cell>
          <cell r="F1361">
            <v>29096</v>
          </cell>
          <cell r="H1361">
            <v>0</v>
          </cell>
          <cell r="I1361">
            <v>35059</v>
          </cell>
          <cell r="J1361">
            <v>0</v>
          </cell>
          <cell r="L1361">
            <v>0</v>
          </cell>
        </row>
        <row r="1362">
          <cell r="A1362">
            <v>9203</v>
          </cell>
          <cell r="B1362" t="str">
            <v>각형덕트보온(은박지)</v>
          </cell>
          <cell r="C1362" t="str">
            <v>30t</v>
          </cell>
          <cell r="D1362" t="str">
            <v>M²</v>
          </cell>
          <cell r="E1362">
            <v>8895</v>
          </cell>
          <cell r="F1362">
            <v>20360</v>
          </cell>
          <cell r="H1362">
            <v>0</v>
          </cell>
          <cell r="I1362">
            <v>8895</v>
          </cell>
          <cell r="J1362">
            <v>0</v>
          </cell>
          <cell r="L1362">
            <v>0</v>
          </cell>
        </row>
        <row r="1363">
          <cell r="A1363">
            <v>9204</v>
          </cell>
          <cell r="B1363" t="str">
            <v>배관커버(갈바륨강판)</v>
          </cell>
          <cell r="C1363" t="str">
            <v>200x400</v>
          </cell>
          <cell r="D1363" t="str">
            <v>M</v>
          </cell>
          <cell r="E1363">
            <v>57944</v>
          </cell>
          <cell r="F1363">
            <v>42464</v>
          </cell>
          <cell r="H1363">
            <v>0</v>
          </cell>
          <cell r="I1363">
            <v>57944</v>
          </cell>
          <cell r="J1363">
            <v>0</v>
          </cell>
          <cell r="L1363">
            <v>0</v>
          </cell>
        </row>
        <row r="1364">
          <cell r="A1364">
            <v>9901</v>
          </cell>
          <cell r="B1364" t="str">
            <v>잡자재비</v>
          </cell>
          <cell r="C1364" t="str">
            <v>주재료의 5%</v>
          </cell>
          <cell r="D1364" t="str">
            <v>식</v>
          </cell>
          <cell r="E1364">
            <v>0</v>
          </cell>
          <cell r="F1364">
            <v>0</v>
          </cell>
          <cell r="H1364">
            <v>0</v>
          </cell>
          <cell r="I1364">
            <v>0</v>
          </cell>
          <cell r="J1364">
            <v>0</v>
          </cell>
          <cell r="L1364">
            <v>0</v>
          </cell>
        </row>
        <row r="1365">
          <cell r="A1365">
            <v>9902</v>
          </cell>
          <cell r="B1365" t="str">
            <v>지지철물</v>
          </cell>
          <cell r="C1365" t="str">
            <v>주재료의 9%</v>
          </cell>
          <cell r="D1365" t="str">
            <v>식</v>
          </cell>
          <cell r="E1365">
            <v>0</v>
          </cell>
          <cell r="F1365">
            <v>0</v>
          </cell>
          <cell r="H1365">
            <v>0</v>
          </cell>
          <cell r="I1365">
            <v>0</v>
          </cell>
          <cell r="J1365">
            <v>0</v>
          </cell>
          <cell r="L1365">
            <v>0</v>
          </cell>
        </row>
        <row r="1366">
          <cell r="A1366">
            <v>9903</v>
          </cell>
          <cell r="B1366" t="str">
            <v>지지철물</v>
          </cell>
          <cell r="C1366" t="str">
            <v>주재료의 10%</v>
          </cell>
          <cell r="D1366" t="str">
            <v>식</v>
          </cell>
          <cell r="E1366">
            <v>0</v>
          </cell>
          <cell r="F1366">
            <v>0</v>
          </cell>
          <cell r="H1366">
            <v>0</v>
          </cell>
          <cell r="I1366">
            <v>0</v>
          </cell>
          <cell r="J1366">
            <v>0</v>
          </cell>
          <cell r="L1366">
            <v>0</v>
          </cell>
        </row>
        <row r="1367">
          <cell r="A1367">
            <v>9904</v>
          </cell>
          <cell r="B1367" t="str">
            <v>지지철물</v>
          </cell>
          <cell r="C1367" t="str">
            <v>주재료의 15%</v>
          </cell>
          <cell r="D1367" t="str">
            <v>식</v>
          </cell>
          <cell r="E1367">
            <v>0</v>
          </cell>
          <cell r="F1367">
            <v>0</v>
          </cell>
          <cell r="H1367">
            <v>0</v>
          </cell>
          <cell r="I1367">
            <v>0</v>
          </cell>
          <cell r="J1367">
            <v>0</v>
          </cell>
          <cell r="L1367">
            <v>0</v>
          </cell>
        </row>
        <row r="1368">
          <cell r="A1368">
            <v>9905</v>
          </cell>
          <cell r="B1368" t="str">
            <v>지지철물</v>
          </cell>
          <cell r="C1368" t="str">
            <v>주재료의 25%</v>
          </cell>
          <cell r="D1368" t="str">
            <v>식</v>
          </cell>
          <cell r="E1368">
            <v>0</v>
          </cell>
          <cell r="F1368">
            <v>0</v>
          </cell>
          <cell r="H1368">
            <v>0</v>
          </cell>
          <cell r="I1368">
            <v>0</v>
          </cell>
          <cell r="J1368">
            <v>0</v>
          </cell>
          <cell r="L1368">
            <v>0</v>
          </cell>
        </row>
        <row r="1369">
          <cell r="A1369">
            <v>9906</v>
          </cell>
          <cell r="B1369" t="str">
            <v>지지철물</v>
          </cell>
          <cell r="C1369" t="str">
            <v>주재료의 30%</v>
          </cell>
          <cell r="D1369" t="str">
            <v>식</v>
          </cell>
          <cell r="E1369">
            <v>0</v>
          </cell>
          <cell r="F1369">
            <v>0</v>
          </cell>
          <cell r="H1369">
            <v>0</v>
          </cell>
          <cell r="I1369">
            <v>0</v>
          </cell>
          <cell r="J1369">
            <v>0</v>
          </cell>
          <cell r="L1369">
            <v>0</v>
          </cell>
        </row>
        <row r="1370">
          <cell r="A1370">
            <v>9907</v>
          </cell>
          <cell r="B1370" t="str">
            <v>지지철물</v>
          </cell>
          <cell r="C1370" t="str">
            <v>주재료의 40%</v>
          </cell>
          <cell r="D1370" t="str">
            <v>식</v>
          </cell>
          <cell r="E1370">
            <v>0</v>
          </cell>
          <cell r="F1370">
            <v>0</v>
          </cell>
          <cell r="H1370">
            <v>0</v>
          </cell>
          <cell r="I1370">
            <v>0</v>
          </cell>
          <cell r="J1370">
            <v>0</v>
          </cell>
          <cell r="L1370">
            <v>0</v>
          </cell>
        </row>
        <row r="1371">
          <cell r="A1371">
            <v>9910</v>
          </cell>
          <cell r="B1371" t="str">
            <v>관부속</v>
          </cell>
          <cell r="C1371" t="str">
            <v>관의 30%</v>
          </cell>
          <cell r="D1371" t="str">
            <v>식</v>
          </cell>
          <cell r="E1371">
            <v>0</v>
          </cell>
          <cell r="F1371">
            <v>0</v>
          </cell>
          <cell r="H1371">
            <v>0</v>
          </cell>
          <cell r="I1371">
            <v>0</v>
          </cell>
          <cell r="J1371">
            <v>0</v>
          </cell>
          <cell r="L1371">
            <v>0</v>
          </cell>
        </row>
        <row r="1372">
          <cell r="A1372">
            <v>9911</v>
          </cell>
          <cell r="B1372" t="str">
            <v>관부속</v>
          </cell>
          <cell r="C1372" t="str">
            <v>관의 40%</v>
          </cell>
          <cell r="D1372" t="str">
            <v>식</v>
          </cell>
          <cell r="E1372">
            <v>0</v>
          </cell>
          <cell r="F1372">
            <v>0</v>
          </cell>
          <cell r="H1372">
            <v>0</v>
          </cell>
          <cell r="I1372">
            <v>0</v>
          </cell>
          <cell r="J1372">
            <v>0</v>
          </cell>
          <cell r="L1372">
            <v>0</v>
          </cell>
        </row>
        <row r="1373">
          <cell r="A1373">
            <v>9912</v>
          </cell>
          <cell r="B1373" t="str">
            <v>관부속</v>
          </cell>
          <cell r="C1373" t="str">
            <v>관의 45%</v>
          </cell>
          <cell r="D1373" t="str">
            <v>식</v>
          </cell>
          <cell r="E1373">
            <v>0</v>
          </cell>
          <cell r="F1373">
            <v>0</v>
          </cell>
          <cell r="H1373">
            <v>0</v>
          </cell>
          <cell r="I1373">
            <v>0</v>
          </cell>
          <cell r="J1373">
            <v>0</v>
          </cell>
          <cell r="L1373">
            <v>0</v>
          </cell>
        </row>
        <row r="1374">
          <cell r="A1374">
            <v>9913</v>
          </cell>
          <cell r="B1374" t="str">
            <v>관부속</v>
          </cell>
          <cell r="C1374" t="str">
            <v>관의 50%</v>
          </cell>
          <cell r="D1374" t="str">
            <v>식</v>
          </cell>
          <cell r="E1374">
            <v>0</v>
          </cell>
          <cell r="F1374">
            <v>0</v>
          </cell>
          <cell r="H1374">
            <v>0</v>
          </cell>
          <cell r="I1374">
            <v>0</v>
          </cell>
          <cell r="J1374">
            <v>0</v>
          </cell>
          <cell r="L1374">
            <v>0</v>
          </cell>
        </row>
        <row r="1375">
          <cell r="A1375">
            <v>9914</v>
          </cell>
          <cell r="B1375" t="str">
            <v>관부속</v>
          </cell>
          <cell r="C1375" t="str">
            <v>관의 55%</v>
          </cell>
          <cell r="D1375" t="str">
            <v>식</v>
          </cell>
          <cell r="E1375">
            <v>0</v>
          </cell>
          <cell r="F1375">
            <v>0</v>
          </cell>
          <cell r="H1375">
            <v>0</v>
          </cell>
          <cell r="I1375">
            <v>0</v>
          </cell>
          <cell r="J1375">
            <v>0</v>
          </cell>
          <cell r="L1375">
            <v>0</v>
          </cell>
        </row>
        <row r="1376">
          <cell r="A1376">
            <v>9915</v>
          </cell>
          <cell r="B1376" t="str">
            <v>관부속</v>
          </cell>
          <cell r="C1376" t="str">
            <v>관의 60%</v>
          </cell>
          <cell r="D1376" t="str">
            <v>식</v>
          </cell>
          <cell r="E1376">
            <v>0</v>
          </cell>
          <cell r="F1376">
            <v>0</v>
          </cell>
          <cell r="H1376">
            <v>0</v>
          </cell>
          <cell r="I1376">
            <v>0</v>
          </cell>
          <cell r="J1376">
            <v>0</v>
          </cell>
          <cell r="L1376">
            <v>0</v>
          </cell>
        </row>
        <row r="1377">
          <cell r="A1377">
            <v>9916</v>
          </cell>
          <cell r="B1377" t="str">
            <v>관부속</v>
          </cell>
          <cell r="C1377" t="str">
            <v>관의 65%</v>
          </cell>
          <cell r="D1377" t="str">
            <v>식</v>
          </cell>
          <cell r="E1377">
            <v>0</v>
          </cell>
          <cell r="F1377">
            <v>0</v>
          </cell>
          <cell r="H1377">
            <v>0</v>
          </cell>
          <cell r="I1377">
            <v>0</v>
          </cell>
          <cell r="J1377">
            <v>0</v>
          </cell>
          <cell r="L1377">
            <v>0</v>
          </cell>
        </row>
        <row r="1378">
          <cell r="A1378">
            <v>9917</v>
          </cell>
          <cell r="B1378" t="str">
            <v>관부속</v>
          </cell>
          <cell r="C1378" t="str">
            <v>관의 70%</v>
          </cell>
          <cell r="D1378" t="str">
            <v>식</v>
          </cell>
          <cell r="E1378">
            <v>0</v>
          </cell>
          <cell r="F1378">
            <v>0</v>
          </cell>
          <cell r="H1378">
            <v>0</v>
          </cell>
          <cell r="I1378">
            <v>0</v>
          </cell>
          <cell r="J1378">
            <v>0</v>
          </cell>
          <cell r="L1378">
            <v>0</v>
          </cell>
        </row>
        <row r="1379">
          <cell r="A1379">
            <v>9918</v>
          </cell>
          <cell r="B1379" t="str">
            <v>관부속</v>
          </cell>
          <cell r="C1379" t="str">
            <v>관의 75%</v>
          </cell>
          <cell r="D1379" t="str">
            <v>식</v>
          </cell>
          <cell r="E1379">
            <v>0</v>
          </cell>
          <cell r="F1379">
            <v>0</v>
          </cell>
          <cell r="H1379">
            <v>0</v>
          </cell>
          <cell r="I1379">
            <v>0</v>
          </cell>
          <cell r="J1379">
            <v>0</v>
          </cell>
          <cell r="L1379">
            <v>0</v>
          </cell>
        </row>
        <row r="1380">
          <cell r="A1380">
            <v>9920</v>
          </cell>
          <cell r="B1380" t="str">
            <v>공구손료</v>
          </cell>
          <cell r="C1380" t="str">
            <v>인건비의 3%</v>
          </cell>
          <cell r="D1380" t="str">
            <v>식</v>
          </cell>
          <cell r="E1380">
            <v>0</v>
          </cell>
          <cell r="F1380">
            <v>0</v>
          </cell>
          <cell r="H1380">
            <v>0</v>
          </cell>
          <cell r="I1380">
            <v>0</v>
          </cell>
          <cell r="J1380">
            <v>0</v>
          </cell>
          <cell r="L1380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부하(성남)"/>
      <sheetName val="부하계산서"/>
    </sheetNames>
    <sheetDataSet>
      <sheetData sheetId="0" refreshError="1"/>
      <sheetData sheetId="1" refreshError="1"/>
    </sheetDataSet>
  </externalBook>
</externalLink>
</file>

<file path=xl/externalLinks/externalLink1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lts"/>
      <sheetName val="일위대가표"/>
      <sheetName val="일위대가집계표"/>
      <sheetName val="목록"/>
      <sheetName val="원가서"/>
      <sheetName val="중기사용료"/>
      <sheetName val="기계장비가격표"/>
      <sheetName val="단가"/>
      <sheetName val="중기조종사 단위단가"/>
      <sheetName val="내역서"/>
      <sheetName val="단면치수"/>
      <sheetName val="1단계"/>
      <sheetName val="b_balju"/>
      <sheetName val="단가산출"/>
      <sheetName val="식재일위대가"/>
      <sheetName val="기초일위대가"/>
      <sheetName val="단가대비표"/>
      <sheetName val="DATE"/>
      <sheetName val="기본단가표"/>
      <sheetName val="집계표"/>
      <sheetName val="Xunit (단위환산)"/>
      <sheetName val="월별수입"/>
      <sheetName val="B"/>
      <sheetName val="유림총괄"/>
      <sheetName val="설비"/>
      <sheetName val="일위대가"/>
      <sheetName val="옥외외등집계표"/>
      <sheetName val="원하대비"/>
      <sheetName val="원도급"/>
      <sheetName val="하도급"/>
      <sheetName val="신우"/>
      <sheetName val="입찰갑지"/>
      <sheetName val="총괄표"/>
      <sheetName val="내역"/>
      <sheetName val="토 공"/>
      <sheetName val="철 콘"/>
      <sheetName val="자재비"/>
      <sheetName val="내역 (5)"/>
      <sheetName val="부대입찰 갑지1"/>
      <sheetName val="Sheet1"/>
      <sheetName val="부대입찰갑지2용"/>
      <sheetName val="노임"/>
      <sheetName val="지급자재"/>
      <sheetName val="WORK"/>
      <sheetName val="실행철강하도"/>
      <sheetName val="투찰"/>
      <sheetName val="#REF"/>
      <sheetName val="견적조건"/>
      <sheetName val="부대입찰내역"/>
      <sheetName val="삼호개발"/>
      <sheetName val="정주"/>
      <sheetName val="효동"/>
      <sheetName val="Sheet3"/>
      <sheetName val="집계1"/>
      <sheetName val="집계2"/>
      <sheetName val="집계3"/>
      <sheetName val="집계4"/>
      <sheetName val="내(토)"/>
      <sheetName val="내(건)"/>
      <sheetName val="건축"/>
      <sheetName val="건축설비집계"/>
      <sheetName val="건축설비"/>
      <sheetName val="기타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XXXXXX"/>
      <sheetName val="터널공사"/>
      <sheetName val="집계표(터널내)"/>
      <sheetName val="터널공사 비교"/>
      <sheetName val="터널외구간"/>
      <sheetName val="집계표(터널외)"/>
      <sheetName val="터널외구간비교"/>
      <sheetName val="laroux"/>
      <sheetName val="일위"/>
      <sheetName val="원가계산서"/>
      <sheetName val="단가조사서"/>
      <sheetName val="한전공사비 1공"/>
      <sheetName val="한전공사비 2공"/>
      <sheetName val="통합  내역서"/>
      <sheetName val="1공구 내역서"/>
      <sheetName val="2공구 내역서"/>
      <sheetName val="전기수량"/>
      <sheetName val="전열및전력간선"/>
      <sheetName val="전등설비"/>
      <sheetName val="동력설비"/>
      <sheetName val="피뢰침및접지"/>
      <sheetName val="소방"/>
      <sheetName val="약전"/>
      <sheetName val="방송"/>
      <sheetName val="TG전력간선"/>
      <sheetName val="TG전등"/>
      <sheetName val="TG약전"/>
      <sheetName val="원가(칠곡다부)"/>
      <sheetName val="다부IC내역"/>
      <sheetName val="원가(재방송)"/>
      <sheetName val="재방송"/>
      <sheetName val="다부내역"/>
      <sheetName val="읍내터널"/>
      <sheetName val="칠곡IC내역"/>
      <sheetName val="monci"/>
      <sheetName val="원가"/>
      <sheetName val="공사집계표"/>
      <sheetName val="전력간선"/>
      <sheetName val="전등"/>
      <sheetName val="전열"/>
      <sheetName val="전화"/>
      <sheetName val="티브이"/>
      <sheetName val="VXXXXX"/>
      <sheetName val="BID"/>
      <sheetName val="BID (2)"/>
      <sheetName val="견적갑지 (2)"/>
      <sheetName val="일위대가서"/>
      <sheetName val="MCC,분전반"/>
      <sheetName val="PANEL"/>
      <sheetName val="갑지"/>
      <sheetName val="총신대(총괄집계)"/>
      <sheetName val="총신대(신설)"/>
      <sheetName val="총신대(철거)"/>
      <sheetName val="공사개요"/>
      <sheetName val="000000"/>
      <sheetName val="평택항"/>
      <sheetName val="담보금융비용"/>
      <sheetName val="담보금융비용(0.18)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보림사우회도로(만점)"/>
      <sheetName val="총괄"/>
      <sheetName val="토공"/>
      <sheetName val="흙막이"/>
      <sheetName val="어스앙카"/>
      <sheetName val="구조물"/>
      <sheetName val="방수공"/>
      <sheetName val="지반보강"/>
      <sheetName val="포장공"/>
      <sheetName val="지장물보호공"/>
      <sheetName val="부대공"/>
      <sheetName val="사급자재"/>
      <sheetName val="자재"/>
      <sheetName val="叉택항"/>
      <sheetName val="증감"/>
      <sheetName val="총괄◀"/>
      <sheetName val="원가◀"/>
      <sheetName val="총괄 "/>
      <sheetName val="순공"/>
      <sheetName val="순공◀"/>
      <sheetName val="토목원가◀"/>
      <sheetName val="건축원가◀"/>
      <sheetName val="기계원가◀"/>
      <sheetName val="전기원가◀"/>
      <sheetName val="통신원가◀"/>
      <sheetName val="토목"/>
      <sheetName val="원가계산서(건축)"/>
      <sheetName val="건축3차분2회변경"/>
      <sheetName val="건축3차분2회변경(원가)"/>
      <sheetName val="Sheet11"/>
      <sheetName val="Sheet12"/>
      <sheetName val="Sheet13"/>
      <sheetName val="Sheet14"/>
      <sheetName val="Sheet15"/>
      <sheetName val="Sheet16"/>
      <sheetName val="■총괄"/>
      <sheetName val="순공(ROUND)"/>
      <sheetName val="토목원가"/>
      <sheetName val="건축원가"/>
      <sheetName val="기계원가"/>
      <sheetName val="전기원가"/>
      <sheetName val="통신원가"/>
      <sheetName val="진건차집도급"/>
      <sheetName val="진건실행"/>
      <sheetName val="작업별비목별집계"/>
      <sheetName val="주요자재집계표"/>
      <sheetName val="표지"/>
      <sheetName val="토적표(부지조성)"/>
      <sheetName val="구조물토공집계표"/>
      <sheetName val="배수토공"/>
      <sheetName val="원가계산갑지"/>
      <sheetName val="전(원가)"/>
      <sheetName val="전(중총)"/>
      <sheetName val="전(소총)"/>
      <sheetName val="1.1"/>
      <sheetName val="1.2"/>
      <sheetName val="1.3"/>
      <sheetName val="1.4"/>
      <sheetName val="1.5"/>
      <sheetName val="E(소총)"/>
      <sheetName val="ESCO"/>
      <sheetName val="관(소총)"/>
      <sheetName val="관급"/>
      <sheetName val="통(원가)"/>
      <sheetName val="통(총)"/>
      <sheetName val="2.1"/>
      <sheetName val="2.1(공)"/>
      <sheetName val="2.2"/>
      <sheetName val="소(원가)"/>
      <sheetName val="소(총)"/>
      <sheetName val="3.1"/>
      <sheetName val="3.2"/>
      <sheetName val="일위총괄"/>
      <sheetName val="기본공율"/>
      <sheetName val="공량산출서"/>
      <sheetName val="공.옥외"/>
      <sheetName val="견적조건보고서"/>
      <sheetName val="견적갑지"/>
      <sheetName val="을지"/>
      <sheetName val="견적갑&quot;A&quot;공구"/>
      <sheetName val="견적조건보고서&quot;A&quot;공구"/>
      <sheetName val="A비엠"/>
      <sheetName val="공율산출"/>
      <sheetName val="기계원가계산서"/>
      <sheetName val="집계"/>
      <sheetName val="가설내역"/>
      <sheetName val="간지"/>
      <sheetName val="전체집계표"/>
      <sheetName val="철근집계"/>
      <sheetName val="삽입도면1"/>
      <sheetName val="강관말뚝"/>
      <sheetName val="간지 (2)"/>
      <sheetName val="암거집계표"/>
      <sheetName val="삽입도면2"/>
      <sheetName val="암거공"/>
      <sheetName val="간지 (3)"/>
      <sheetName val="u-type집계표"/>
      <sheetName val="삽입도면3"/>
      <sheetName val="u-type1"/>
      <sheetName val="u-type2"/>
      <sheetName val="xxxx"/>
      <sheetName val="건설기계평균가격"/>
      <sheetName val="2003년시공계획"/>
      <sheetName val="2003년실행총괄표"/>
      <sheetName val="시공참여자실행계획"/>
      <sheetName val="자재(직영)"/>
      <sheetName val="노무(직영)"/>
      <sheetName val="장비(직영)"/>
      <sheetName val="자재 (시공))"/>
      <sheetName val="노무 (시공)"/>
      <sheetName val="장비 (시공)"/>
      <sheetName val="관리비"/>
      <sheetName val="공정표"/>
      <sheetName val="VXXX"/>
      <sheetName val="공사비대비 (2)"/>
      <sheetName val="공사비대비"/>
      <sheetName val="옹벽공"/>
      <sheetName val="연당4교"/>
      <sheetName val="연당5교"/>
      <sheetName val="연당6교"/>
      <sheetName val="총집계"/>
      <sheetName val="주요기자재 집계"/>
      <sheetName val="주요기자재 산출"/>
      <sheetName val="동력접지집계"/>
      <sheetName val="동력 산출"/>
      <sheetName val="접지 산출"/>
      <sheetName val="건축전기집계"/>
      <sheetName val="조명 산출"/>
      <sheetName val="통신 산출"/>
      <sheetName val="자탐 산출"/>
      <sheetName val="계장집계"/>
      <sheetName val="계장 산출"/>
      <sheetName val="원가계산서(수탁비포함)"/>
      <sheetName val="대총괄표"/>
      <sheetName val="중총괄표"/>
      <sheetName val="소총괄표"/>
      <sheetName val="옥외전력간선"/>
      <sheetName val="전력인입및수변전"/>
      <sheetName val="옥내전력간선"/>
      <sheetName val="동력"/>
      <sheetName val="피뢰침"/>
      <sheetName val="전기TRAY"/>
      <sheetName val="특별교실"/>
      <sheetName val="기숙사"/>
      <sheetName val="화장실"/>
      <sheetName val="총집계-1"/>
      <sheetName val="총집계-2"/>
      <sheetName val="원가-1"/>
      <sheetName val="원가-2"/>
      <sheetName val="노임단가"/>
      <sheetName val="단가조서"/>
      <sheetName val="불광(총괄집계)"/>
      <sheetName val="불광(신설)"/>
      <sheetName val="불광(철거)"/>
      <sheetName val="PACKING OPEN"/>
      <sheetName val="견적정보"/>
      <sheetName val="갑지1"/>
      <sheetName val="집계표1"/>
      <sheetName val="장비비"/>
      <sheetName val="도급내역서"/>
      <sheetName val="실행내역서"/>
      <sheetName val="직종노임"/>
      <sheetName val="운반단가"/>
      <sheetName val="터널투입집계"/>
      <sheetName val="투입내역"/>
      <sheetName val="터널내역"/>
      <sheetName val="설계참고목차"/>
      <sheetName val="수량조서"/>
      <sheetName val="1.스코트변압기"/>
      <sheetName val="2.단권변압기"/>
      <sheetName val="3.가스절연"/>
      <sheetName val="4.가스절연"/>
      <sheetName val="5.전자식제어반"/>
      <sheetName val="6.전자식제어반"/>
      <sheetName val="7.전자식제어반"/>
      <sheetName val="8.소규모제어장치"/>
      <sheetName val="9.고장점표정반"/>
      <sheetName val="10.보조릴레이반"/>
      <sheetName val="11.저압반"/>
      <sheetName val="12.무정전전원장치"/>
      <sheetName val="13.축전지반"/>
      <sheetName val="14.소내용TR"/>
      <sheetName val="15.고압반"/>
      <sheetName val="16.전철RTU"/>
      <sheetName val="17.GP"/>
      <sheetName val="18.기기가대"/>
      <sheetName val="19.모선배선"/>
      <sheetName val="20.제어및전력케이블"/>
      <sheetName val="21.핏트"/>
      <sheetName val="22.스틸그레이팅(M.TR)"/>
      <sheetName val="23.스틸그레이팅(AT)"/>
      <sheetName val="24.접지장치"/>
      <sheetName val="25.전선관"/>
      <sheetName val="26.무근콘크리트"/>
      <sheetName val="27.케이블트레이"/>
      <sheetName val="28.자갈부설"/>
      <sheetName val="29.옥외외등"/>
      <sheetName val="30.무인화설비"/>
      <sheetName val="31.JIB크레인설치"/>
      <sheetName val="32.전력RTU"/>
      <sheetName val="33.지중케이블"/>
      <sheetName val="34.전력용관로"/>
      <sheetName val="35.장주신설"/>
      <sheetName val="36.맨홀"/>
      <sheetName val="37.무인온라인"/>
      <sheetName val="38.영주SCADA"/>
      <sheetName val="39.가설비"/>
      <sheetName val="40.운반비"/>
      <sheetName val="운반비(철재류)"/>
      <sheetName val="운반비(전선류)"/>
      <sheetName val="호표"/>
      <sheetName val="시중노임표"/>
      <sheetName val="견적단가"/>
      <sheetName val="재료단가"/>
      <sheetName val="공사비"/>
      <sheetName val="가드레일산근"/>
      <sheetName val="수량집계표"/>
      <sheetName val="수량"/>
      <sheetName val="단가비교"/>
      <sheetName val="적용2002"/>
      <sheetName val="중기"/>
      <sheetName val="합계"/>
      <sheetName val="01.가설공사"/>
      <sheetName val="02.토공사"/>
      <sheetName val="03.철근콘크리트"/>
      <sheetName val="04.조적공사"/>
      <sheetName val="05.방수공사"/>
      <sheetName val="06.타일공사"/>
      <sheetName val="07.석공사"/>
      <sheetName val="08.목공사"/>
      <sheetName val="09.금속공사"/>
      <sheetName val="10.미장공사"/>
      <sheetName val="11.창호공사"/>
      <sheetName val="11.창호-1"/>
      <sheetName val="12.유리공사"/>
      <sheetName val="13.도장공사"/>
      <sheetName val="14.수장공사"/>
      <sheetName val="15.지붕및홈통"/>
      <sheetName val="16.잡공사"/>
      <sheetName val="17.주요자재"/>
      <sheetName val="18.작업부산물"/>
      <sheetName val="증감표"/>
      <sheetName val="수입물자"/>
      <sheetName val="단가비교표"/>
      <sheetName val="MAIN"/>
      <sheetName val="총공사비"/>
      <sheetName val="T1"/>
      <sheetName val="san"/>
      <sheetName val="LIST"/>
      <sheetName val="sw1"/>
      <sheetName val="sw2"/>
      <sheetName val="sw3"/>
      <sheetName val="sw4"/>
      <sheetName val="sw5"/>
      <sheetName val="sw6"/>
      <sheetName val="sw7"/>
      <sheetName val="NOMUBI"/>
      <sheetName val="★현설표지"/>
      <sheetName val="★현장설명서(토공,철콘)"/>
      <sheetName val="★현설참가확인(토공철콘)"/>
      <sheetName val="★현설시 설명자료"/>
      <sheetName val="현설시 설명자료(내부)"/>
      <sheetName val="지역부대토공"/>
      <sheetName val="지역부대철콘"/>
      <sheetName val="恤_x0000__x0000__x0000__x0000_"/>
      <sheetName val="_x0000__x000f__x0000__x0004_ðj_x0000__x0000__x0000_B_x0001__x000a_ð_x0008__x0000__x0000__x0000_-_x0000__x0000_@_x000a__x0000__x0000__x0000__x000b_ð0_x0000_"/>
      <sheetName val="근로자현황파악"/>
      <sheetName val="근로자현황파악 (2)"/>
      <sheetName val="보건증"/>
      <sheetName val="명단"/>
      <sheetName val="협력업체"/>
      <sheetName val="건강진단통보"/>
      <sheetName val="건강진단통보 (2)"/>
      <sheetName val="작업변경신청서"/>
      <sheetName val="노동청"/>
      <sheetName val="노동청 (특검)"/>
      <sheetName val="노동청 (작업)"/>
      <sheetName val="암검사"/>
      <sheetName val="암검사 (2)"/>
      <sheetName val="이중자격완료통보"/>
      <sheetName val="보건교육요청"/>
      <sheetName val="보건교육시행통보"/>
      <sheetName val="일반건강진단통보"/>
      <sheetName val="의보 정정신고"/>
      <sheetName val="자산총괄서"/>
      <sheetName val="영대증축"/>
      <sheetName val="원가(영대증축)"/>
      <sheetName val="전라선(남원)"/>
      <sheetName val="원가(남원)"/>
      <sheetName val="경비(남원)"/>
      <sheetName val="창원"/>
      <sheetName val="원가(창원)"/>
      <sheetName val="대산면"/>
      <sheetName val="원가(대산면)"/>
      <sheetName val="경비(대산면)"/>
      <sheetName val="다산"/>
      <sheetName val="원가(다산)"/>
      <sheetName val="가창"/>
      <sheetName val="원가(가창)"/>
      <sheetName val="경비(가창)"/>
      <sheetName val="Chart1"/>
      <sheetName val="단위내역목록"/>
      <sheetName val="단위내역서"/>
      <sheetName val="원가(1)"/>
      <sheetName val="원가(2)"/>
      <sheetName val="_x000f__x0000__x0004_ðj_x0000_B_x0001__x000a_ð_x0008__x0000_-_x0000_@_x000a_ƒ_x000b_ð0_x0000_¿_x0000__x0008__x0000__x0008__x0000__x0000_?"/>
      <sheetName val="깝데기"/>
      <sheetName val="설명자료"/>
      <sheetName val="수량산출집계표(후)"/>
      <sheetName val="수량산출2(후)"/>
      <sheetName val="수량산출"/>
      <sheetName val="적용단가"/>
      <sheetName val="적용단가 (2)"/>
      <sheetName val="일위대가목록(전+후)"/>
      <sheetName val="일위대가(전+후)"/>
      <sheetName val="알림장"/>
      <sheetName val="예산표지 "/>
      <sheetName val="제잡비2"/>
      <sheetName val="지급자재1"/>
      <sheetName val="지급자재2"/>
      <sheetName val="지급자재3"/>
      <sheetName val="예산집계"/>
      <sheetName val="제잡비1"/>
      <sheetName val="공제금액"/>
      <sheetName val="정기안전점검비"/>
      <sheetName val="정기안전점검비(직접인건비)"/>
      <sheetName val="공제금액(단가산출서용)"/>
      <sheetName val="사토장 (공통공사)"/>
      <sheetName val="기술료(출력말것)"/>
      <sheetName val="경안천1"/>
      <sheetName val="경안천2"/>
      <sheetName val="금강1"/>
      <sheetName val="금강2"/>
      <sheetName val="남천1"/>
      <sheetName val="남천2"/>
      <sheetName val="녹동1"/>
      <sheetName val="녹동2"/>
      <sheetName val="삼산1"/>
      <sheetName val="삼산2"/>
      <sheetName val="서천1"/>
      <sheetName val="서천2"/>
      <sheetName val="성주1"/>
      <sheetName val="성주2"/>
      <sheetName val="수원"/>
      <sheetName val="아주1"/>
      <sheetName val="아주2"/>
      <sheetName val="울진1"/>
      <sheetName val="울진2"/>
      <sheetName val="조양1"/>
      <sheetName val="조양2"/>
      <sheetName val="창녕1"/>
      <sheetName val="창녕2"/>
      <sheetName val="추풍령1"/>
      <sheetName val="추풍령2"/>
      <sheetName val="고단대기"/>
      <sheetName val="공주이인"/>
      <sheetName val="구암도로"/>
      <sheetName val="낙산대교"/>
      <sheetName val="부산3호선"/>
      <sheetName val="서남권철도"/>
      <sheetName val="증평괴산"/>
      <sheetName val="서초IC"/>
      <sheetName val="신길"/>
      <sheetName val="분당1"/>
      <sheetName val="분당2"/>
      <sheetName val="삼막1"/>
      <sheetName val="삼막2"/>
      <sheetName val="김천1"/>
      <sheetName val="김천2"/>
      <sheetName val="용산"/>
      <sheetName val="전주"/>
      <sheetName val="불광(총괄집계ဩ"/>
      <sheetName val="인당매출(2003.11)-전체"/>
      <sheetName val="현장별 인건비(2003.12)"/>
      <sheetName val="인당매출그래프"/>
      <sheetName val="2003ACCM "/>
      <sheetName val="12월"/>
      <sheetName val="보고"/>
      <sheetName val="투찰서표지"/>
      <sheetName val="총괄 (3)"/>
      <sheetName val="원가(총)"/>
      <sheetName val="대안원가"/>
      <sheetName val="원안원가"/>
      <sheetName val="원안"/>
      <sheetName val="대안"/>
      <sheetName val="폐기물"/>
      <sheetName val="이전비 "/>
      <sheetName val="참고"/>
      <sheetName val="갑지 (2)"/>
      <sheetName val="철콘갑지(2)"/>
      <sheetName val="철콘내역서(2)"/>
      <sheetName val="철콘갑지"/>
      <sheetName val="철콘내역서"/>
      <sheetName val="가설도로수량집계(1-8)"/>
      <sheetName val="가설도로입적수량"/>
      <sheetName val="측점(1)-삭제"/>
      <sheetName val="측점(2)-삭제"/>
      <sheetName val="측점(3)-신규"/>
      <sheetName val="측점(4)-신규"/>
      <sheetName val="가호안"/>
      <sheetName val="이식수목"/>
      <sheetName val="훼손예상1"/>
      <sheetName val="훼손예상2"/>
      <sheetName val="산정과정"/>
      <sheetName val="공사비대비표"/>
      <sheetName val="설계변경개요"/>
      <sheetName val="참고list"/>
      <sheetName val="품 및 별표관련변경"/>
      <sheetName val="자재변경"/>
      <sheetName val="내역서 (2002예산산출)"/>
      <sheetName val="토공집계표"/>
      <sheetName val="적용단가산출조서"/>
      <sheetName val="적용단가산출조서 (추가)"/>
      <sheetName val="품셈총괄표"/>
      <sheetName val="품셈"/>
      <sheetName val="추품총괄표"/>
      <sheetName val="추품"/>
      <sheetName val="부표총괄표"/>
      <sheetName val="부표"/>
      <sheetName val="추부총괄표"/>
      <sheetName val="추부"/>
      <sheetName val="추부총괄표."/>
      <sheetName val="추부."/>
      <sheetName val="별표(변경없슴)"/>
      <sheetName val="별표총괄표"/>
      <sheetName val="추별"/>
      <sheetName val="수정 리스트"/>
      <sheetName val="재료단가표"/>
      <sheetName val="_x0000__x000f__x0000__x0004_ðj_x0000__x0000__x0000_B_x0001__x000a_ð_x0008__x0000__x0000__x0000_-€_x0000__x0000_@_x000a__x0000__x0000_ƒ_x0000__x000b_ð0_x0000_"/>
      <sheetName val="_x000f__x0000__x0004_ðj_x0000_B_x0001__x000a_ð_x0008__x0000_-€_x0000_@_x000a_ƒ_x000b_ð0_x0000_¿_x0000__x0008__x0000__x0008__x0000_€_x0000_?"/>
      <sheetName val="기계갑지"/>
      <sheetName val="기계설비공사"/>
      <sheetName val="소화갑지"/>
      <sheetName val="소화설비공사"/>
      <sheetName val="기계설비공사 (품)"/>
      <sheetName val="소화설비공사 (품)"/>
      <sheetName val="기계(3공구)"/>
      <sheetName val="개요"/>
      <sheetName val="Module1"/>
      <sheetName val="대안별개선효과"/>
      <sheetName val="개선효과누계"/>
      <sheetName val="공사이익"/>
      <sheetName val="인천창고"/>
      <sheetName val="금융센터임차"/>
      <sheetName val="자사주펀드"/>
      <sheetName val="동부월드"/>
      <sheetName val="인천공항철도"/>
      <sheetName val="계열사별자금부담"/>
      <sheetName val="자기주식_미반영"/>
      <sheetName val="실행(도급대비)"/>
      <sheetName val="목차"/>
      <sheetName val="1. 공사개요"/>
      <sheetName val="2. 현장기구조직표"/>
      <sheetName val="1"/>
      <sheetName val="간선토공재집"/>
      <sheetName val="지선토공재집"/>
      <sheetName val="점상송수토공"/>
      <sheetName val="정암송수토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 refreshError="1"/>
      <sheetData sheetId="254"/>
      <sheetData sheetId="255"/>
      <sheetData sheetId="256"/>
      <sheetData sheetId="257"/>
      <sheetData sheetId="258"/>
      <sheetData sheetId="259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 refreshError="1"/>
      <sheetData sheetId="297" refreshError="1"/>
      <sheetData sheetId="298" refreshError="1"/>
      <sheetData sheetId="299"/>
      <sheetData sheetId="300"/>
      <sheetData sheetId="301"/>
      <sheetData sheetId="302"/>
      <sheetData sheetId="303"/>
      <sheetData sheetId="304"/>
      <sheetData sheetId="305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/>
      <sheetData sheetId="355"/>
      <sheetData sheetId="356"/>
      <sheetData sheetId="357"/>
      <sheetData sheetId="358"/>
      <sheetData sheetId="359"/>
      <sheetData sheetId="360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/>
      <sheetData sheetId="442"/>
      <sheetData sheetId="443"/>
      <sheetData sheetId="444"/>
      <sheetData sheetId="445" refreshError="1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/>
      <sheetData sheetId="572"/>
      <sheetData sheetId="573"/>
      <sheetData sheetId="574"/>
      <sheetData sheetId="575"/>
      <sheetData sheetId="576" refreshError="1"/>
      <sheetData sheetId="577"/>
      <sheetData sheetId="578" refreshError="1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 refreshError="1"/>
      <sheetData sheetId="594" refreshError="1"/>
      <sheetData sheetId="595" refreshError="1"/>
      <sheetData sheetId="596" refreshError="1"/>
      <sheetData sheetId="597" refreshError="1"/>
    </sheetDataSet>
  </externalBook>
</externalLink>
</file>

<file path=xl/externalLinks/externalLink1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내역서"/>
      <sheetName val="집계표"/>
      <sheetName val="입찰안"/>
      <sheetName val="내역"/>
      <sheetName val="#REF"/>
      <sheetName val="차액보증"/>
      <sheetName val="Macro3"/>
      <sheetName val="보할공정표"/>
      <sheetName val="Book1"/>
      <sheetName val="자재"/>
      <sheetName val="노무"/>
      <sheetName val="장비"/>
      <sheetName val="외주"/>
      <sheetName val="총괄표"/>
      <sheetName val="결재"/>
      <sheetName val="Sheet5"/>
      <sheetName val="자재단가"/>
      <sheetName val="원가서"/>
      <sheetName val="1.수인터널"/>
      <sheetName val="조명시설"/>
      <sheetName val="여과지동"/>
      <sheetName val="기초자료"/>
      <sheetName val="단가목록"/>
      <sheetName val="사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본댐설계"/>
      <sheetName val="본댐도급"/>
      <sheetName val="Sheet2"/>
      <sheetName val="Sheet3"/>
      <sheetName val="입찰안"/>
      <sheetName val="플랜트 설치"/>
      <sheetName val="자재단가"/>
      <sheetName val="원가서"/>
      <sheetName val="#REF"/>
      <sheetName val="내역서"/>
      <sheetName val="COPING"/>
      <sheetName val="조명시설"/>
      <sheetName val="수량산출"/>
      <sheetName val="여과지동"/>
      <sheetName val="기초자료"/>
      <sheetName val="산출"/>
      <sheetName val="단가목록"/>
      <sheetName val="날개벽수량표"/>
      <sheetName val="설계내역"/>
      <sheetName val="산출근거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비"/>
      <sheetName val="예산"/>
      <sheetName val="간지"/>
      <sheetName val="입찰"/>
      <sheetName val="내역"/>
      <sheetName val="목록"/>
      <sheetName val="대가"/>
      <sheetName val="자재"/>
      <sheetName val="노임"/>
      <sheetName val="공정표"/>
      <sheetName val="우수관로(터파기)"/>
      <sheetName val="우수맨홀산출"/>
      <sheetName val="우수받이"/>
      <sheetName val="자재일위(경)"/>
      <sheetName val="본댐설계"/>
      <sheetName val="단면치수"/>
      <sheetName val="대가목록"/>
      <sheetName val="내역서"/>
      <sheetName val="일위대가"/>
      <sheetName val="대가표(품셈)"/>
      <sheetName val="단위단가"/>
      <sheetName val="토공(우물통,기타) "/>
      <sheetName val="집 계 표"/>
      <sheetName val="옥외등신설"/>
      <sheetName val="저케CV22신설"/>
      <sheetName val="저케CV38신설"/>
      <sheetName val="저케CV8신설"/>
      <sheetName val="접지3종"/>
      <sheetName val="입찰안"/>
      <sheetName val="자재단가"/>
      <sheetName val="배수관연장조서"/>
      <sheetName val="우성교간선"/>
      <sheetName val="표지"/>
      <sheetName val="터파기및재료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목집계"/>
      <sheetName val="관수"/>
      <sheetName val="내역서"/>
      <sheetName val="산출내역서"/>
      <sheetName val="진입도로"/>
      <sheetName val="목록"/>
      <sheetName val="일위"/>
      <sheetName val="laroux"/>
      <sheetName val="자료입력"/>
      <sheetName val="공사계획서"/>
      <sheetName val="공사비예산서"/>
      <sheetName val="예산명세서"/>
      <sheetName val="품셈총괄"/>
      <sheetName val="설계명세서"/>
      <sheetName val="부표총괄"/>
      <sheetName val="부  표"/>
      <sheetName val="별표총괄"/>
      <sheetName val="별   표"/>
      <sheetName val="수량총괄"/>
      <sheetName val="수량산출"/>
      <sheetName val="건축내역서"/>
      <sheetName val="설비내역서"/>
      <sheetName val="전기내역서"/>
      <sheetName val="집계표"/>
      <sheetName val="전체"/>
      <sheetName val="원가서"/>
      <sheetName val="간접(90)"/>
      <sheetName val="DANGA"/>
      <sheetName val="일위대가"/>
      <sheetName val="TRE TABLE"/>
      <sheetName val="제경비율"/>
      <sheetName val="계수시트"/>
      <sheetName val="원가계산서"/>
      <sheetName val="수목표준대가"/>
      <sheetName val="총괄표"/>
      <sheetName val="1,2공구원가계산서"/>
      <sheetName val="2공구산출내역"/>
      <sheetName val="1공구산출내역서"/>
      <sheetName val="코드표"/>
      <sheetName val="남대문빌딩"/>
      <sheetName val="일위대가표 "/>
      <sheetName val="1단계"/>
      <sheetName val="실행대비"/>
      <sheetName val="자재단가"/>
      <sheetName val="건축내역"/>
      <sheetName val="기자재비"/>
      <sheetName val="DATA"/>
      <sheetName val="수목데이타 "/>
      <sheetName val="const."/>
      <sheetName val="을지"/>
      <sheetName val="총괄"/>
      <sheetName val="노임단가"/>
      <sheetName val="DATE"/>
      <sheetName val="공조기"/>
      <sheetName val="자료"/>
      <sheetName val="예산분개"/>
      <sheetName val="인건비"/>
      <sheetName val="2.냉난방설비공사"/>
      <sheetName val="7.자동제어공사"/>
      <sheetName val="내역서(토목)"/>
      <sheetName val="데이타"/>
      <sheetName val="실행내역"/>
      <sheetName val="토목내역서 (도급단가)"/>
      <sheetName val="노무비"/>
      <sheetName val="퍼스트"/>
      <sheetName val="냉천부속동"/>
      <sheetName val="입찰보고"/>
      <sheetName val="남양주부대"/>
      <sheetName val="견적서"/>
      <sheetName val="단가표"/>
      <sheetName val="6공구(당초)"/>
      <sheetName val="일위대가목차"/>
      <sheetName val="내역"/>
      <sheetName val="unit"/>
      <sheetName val="JUCKEYK"/>
      <sheetName val="R&amp;D"/>
      <sheetName val="공조기휀"/>
      <sheetName val="AHU집계"/>
      <sheetName val="wall"/>
      <sheetName val="Front"/>
      <sheetName val="경비"/>
      <sheetName val="간접"/>
      <sheetName val="노임"/>
      <sheetName val="공통가설"/>
      <sheetName val="프랜트면허"/>
      <sheetName val="배수공 주요자재 집계표"/>
      <sheetName val="산수배수"/>
      <sheetName val="일위(시설)"/>
      <sheetName val="일위대가표"/>
      <sheetName val="노무비단가"/>
      <sheetName val="단위중량"/>
      <sheetName val="실행"/>
      <sheetName val="청천내"/>
      <sheetName val="비교1"/>
      <sheetName val="내역서2안"/>
      <sheetName val="조명시설"/>
      <sheetName val="법면"/>
      <sheetName val="부대공"/>
      <sheetName val="구조물공"/>
      <sheetName val="포장공"/>
      <sheetName val="토공"/>
      <sheetName val="배수공1"/>
      <sheetName val="중기일위대가"/>
      <sheetName val="데리네이타현황"/>
      <sheetName val="FILE1"/>
      <sheetName val="적용토목"/>
      <sheetName val="적격점수&lt;300억미만&gt;"/>
      <sheetName val="실행철강하도"/>
      <sheetName val="(A)내역서"/>
      <sheetName val="갑지1"/>
      <sheetName val="연부97-1"/>
      <sheetName val="공구"/>
      <sheetName val="정산"/>
      <sheetName val="1"/>
      <sheetName val="XXXXXX"/>
      <sheetName val="기본설계기준"/>
      <sheetName val="총괄내역서"/>
      <sheetName val="노무비 근거"/>
      <sheetName val="요약&amp;결과"/>
      <sheetName val="기술부 VENDOR LIST"/>
      <sheetName val="을"/>
      <sheetName val="설계명세서(종합)"/>
      <sheetName val="sw1"/>
      <sheetName val="ⴭⴭⴭⴭⴭ"/>
      <sheetName val="노임단가표"/>
      <sheetName val="터파기및재료"/>
      <sheetName val="VXXXXX"/>
      <sheetName val="터널조도"/>
      <sheetName val="공량산출근거서(기계)"/>
      <sheetName val="2000전체분"/>
      <sheetName val="2000년1차"/>
      <sheetName val="ABUT수량-A1"/>
      <sheetName val="Sheet4"/>
      <sheetName val="검수고1-1층"/>
      <sheetName val="대치판정"/>
      <sheetName val="노무비 "/>
      <sheetName val="단가"/>
      <sheetName val="Macro1"/>
      <sheetName val="산출내역서집계표"/>
      <sheetName val="여과지동"/>
      <sheetName val="기초자료"/>
      <sheetName val="구리토평1전기"/>
      <sheetName val="토목단가"/>
      <sheetName val="96노임기준"/>
      <sheetName val="수정"/>
      <sheetName val="수량산출서 (2)"/>
      <sheetName val="200"/>
      <sheetName val="현장관리비"/>
      <sheetName val="일위대가(1)"/>
      <sheetName val="전기단가조사서"/>
      <sheetName val="유치원내역"/>
      <sheetName val="전기설계변경"/>
      <sheetName val="Sheet1"/>
      <sheetName val="기기리스트"/>
      <sheetName val="104동"/>
      <sheetName val="대목"/>
      <sheetName val="지수"/>
      <sheetName val="견적접수"/>
      <sheetName val="동해title"/>
      <sheetName val="BSD (2)"/>
      <sheetName val="bid"/>
      <sheetName val="우성교간선"/>
      <sheetName val="입력"/>
      <sheetName val="설계내역서"/>
      <sheetName val="진주방향"/>
      <sheetName val="원가계산서 "/>
      <sheetName val="정부노임단가"/>
      <sheetName val="설계예시"/>
      <sheetName val="단가(자재)"/>
      <sheetName val="단가(노임)"/>
      <sheetName val="기초목록"/>
      <sheetName val="cable-data"/>
      <sheetName val="노무단가"/>
      <sheetName val="예산서"/>
      <sheetName val="S0"/>
      <sheetName val="변수값"/>
      <sheetName val="중기상차"/>
      <sheetName val="AS복구"/>
      <sheetName val="중기터파기"/>
      <sheetName val="XL4Poppy"/>
      <sheetName val="금리계산"/>
      <sheetName val="슬래브"/>
      <sheetName val="설계카드"/>
      <sheetName val="단가산출서"/>
      <sheetName val="단가산출서 (2)"/>
      <sheetName val="교통대책내역"/>
      <sheetName val="(4-2)열관류값-2"/>
      <sheetName val="경산"/>
      <sheetName val="일위대가(가설)"/>
      <sheetName val="설계서(본관)"/>
      <sheetName val="rate"/>
      <sheetName val="도로경계블럭단위수량"/>
      <sheetName val="도로경계블럭단위토공"/>
      <sheetName val="L형측구단위수량"/>
      <sheetName val="L형측구연장조서"/>
      <sheetName val="접속단위"/>
      <sheetName val="220 (2)"/>
      <sheetName val="97 사업추정(WEKI)"/>
      <sheetName val="투찰내역"/>
      <sheetName val="간 지1"/>
      <sheetName val="공사분석"/>
      <sheetName val="기본단가표"/>
      <sheetName val="말뚝물량"/>
      <sheetName val="노단"/>
      <sheetName val="36단가"/>
      <sheetName val="36수량"/>
      <sheetName val="자재단가비교표"/>
      <sheetName val="부대공Ⅱ"/>
      <sheetName val="상반기손익차2총괄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설계산출기초"/>
      <sheetName val="수량산출서"/>
      <sheetName val="금융비용"/>
      <sheetName val="공통단가"/>
      <sheetName val="운반비"/>
      <sheetName val="b_balju"/>
      <sheetName val="공조실"/>
      <sheetName val="Mc1"/>
      <sheetName val="증감내역서"/>
      <sheetName val="G.R300경비"/>
      <sheetName val="배수내역"/>
      <sheetName val="인제내역"/>
      <sheetName val="집계"/>
      <sheetName val="횡배수관토공수량"/>
      <sheetName val="실행(ALT1)"/>
      <sheetName val="해평견적"/>
      <sheetName val="식재"/>
      <sheetName val="시설물"/>
      <sheetName val="식재출력용"/>
      <sheetName val="유지관리"/>
      <sheetName val="MIJIBI"/>
      <sheetName val="기초일위"/>
      <sheetName val="시설일위"/>
      <sheetName val="조명일위"/>
      <sheetName val="J直材4"/>
      <sheetName val="인력터파기품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</sheetDataSet>
  </externalBook>
</externalLink>
</file>

<file path=xl/externalLinks/externalLink1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(동서용)"/>
      <sheetName val="간지"/>
      <sheetName val="공사계획서"/>
      <sheetName val="공사개요 설명서"/>
      <sheetName val="특기시방서"/>
      <sheetName val="기본설계기준"/>
      <sheetName val="예산서"/>
      <sheetName val="제관장내역"/>
      <sheetName val="품셈총괄표"/>
      <sheetName val="품셈"/>
      <sheetName val="별표총괄표"/>
      <sheetName val="별표"/>
      <sheetName val="부표총괄표"/>
      <sheetName val="공정표"/>
      <sheetName val="수량산출"/>
      <sheetName val="자재단가"/>
      <sheetName val="DANGA"/>
      <sheetName val="인건비"/>
      <sheetName val="용산3(영광)"/>
      <sheetName val="목록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공사비예산서"/>
      <sheetName val="재료비"/>
      <sheetName val="노무비"/>
      <sheetName val="일위대가 "/>
      <sheetName val="품셈"/>
      <sheetName val="고동,고철"/>
      <sheetName val="견적비교(수배전반)"/>
      <sheetName val="견적비교(조명기구)"/>
      <sheetName val="산출총괄표"/>
      <sheetName val="집계표"/>
      <sheetName val="기성율 산출"/>
      <sheetName val="익산설계"/>
      <sheetName val="터파기및재료"/>
      <sheetName val="목록"/>
      <sheetName val="#REF"/>
      <sheetName val="일위대가"/>
      <sheetName val="횡배수관토공수량"/>
      <sheetName val="기본설계기준"/>
      <sheetName val="내역"/>
      <sheetName val="PAY2002"/>
      <sheetName val="을 1"/>
      <sheetName val="을 2"/>
      <sheetName val="원가계산서"/>
      <sheetName val="대비2"/>
      <sheetName val="기성내역"/>
      <sheetName val="인부신상자료"/>
      <sheetName val="남대문빌딩"/>
      <sheetName val="1,2공구원가계산서"/>
      <sheetName val="1공구산출내역서"/>
      <sheetName val="Y-WORK"/>
      <sheetName val="시운전연료비"/>
      <sheetName val="골조시행"/>
      <sheetName val="Sheet5"/>
      <sheetName val="시운전연료"/>
      <sheetName val="투자효율분석"/>
      <sheetName val="설계예시"/>
      <sheetName val="표준건축비"/>
      <sheetName val="문학간접"/>
      <sheetName val="옵션"/>
      <sheetName val="2공구산출내역"/>
      <sheetName val="직재"/>
      <sheetName val="실행철강하도"/>
      <sheetName val="투찰내역"/>
      <sheetName val="99년원가"/>
      <sheetName val="자재단가"/>
      <sheetName val="C3"/>
      <sheetName val="코드표"/>
      <sheetName val="수목데이타 "/>
      <sheetName val="일일"/>
      <sheetName val="사업관리"/>
      <sheetName val="노임단가"/>
      <sheetName val="내역서"/>
      <sheetName val="일위"/>
      <sheetName val="자재단가비교표"/>
      <sheetName val="주요항목별"/>
      <sheetName val="BSD (2)"/>
      <sheetName val="이월"/>
      <sheetName val="신우"/>
      <sheetName val="원가계산서(변경)"/>
      <sheetName val="여과지동"/>
      <sheetName val="기초자료"/>
      <sheetName val="날개벽수량표"/>
      <sheetName val="소화실적"/>
      <sheetName val="준검 내역서"/>
      <sheetName val="산수배수"/>
      <sheetName val="목차"/>
      <sheetName val="총괄내역서"/>
      <sheetName val="TB-내역서"/>
      <sheetName val="공통(20-91)"/>
      <sheetName val="견적서갑지연속"/>
      <sheetName val="BJJIN"/>
      <sheetName val="금액내역서"/>
      <sheetName val="연습"/>
      <sheetName val="2"/>
      <sheetName val="9GNG운반"/>
      <sheetName val="단가산출"/>
      <sheetName val="공통가설"/>
      <sheetName val="갑지(추정)"/>
      <sheetName val="확약서"/>
      <sheetName val="소비자가"/>
      <sheetName val="시화점실행"/>
      <sheetName val="대구은행"/>
      <sheetName val="실행간접비"/>
      <sheetName val="옥외외등집계표"/>
      <sheetName val="내역서(전기)"/>
      <sheetName val="JUCKEYK"/>
      <sheetName val="DATA"/>
      <sheetName val="산출내역서집계표"/>
      <sheetName val="산출내역서"/>
      <sheetName val="단가"/>
      <sheetName val="가스"/>
      <sheetName val="sheet1"/>
      <sheetName val="원가서"/>
      <sheetName val="전체"/>
      <sheetName val="내역서 (2)"/>
      <sheetName val="일위_파일"/>
      <sheetName val="일위대가표"/>
      <sheetName val="서울산업대(토)"/>
      <sheetName val="일반부표"/>
      <sheetName val="내역표지"/>
      <sheetName val="2000전체분"/>
      <sheetName val="2000년1차"/>
      <sheetName val="간접"/>
      <sheetName val="원도급"/>
      <sheetName val="하도급"/>
      <sheetName val="1공구원가계산서"/>
      <sheetName val="단가목록"/>
      <sheetName val="예가표"/>
      <sheetName val="대림경상68억"/>
      <sheetName val="환산"/>
      <sheetName val=" 갑지"/>
      <sheetName val="기계내역"/>
      <sheetName val="별표 "/>
      <sheetName val="BID"/>
      <sheetName val="지급자재"/>
      <sheetName val="파이프류"/>
      <sheetName val="집계"/>
      <sheetName val="정부노임단가"/>
      <sheetName val="원가"/>
      <sheetName val="ABUT수량-A1"/>
      <sheetName val="수수료율표"/>
      <sheetName val="관급"/>
      <sheetName val="메뉴"/>
      <sheetName val="음료실행"/>
      <sheetName val="WORK"/>
      <sheetName val="변경집계2"/>
      <sheetName val="사급비"/>
      <sheetName val="간접비계산"/>
      <sheetName val="공정집계_국별"/>
      <sheetName val="대창(장성)"/>
      <sheetName val="조명시설"/>
      <sheetName val="산출근거"/>
      <sheetName val="평가데이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</sheetDataSet>
  </externalBook>
</externalLink>
</file>

<file path=xl/externalLinks/externalLink1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산출내역서"/>
      <sheetName val="esco"/>
      <sheetName val="일위"/>
      <sheetName val="광주운남을"/>
      <sheetName val="내역"/>
      <sheetName val="DANGA"/>
      <sheetName val="단가비교표"/>
    </sheetNames>
    <definedNames>
      <definedName name="이윤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#REF"/>
      <sheetName val="산출내역서"/>
      <sheetName val="원가계산서"/>
      <sheetName val="공사원가"/>
      <sheetName val="설계갑지"/>
      <sheetName val="하자각서"/>
      <sheetName val="내역갑지(1)"/>
      <sheetName val="총괄내역서(1)"/>
      <sheetName val="내역서1"/>
      <sheetName val="착공신고"/>
      <sheetName val="일위대가"/>
      <sheetName val="준공계"/>
      <sheetName val="준공검사원"/>
      <sheetName val="청구서"/>
      <sheetName val="각서 (2)"/>
      <sheetName val="일위대가목록"/>
      <sheetName val="건축내역"/>
      <sheetName val="교통대책내역"/>
      <sheetName val="요율"/>
      <sheetName val="2000노임기준"/>
      <sheetName val="장비가동"/>
      <sheetName val="코드표"/>
      <sheetName val="현장조사"/>
      <sheetName val="제경비"/>
      <sheetName val="자재단가비교표"/>
      <sheetName val="합계"/>
      <sheetName val="양식_자재단가조사표"/>
      <sheetName val="일위목록"/>
      <sheetName val="6. 안전관리비"/>
      <sheetName val="임율촌"/>
      <sheetName val="실행(1)"/>
      <sheetName val="집계표"/>
      <sheetName val="자재단가"/>
      <sheetName val="전체"/>
      <sheetName val="노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HMEN"/>
      <sheetName val="#REF"/>
      <sheetName val="재료값"/>
      <sheetName val="자재단가"/>
      <sheetName val="용산1(해보)"/>
      <sheetName val="대창(장성)"/>
      <sheetName val="건축내역"/>
      <sheetName val="양식_자재단가조사표"/>
      <sheetName val="ABUT수량-A1"/>
      <sheetName val="자재단가표"/>
      <sheetName val="자재일람"/>
      <sheetName val="사  업  비  수  지  예  산  서"/>
      <sheetName val="기둥"/>
      <sheetName val="저판(버림100)"/>
      <sheetName val="산출내역서"/>
      <sheetName val="단가목록"/>
      <sheetName val="토공 total"/>
      <sheetName val="자재단가비교표"/>
      <sheetName val="일위목록"/>
      <sheetName val="수량산출서"/>
      <sheetName val="공사원가계산서"/>
      <sheetName val="설계명세서"/>
      <sheetName val="일반수량"/>
      <sheetName val="기계경비"/>
      <sheetName val="원가계산서구조조정"/>
      <sheetName val="범례표"/>
      <sheetName val="수량이동"/>
      <sheetName val="접지수량"/>
      <sheetName val="노임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000000"/>
      <sheetName val="단가목록"/>
      <sheetName val="내역서 갑지"/>
      <sheetName val="총괄표"/>
      <sheetName val="1. 위생기구 설치공사"/>
      <sheetName val="2. 급수 배관공사"/>
      <sheetName val="3. 오, 배수 배관공사"/>
      <sheetName val="4. 옥외 배관공사"/>
      <sheetName val="소방내역서 갑지"/>
      <sheetName val="소방총괄표"/>
      <sheetName val="기계소방총괄표"/>
      <sheetName val="1. 소화장비 설치공사"/>
      <sheetName val="2. 소화 배관공사"/>
      <sheetName val="통합"/>
      <sheetName val="옹벽"/>
      <sheetName val="철집"/>
      <sheetName val="PAC(전자기기실)"/>
      <sheetName val="종단계산"/>
      <sheetName val="IMPEADENCE MAP 취수장"/>
      <sheetName val="터파기및재료"/>
      <sheetName val="4)유동표"/>
      <sheetName val="변경내역서간지"/>
      <sheetName val="깨기"/>
      <sheetName val="1SGATE97"/>
      <sheetName val="안정검토(온1)"/>
      <sheetName val="#REF"/>
      <sheetName val="남춘천여중 교실 증축공사"/>
      <sheetName val="DATA"/>
      <sheetName val="내역"/>
      <sheetName val="Sheet1 (2)"/>
      <sheetName val="중동공구"/>
      <sheetName val="일위대가(계측기설치)"/>
      <sheetName val="산출내역서집계표"/>
      <sheetName val="인사자료총집계"/>
      <sheetName val="단위수량"/>
      <sheetName val="우수관로(터파기)"/>
      <sheetName val="우수맨홀산출"/>
      <sheetName val="우수받이"/>
      <sheetName val="노무,재료"/>
      <sheetName val="간접"/>
      <sheetName val="설계"/>
      <sheetName val="DAN"/>
      <sheetName val="당초내역서"/>
      <sheetName val="철거산출근거"/>
      <sheetName val="특기사항"/>
      <sheetName val="하도내역 (철콘)"/>
      <sheetName val="INPUT"/>
      <sheetName val="통계연보"/>
      <sheetName val="단위가격"/>
      <sheetName val="단가보완"/>
      <sheetName val="차선도색현황"/>
      <sheetName val="상부집계표"/>
      <sheetName val="품셈TABLE"/>
      <sheetName val="기존단가 (2)"/>
      <sheetName val="1호맨홀토공"/>
      <sheetName val="일위대가"/>
      <sheetName val="DATE"/>
      <sheetName val="COPING"/>
      <sheetName val="Sheet1"/>
      <sheetName val="전체철근집계"/>
      <sheetName val="가시설(TYPE-A)"/>
      <sheetName val="1-1평균터파기고(1)"/>
      <sheetName val="노임단가"/>
      <sheetName val="98수문일위"/>
      <sheetName val="밸브설치"/>
      <sheetName val="설계조건"/>
      <sheetName val="약품공급2"/>
      <sheetName val="일위대가(가설)"/>
      <sheetName val="건축내역"/>
      <sheetName val="연부97-1"/>
      <sheetName val="woo(mac)"/>
      <sheetName val="8. 안정검토"/>
      <sheetName val="단가대비표"/>
      <sheetName val="약품설비"/>
      <sheetName val="입찰안"/>
      <sheetName val="Sheet16"/>
      <sheetName val="APT"/>
      <sheetName val="간선"/>
      <sheetName val="발전기"/>
      <sheetName val="부하"/>
      <sheetName val="Sheet14"/>
      <sheetName val="Sheet13"/>
      <sheetName val="단가비교표"/>
      <sheetName val="부대대비"/>
      <sheetName val="냉연집계"/>
      <sheetName val="수량산출"/>
      <sheetName val="부안일위"/>
      <sheetName val="Sheet17"/>
      <sheetName val="해상"/>
      <sheetName val="6PILE  (돌출)"/>
      <sheetName val="금액내역서"/>
      <sheetName val="배수관토공산출"/>
      <sheetName val="과천MAIN"/>
      <sheetName val="노무비"/>
      <sheetName val="단위수량(출력X)"/>
      <sheetName val="수량집계"/>
      <sheetName val="표지 (2)"/>
      <sheetName val="옹벽철근"/>
      <sheetName val="기둥(원형)"/>
      <sheetName val="우수공"/>
    </sheetNames>
    <sheetDataSet>
      <sheetData sheetId="0" refreshError="1"/>
      <sheetData sheetId="1"/>
      <sheetData sheetId="2">
        <row r="1">
          <cell r="A1" t="str">
            <v>코드</v>
          </cell>
          <cell r="B1" t="str">
            <v>명  칭</v>
          </cell>
          <cell r="C1" t="str">
            <v>규격</v>
          </cell>
          <cell r="D1" t="str">
            <v>단위</v>
          </cell>
          <cell r="E1" t="str">
            <v>재료비</v>
          </cell>
          <cell r="F1" t="str">
            <v>노무비</v>
          </cell>
          <cell r="G1" t="str">
            <v>물가재료</v>
          </cell>
          <cell r="I1" t="str">
            <v>물가정보</v>
          </cell>
          <cell r="K1" t="str">
            <v>유통물가</v>
          </cell>
        </row>
        <row r="2">
          <cell r="G2" t="str">
            <v>단가</v>
          </cell>
          <cell r="H2" t="str">
            <v>쪽</v>
          </cell>
          <cell r="I2" t="str">
            <v>단가</v>
          </cell>
          <cell r="J2" t="str">
            <v>쪽</v>
          </cell>
          <cell r="K2" t="str">
            <v>단가</v>
          </cell>
          <cell r="L2" t="str">
            <v>쪽</v>
          </cell>
        </row>
        <row r="3">
          <cell r="A3">
            <v>0</v>
          </cell>
          <cell r="E3">
            <v>0</v>
          </cell>
          <cell r="F3">
            <v>0</v>
          </cell>
          <cell r="H3">
            <v>0</v>
          </cell>
          <cell r="I3">
            <v>0</v>
          </cell>
          <cell r="J3">
            <v>0</v>
          </cell>
          <cell r="L3">
            <v>0</v>
          </cell>
        </row>
        <row r="4">
          <cell r="A4">
            <v>1011</v>
          </cell>
          <cell r="B4" t="str">
            <v>양변기(로우탱크)</v>
          </cell>
          <cell r="C4" t="str">
            <v>KSVC-1410</v>
          </cell>
          <cell r="D4" t="str">
            <v>조</v>
          </cell>
          <cell r="E4">
            <v>70000</v>
          </cell>
          <cell r="F4">
            <v>0</v>
          </cell>
          <cell r="G4">
            <v>70000</v>
          </cell>
          <cell r="H4">
            <v>627</v>
          </cell>
          <cell r="I4">
            <v>70400</v>
          </cell>
          <cell r="J4">
            <v>565</v>
          </cell>
          <cell r="K4">
            <v>70000</v>
          </cell>
          <cell r="L4">
            <v>538</v>
          </cell>
        </row>
        <row r="5">
          <cell r="A5">
            <v>1012</v>
          </cell>
          <cell r="B5" t="str">
            <v>양변기(후레쉬밸브)</v>
          </cell>
          <cell r="C5" t="str">
            <v>KSVC-1110</v>
          </cell>
          <cell r="D5" t="str">
            <v>조</v>
          </cell>
          <cell r="E5">
            <v>81600</v>
          </cell>
          <cell r="F5">
            <v>0</v>
          </cell>
          <cell r="G5">
            <v>81600</v>
          </cell>
          <cell r="H5">
            <v>627</v>
          </cell>
          <cell r="I5">
            <v>96300</v>
          </cell>
          <cell r="J5">
            <v>565</v>
          </cell>
          <cell r="K5">
            <v>81600</v>
          </cell>
          <cell r="L5">
            <v>538</v>
          </cell>
        </row>
        <row r="6">
          <cell r="A6">
            <v>1013</v>
          </cell>
          <cell r="B6" t="str">
            <v>화변기(후레쉬밸브)</v>
          </cell>
          <cell r="C6" t="str">
            <v>KSVC- 310</v>
          </cell>
          <cell r="D6" t="str">
            <v>조</v>
          </cell>
          <cell r="E6">
            <v>56600</v>
          </cell>
          <cell r="F6">
            <v>0</v>
          </cell>
          <cell r="G6">
            <v>56600</v>
          </cell>
          <cell r="H6">
            <v>627</v>
          </cell>
          <cell r="I6">
            <v>61100</v>
          </cell>
          <cell r="J6">
            <v>565</v>
          </cell>
          <cell r="K6">
            <v>56600</v>
          </cell>
          <cell r="L6">
            <v>538</v>
          </cell>
        </row>
        <row r="7">
          <cell r="A7">
            <v>1014</v>
          </cell>
          <cell r="B7" t="str">
            <v>유아용양변기</v>
          </cell>
          <cell r="C7" t="str">
            <v>KSVC- 760</v>
          </cell>
          <cell r="D7" t="str">
            <v>조</v>
          </cell>
          <cell r="E7">
            <v>86900</v>
          </cell>
          <cell r="F7">
            <v>0</v>
          </cell>
          <cell r="H7">
            <v>0</v>
          </cell>
          <cell r="I7">
            <v>86900</v>
          </cell>
          <cell r="J7">
            <v>565</v>
          </cell>
          <cell r="L7" t="str">
            <v>-</v>
          </cell>
        </row>
        <row r="8">
          <cell r="A8">
            <v>1015</v>
          </cell>
          <cell r="B8" t="str">
            <v>장애자용양변기</v>
          </cell>
          <cell r="C8" t="str">
            <v>RCP - 1</v>
          </cell>
          <cell r="D8" t="str">
            <v>조</v>
          </cell>
          <cell r="E8">
            <v>213000</v>
          </cell>
          <cell r="F8">
            <v>0</v>
          </cell>
          <cell r="H8">
            <v>0</v>
          </cell>
          <cell r="I8">
            <v>213000</v>
          </cell>
          <cell r="J8">
            <v>565</v>
          </cell>
          <cell r="L8" t="str">
            <v>-</v>
          </cell>
        </row>
        <row r="9">
          <cell r="A9">
            <v>1016</v>
          </cell>
          <cell r="B9" t="str">
            <v>장애자용양변기(가동식)</v>
          </cell>
          <cell r="C9" t="str">
            <v>RCP - 2R</v>
          </cell>
          <cell r="D9" t="str">
            <v>조</v>
          </cell>
          <cell r="E9">
            <v>324000</v>
          </cell>
          <cell r="F9">
            <v>0</v>
          </cell>
          <cell r="H9">
            <v>0</v>
          </cell>
          <cell r="I9">
            <v>324000</v>
          </cell>
          <cell r="J9">
            <v>565</v>
          </cell>
          <cell r="L9" t="str">
            <v>-</v>
          </cell>
        </row>
        <row r="10">
          <cell r="A10">
            <v>1017</v>
          </cell>
          <cell r="B10" t="str">
            <v>장애자용양변기(고정식)</v>
          </cell>
          <cell r="C10" t="str">
            <v>RCP - 3R</v>
          </cell>
          <cell r="D10" t="str">
            <v>조</v>
          </cell>
          <cell r="E10">
            <v>201000</v>
          </cell>
          <cell r="F10">
            <v>0</v>
          </cell>
          <cell r="H10">
            <v>0</v>
          </cell>
          <cell r="I10">
            <v>201000</v>
          </cell>
          <cell r="J10">
            <v>565</v>
          </cell>
          <cell r="L10" t="str">
            <v>-</v>
          </cell>
        </row>
        <row r="12">
          <cell r="A12">
            <v>1021</v>
          </cell>
          <cell r="B12" t="str">
            <v>중형스톨소변기</v>
          </cell>
          <cell r="C12" t="str">
            <v>KSVU- 320</v>
          </cell>
          <cell r="D12" t="str">
            <v>조</v>
          </cell>
          <cell r="E12">
            <v>92500</v>
          </cell>
          <cell r="F12">
            <v>0</v>
          </cell>
          <cell r="G12">
            <v>92500</v>
          </cell>
          <cell r="H12">
            <v>627</v>
          </cell>
          <cell r="I12">
            <v>92700</v>
          </cell>
          <cell r="J12">
            <v>565</v>
          </cell>
          <cell r="K12">
            <v>92500</v>
          </cell>
          <cell r="L12">
            <v>538</v>
          </cell>
        </row>
        <row r="13">
          <cell r="A13">
            <v>1022</v>
          </cell>
          <cell r="B13" t="str">
            <v>소형스톨소변기</v>
          </cell>
          <cell r="C13" t="str">
            <v>KSVU- 330</v>
          </cell>
          <cell r="D13" t="str">
            <v>조</v>
          </cell>
          <cell r="E13">
            <v>70500</v>
          </cell>
          <cell r="F13">
            <v>0</v>
          </cell>
          <cell r="G13">
            <v>70500</v>
          </cell>
          <cell r="H13">
            <v>627</v>
          </cell>
          <cell r="I13">
            <v>72900</v>
          </cell>
          <cell r="J13">
            <v>565</v>
          </cell>
          <cell r="K13">
            <v>70500</v>
          </cell>
          <cell r="L13">
            <v>538</v>
          </cell>
        </row>
        <row r="14">
          <cell r="A14">
            <v>1023</v>
          </cell>
          <cell r="B14" t="str">
            <v>대형벽걸이소변기</v>
          </cell>
          <cell r="C14" t="str">
            <v>KSVU- 410</v>
          </cell>
          <cell r="D14" t="str">
            <v>조</v>
          </cell>
          <cell r="E14">
            <v>96800</v>
          </cell>
          <cell r="F14">
            <v>0</v>
          </cell>
          <cell r="G14">
            <v>98000</v>
          </cell>
          <cell r="H14">
            <v>627</v>
          </cell>
          <cell r="I14">
            <v>96800</v>
          </cell>
          <cell r="J14">
            <v>565</v>
          </cell>
          <cell r="K14">
            <v>100500</v>
          </cell>
          <cell r="L14">
            <v>538</v>
          </cell>
        </row>
        <row r="15">
          <cell r="A15">
            <v>1024</v>
          </cell>
          <cell r="B15" t="str">
            <v>소형벽걸이소변기</v>
          </cell>
          <cell r="C15" t="str">
            <v>KSVU- 430</v>
          </cell>
          <cell r="D15" t="str">
            <v>조</v>
          </cell>
          <cell r="E15">
            <v>57200</v>
          </cell>
          <cell r="F15">
            <v>0</v>
          </cell>
          <cell r="G15">
            <v>66000</v>
          </cell>
          <cell r="H15">
            <v>627</v>
          </cell>
          <cell r="I15">
            <v>57200</v>
          </cell>
          <cell r="J15">
            <v>565</v>
          </cell>
          <cell r="L15" t="str">
            <v>-</v>
          </cell>
        </row>
        <row r="16">
          <cell r="A16">
            <v>1025</v>
          </cell>
          <cell r="B16" t="str">
            <v>장애자용소변기</v>
          </cell>
          <cell r="C16" t="str">
            <v>RUP - 1</v>
          </cell>
          <cell r="D16" t="str">
            <v>조</v>
          </cell>
          <cell r="E16">
            <v>123000</v>
          </cell>
          <cell r="F16">
            <v>0</v>
          </cell>
          <cell r="G16">
            <v>200000</v>
          </cell>
          <cell r="H16">
            <v>627</v>
          </cell>
          <cell r="I16">
            <v>123000</v>
          </cell>
          <cell r="J16">
            <v>565</v>
          </cell>
          <cell r="K16">
            <v>200000</v>
          </cell>
          <cell r="L16">
            <v>538</v>
          </cell>
        </row>
        <row r="17">
          <cell r="A17">
            <v>1026</v>
          </cell>
          <cell r="B17" t="str">
            <v>장애자용소변기(노출)</v>
          </cell>
          <cell r="C17" t="str">
            <v>RUP - 2</v>
          </cell>
          <cell r="D17" t="str">
            <v>조</v>
          </cell>
          <cell r="E17">
            <v>211000</v>
          </cell>
          <cell r="F17">
            <v>0</v>
          </cell>
          <cell r="G17">
            <v>280000</v>
          </cell>
          <cell r="H17">
            <v>627</v>
          </cell>
          <cell r="I17">
            <v>211000</v>
          </cell>
          <cell r="J17">
            <v>565</v>
          </cell>
          <cell r="K17">
            <v>280000</v>
          </cell>
          <cell r="L17">
            <v>538</v>
          </cell>
        </row>
        <row r="18">
          <cell r="A18">
            <v>1027</v>
          </cell>
          <cell r="B18" t="str">
            <v>장애자용소변기(매립)</v>
          </cell>
          <cell r="C18" t="str">
            <v>RUP - 3</v>
          </cell>
          <cell r="D18" t="str">
            <v>조</v>
          </cell>
          <cell r="E18">
            <v>236000</v>
          </cell>
          <cell r="F18">
            <v>0</v>
          </cell>
          <cell r="I18">
            <v>236000</v>
          </cell>
          <cell r="J18">
            <v>565</v>
          </cell>
          <cell r="L18" t="str">
            <v>-</v>
          </cell>
        </row>
        <row r="20">
          <cell r="A20">
            <v>1031</v>
          </cell>
          <cell r="B20" t="str">
            <v>세면기(싱글레버포함)</v>
          </cell>
          <cell r="C20" t="str">
            <v>KSVL-1040</v>
          </cell>
          <cell r="D20" t="str">
            <v>조</v>
          </cell>
          <cell r="E20">
            <v>115500</v>
          </cell>
          <cell r="F20">
            <v>0</v>
          </cell>
          <cell r="I20">
            <v>115500</v>
          </cell>
          <cell r="J20">
            <v>565</v>
          </cell>
          <cell r="L20">
            <v>0</v>
          </cell>
        </row>
        <row r="21">
          <cell r="A21">
            <v>1032</v>
          </cell>
          <cell r="B21" t="str">
            <v>세면기(싱글레버포함)</v>
          </cell>
          <cell r="C21" t="str">
            <v>KSVL- 610</v>
          </cell>
          <cell r="D21" t="str">
            <v>조</v>
          </cell>
          <cell r="E21">
            <v>93500</v>
          </cell>
          <cell r="F21">
            <v>0</v>
          </cell>
          <cell r="I21">
            <v>93500</v>
          </cell>
          <cell r="J21">
            <v>565</v>
          </cell>
          <cell r="L21" t="str">
            <v>-</v>
          </cell>
        </row>
        <row r="22">
          <cell r="A22">
            <v>1033</v>
          </cell>
          <cell r="B22" t="str">
            <v>세면기(싱글레버포함)</v>
          </cell>
          <cell r="C22" t="str">
            <v>KSVL-1050</v>
          </cell>
          <cell r="D22" t="str">
            <v>조</v>
          </cell>
          <cell r="E22">
            <v>115000</v>
          </cell>
          <cell r="F22">
            <v>0</v>
          </cell>
          <cell r="G22">
            <v>115000</v>
          </cell>
          <cell r="H22">
            <v>631</v>
          </cell>
          <cell r="I22">
            <v>115500</v>
          </cell>
          <cell r="J22">
            <v>565</v>
          </cell>
          <cell r="K22">
            <v>124000</v>
          </cell>
          <cell r="L22">
            <v>540</v>
          </cell>
        </row>
        <row r="23">
          <cell r="A23">
            <v>1034</v>
          </cell>
          <cell r="B23" t="str">
            <v>장애자용세면기(폽업)</v>
          </cell>
          <cell r="C23" t="str">
            <v>RLP - 1</v>
          </cell>
          <cell r="D23" t="str">
            <v>조</v>
          </cell>
          <cell r="E23">
            <v>180000</v>
          </cell>
          <cell r="F23">
            <v>0</v>
          </cell>
          <cell r="I23">
            <v>294000</v>
          </cell>
          <cell r="J23">
            <v>565</v>
          </cell>
          <cell r="K23">
            <v>180000</v>
          </cell>
          <cell r="L23">
            <v>538</v>
          </cell>
        </row>
        <row r="24">
          <cell r="A24">
            <v>1035</v>
          </cell>
          <cell r="B24" t="str">
            <v>장애자용세면기(배수구)</v>
          </cell>
          <cell r="C24" t="str">
            <v>RLP - 2</v>
          </cell>
          <cell r="D24" t="str">
            <v>조</v>
          </cell>
          <cell r="E24">
            <v>272000</v>
          </cell>
          <cell r="F24">
            <v>0</v>
          </cell>
          <cell r="I24">
            <v>272000</v>
          </cell>
          <cell r="J24">
            <v>565</v>
          </cell>
          <cell r="K24">
            <v>400000</v>
          </cell>
          <cell r="L24">
            <v>538</v>
          </cell>
        </row>
        <row r="26">
          <cell r="A26">
            <v>1041</v>
          </cell>
          <cell r="B26" t="str">
            <v>청소씽크(1구)</v>
          </cell>
          <cell r="C26" t="str">
            <v>KSVS- 210</v>
          </cell>
          <cell r="D26" t="str">
            <v>조</v>
          </cell>
          <cell r="E26">
            <v>137500</v>
          </cell>
          <cell r="F26">
            <v>0</v>
          </cell>
          <cell r="G26">
            <v>140000</v>
          </cell>
          <cell r="H26">
            <v>627</v>
          </cell>
          <cell r="I26">
            <v>137500</v>
          </cell>
          <cell r="J26">
            <v>565</v>
          </cell>
          <cell r="L26" t="str">
            <v>-</v>
          </cell>
        </row>
        <row r="27">
          <cell r="A27">
            <v>1042</v>
          </cell>
          <cell r="B27" t="str">
            <v>청소씽크(2구)</v>
          </cell>
          <cell r="C27" t="str">
            <v>KSVS- 210</v>
          </cell>
          <cell r="D27" t="str">
            <v>조</v>
          </cell>
          <cell r="E27">
            <v>140000</v>
          </cell>
          <cell r="F27">
            <v>0</v>
          </cell>
          <cell r="G27">
            <v>140000</v>
          </cell>
          <cell r="H27">
            <v>627</v>
          </cell>
          <cell r="I27">
            <v>143000</v>
          </cell>
          <cell r="J27">
            <v>565</v>
          </cell>
          <cell r="L27" t="str">
            <v>-</v>
          </cell>
        </row>
        <row r="29">
          <cell r="A29">
            <v>1045</v>
          </cell>
          <cell r="B29" t="str">
            <v>샤워(PVC호스형)</v>
          </cell>
          <cell r="C29" t="str">
            <v>RBS-100AG1</v>
          </cell>
          <cell r="D29" t="str">
            <v>개</v>
          </cell>
          <cell r="E29">
            <v>57300</v>
          </cell>
          <cell r="F29">
            <v>0</v>
          </cell>
          <cell r="H29">
            <v>569</v>
          </cell>
          <cell r="I29">
            <v>57300</v>
          </cell>
          <cell r="J29">
            <v>570</v>
          </cell>
          <cell r="L29" t="str">
            <v>-</v>
          </cell>
        </row>
        <row r="30">
          <cell r="A30">
            <v>1046</v>
          </cell>
          <cell r="B30" t="str">
            <v>샤워(메탈호스형)</v>
          </cell>
          <cell r="C30" t="str">
            <v>RBS-100AG1</v>
          </cell>
          <cell r="D30" t="str">
            <v>개</v>
          </cell>
          <cell r="E30">
            <v>61900</v>
          </cell>
          <cell r="F30">
            <v>0</v>
          </cell>
          <cell r="H30">
            <v>569</v>
          </cell>
          <cell r="I30">
            <v>61900</v>
          </cell>
          <cell r="J30">
            <v>570</v>
          </cell>
          <cell r="L30" t="str">
            <v>-</v>
          </cell>
        </row>
        <row r="31">
          <cell r="A31">
            <v>1047</v>
          </cell>
          <cell r="B31" t="str">
            <v>샤워(자폐식PVC형)</v>
          </cell>
          <cell r="C31" t="str">
            <v>RBT-101A</v>
          </cell>
          <cell r="D31" t="str">
            <v>개</v>
          </cell>
          <cell r="E31">
            <v>125300</v>
          </cell>
          <cell r="F31">
            <v>0</v>
          </cell>
          <cell r="H31">
            <v>569</v>
          </cell>
          <cell r="I31">
            <v>125300</v>
          </cell>
          <cell r="J31">
            <v>570</v>
          </cell>
          <cell r="L31" t="str">
            <v>-</v>
          </cell>
        </row>
        <row r="32">
          <cell r="A32">
            <v>1048</v>
          </cell>
          <cell r="B32" t="str">
            <v>샤워(자폐식메탈형)</v>
          </cell>
          <cell r="C32" t="str">
            <v>RBT-201A</v>
          </cell>
          <cell r="D32" t="str">
            <v>개</v>
          </cell>
          <cell r="E32">
            <v>130300</v>
          </cell>
          <cell r="F32">
            <v>0</v>
          </cell>
          <cell r="H32">
            <v>569</v>
          </cell>
          <cell r="I32">
            <v>130300</v>
          </cell>
          <cell r="J32">
            <v>570</v>
          </cell>
          <cell r="L32" t="str">
            <v>-</v>
          </cell>
        </row>
        <row r="33">
          <cell r="A33">
            <v>1049</v>
          </cell>
          <cell r="B33" t="str">
            <v>샤워(매립서머스타트식)</v>
          </cell>
          <cell r="C33" t="str">
            <v>RBT-500A</v>
          </cell>
          <cell r="D33" t="str">
            <v>개</v>
          </cell>
          <cell r="E33">
            <v>169300</v>
          </cell>
          <cell r="F33">
            <v>0</v>
          </cell>
          <cell r="H33">
            <v>569</v>
          </cell>
          <cell r="I33">
            <v>169300</v>
          </cell>
          <cell r="J33">
            <v>570</v>
          </cell>
          <cell r="L33" t="str">
            <v>-</v>
          </cell>
        </row>
        <row r="35">
          <cell r="A35">
            <v>1051</v>
          </cell>
          <cell r="B35" t="str">
            <v>씽크수전(고정식대붙이)</v>
          </cell>
          <cell r="C35" t="str">
            <v>RKS-110CLO</v>
          </cell>
          <cell r="D35" t="str">
            <v>개</v>
          </cell>
          <cell r="E35">
            <v>55700</v>
          </cell>
          <cell r="F35">
            <v>0</v>
          </cell>
          <cell r="H35">
            <v>570</v>
          </cell>
          <cell r="I35">
            <v>55700</v>
          </cell>
          <cell r="J35">
            <v>571</v>
          </cell>
          <cell r="L35" t="str">
            <v>-</v>
          </cell>
        </row>
        <row r="36">
          <cell r="A36">
            <v>1052</v>
          </cell>
          <cell r="B36" t="str">
            <v>씽크수전(착탈식대붙이)</v>
          </cell>
          <cell r="C36" t="str">
            <v>RKS-420CM2</v>
          </cell>
          <cell r="D36" t="str">
            <v>개</v>
          </cell>
          <cell r="E36">
            <v>81700</v>
          </cell>
          <cell r="F36">
            <v>0</v>
          </cell>
          <cell r="H36">
            <v>570</v>
          </cell>
          <cell r="I36">
            <v>81700</v>
          </cell>
          <cell r="J36">
            <v>571</v>
          </cell>
          <cell r="L36" t="str">
            <v>-</v>
          </cell>
        </row>
        <row r="37">
          <cell r="A37">
            <v>1053</v>
          </cell>
          <cell r="B37" t="str">
            <v>씽크수전(고정식벽붙이)</v>
          </cell>
          <cell r="C37" t="str">
            <v>RKS-400CM3</v>
          </cell>
          <cell r="D37" t="str">
            <v>개</v>
          </cell>
          <cell r="E37">
            <v>56400</v>
          </cell>
          <cell r="F37">
            <v>0</v>
          </cell>
          <cell r="H37">
            <v>570</v>
          </cell>
          <cell r="I37">
            <v>56400</v>
          </cell>
          <cell r="J37">
            <v>571</v>
          </cell>
          <cell r="L37" t="str">
            <v>-</v>
          </cell>
        </row>
        <row r="38">
          <cell r="A38">
            <v>1054</v>
          </cell>
          <cell r="B38" t="str">
            <v>씽크수전(착탈식벽붙이)</v>
          </cell>
          <cell r="C38" t="str">
            <v>RKS-300AL9</v>
          </cell>
          <cell r="D38" t="str">
            <v>개</v>
          </cell>
          <cell r="E38">
            <v>63900</v>
          </cell>
          <cell r="F38">
            <v>0</v>
          </cell>
          <cell r="H38">
            <v>570</v>
          </cell>
          <cell r="I38">
            <v>63900</v>
          </cell>
          <cell r="J38">
            <v>571</v>
          </cell>
          <cell r="L38" t="str">
            <v>-</v>
          </cell>
        </row>
        <row r="40">
          <cell r="A40">
            <v>1055</v>
          </cell>
          <cell r="B40" t="str">
            <v>일반수전(15Ø)</v>
          </cell>
          <cell r="C40" t="str">
            <v>R - 102A</v>
          </cell>
          <cell r="D40" t="str">
            <v>개</v>
          </cell>
          <cell r="E40">
            <v>3450</v>
          </cell>
          <cell r="F40">
            <v>0</v>
          </cell>
          <cell r="H40">
            <v>0</v>
          </cell>
          <cell r="I40">
            <v>3450</v>
          </cell>
          <cell r="J40">
            <v>0</v>
          </cell>
          <cell r="K40">
            <v>3850</v>
          </cell>
          <cell r="L40">
            <v>544</v>
          </cell>
        </row>
        <row r="41">
          <cell r="A41">
            <v>1056</v>
          </cell>
          <cell r="B41" t="str">
            <v>일반수전(20Ø)</v>
          </cell>
          <cell r="C41" t="str">
            <v>R - 102D</v>
          </cell>
          <cell r="D41" t="str">
            <v>개</v>
          </cell>
          <cell r="E41">
            <v>6900</v>
          </cell>
          <cell r="F41">
            <v>0</v>
          </cell>
          <cell r="H41">
            <v>0</v>
          </cell>
          <cell r="I41">
            <v>6900</v>
          </cell>
          <cell r="J41">
            <v>0</v>
          </cell>
          <cell r="K41">
            <v>6930</v>
          </cell>
          <cell r="L41">
            <v>544</v>
          </cell>
        </row>
        <row r="42">
          <cell r="A42">
            <v>1057</v>
          </cell>
          <cell r="B42" t="str">
            <v>세탁수전(15Ø)</v>
          </cell>
          <cell r="C42" t="str">
            <v>R - 103A</v>
          </cell>
          <cell r="D42" t="str">
            <v>개</v>
          </cell>
          <cell r="E42">
            <v>4620</v>
          </cell>
          <cell r="F42">
            <v>0</v>
          </cell>
          <cell r="H42">
            <v>0</v>
          </cell>
          <cell r="I42">
            <v>6900</v>
          </cell>
          <cell r="J42">
            <v>0</v>
          </cell>
          <cell r="K42">
            <v>4620</v>
          </cell>
          <cell r="L42">
            <v>544</v>
          </cell>
        </row>
        <row r="44">
          <cell r="A44">
            <v>1060</v>
          </cell>
          <cell r="B44" t="str">
            <v>마블욕조</v>
          </cell>
          <cell r="C44" t="str">
            <v>1,200x750</v>
          </cell>
          <cell r="D44" t="str">
            <v>개</v>
          </cell>
          <cell r="E44">
            <v>110000</v>
          </cell>
          <cell r="F44">
            <v>0</v>
          </cell>
          <cell r="H44">
            <v>566</v>
          </cell>
          <cell r="I44">
            <v>110000</v>
          </cell>
          <cell r="J44">
            <v>566</v>
          </cell>
          <cell r="L44" t="str">
            <v>-</v>
          </cell>
        </row>
        <row r="45">
          <cell r="A45">
            <v>1061</v>
          </cell>
          <cell r="B45" t="str">
            <v>마블욕조</v>
          </cell>
          <cell r="C45" t="str">
            <v>1,300x750</v>
          </cell>
          <cell r="D45" t="str">
            <v>개</v>
          </cell>
          <cell r="E45">
            <v>115000</v>
          </cell>
          <cell r="F45">
            <v>0</v>
          </cell>
          <cell r="H45">
            <v>566</v>
          </cell>
          <cell r="I45">
            <v>115000</v>
          </cell>
          <cell r="J45">
            <v>566</v>
          </cell>
          <cell r="L45" t="str">
            <v>-</v>
          </cell>
        </row>
        <row r="46">
          <cell r="A46">
            <v>1062</v>
          </cell>
          <cell r="B46" t="str">
            <v>마블욕조</v>
          </cell>
          <cell r="C46" t="str">
            <v>1,400x750</v>
          </cell>
          <cell r="D46" t="str">
            <v>개</v>
          </cell>
          <cell r="E46">
            <v>120000</v>
          </cell>
          <cell r="F46">
            <v>0</v>
          </cell>
          <cell r="H46">
            <v>566</v>
          </cell>
          <cell r="I46">
            <v>120000</v>
          </cell>
          <cell r="J46">
            <v>566</v>
          </cell>
          <cell r="K46">
            <v>140000</v>
          </cell>
          <cell r="L46">
            <v>540</v>
          </cell>
        </row>
        <row r="47">
          <cell r="A47">
            <v>1063</v>
          </cell>
          <cell r="B47" t="str">
            <v>마블욕조</v>
          </cell>
          <cell r="C47" t="str">
            <v>1,500x750</v>
          </cell>
          <cell r="D47" t="str">
            <v>개</v>
          </cell>
          <cell r="E47">
            <v>125000</v>
          </cell>
          <cell r="F47">
            <v>0</v>
          </cell>
          <cell r="H47">
            <v>566</v>
          </cell>
          <cell r="I47">
            <v>125000</v>
          </cell>
          <cell r="J47">
            <v>566</v>
          </cell>
          <cell r="K47">
            <v>142000</v>
          </cell>
          <cell r="L47">
            <v>540</v>
          </cell>
        </row>
        <row r="48">
          <cell r="A48">
            <v>1064</v>
          </cell>
          <cell r="B48" t="str">
            <v>마블욕조</v>
          </cell>
          <cell r="C48" t="str">
            <v>1,600x750</v>
          </cell>
          <cell r="D48" t="str">
            <v>개</v>
          </cell>
          <cell r="E48">
            <v>130000</v>
          </cell>
          <cell r="F48">
            <v>0</v>
          </cell>
          <cell r="H48">
            <v>566</v>
          </cell>
          <cell r="I48">
            <v>130000</v>
          </cell>
          <cell r="J48">
            <v>566</v>
          </cell>
          <cell r="K48">
            <v>142000</v>
          </cell>
          <cell r="L48">
            <v>540</v>
          </cell>
        </row>
        <row r="49">
          <cell r="A49">
            <v>1065</v>
          </cell>
          <cell r="B49" t="str">
            <v>마블욕조</v>
          </cell>
          <cell r="C49" t="str">
            <v>1,700x750</v>
          </cell>
          <cell r="D49" t="str">
            <v>개</v>
          </cell>
          <cell r="E49">
            <v>135000</v>
          </cell>
          <cell r="F49">
            <v>0</v>
          </cell>
          <cell r="H49">
            <v>566</v>
          </cell>
          <cell r="I49">
            <v>135000</v>
          </cell>
          <cell r="J49">
            <v>566</v>
          </cell>
          <cell r="K49">
            <v>145000</v>
          </cell>
          <cell r="L49">
            <v>540</v>
          </cell>
        </row>
        <row r="52">
          <cell r="A52">
            <v>1066</v>
          </cell>
          <cell r="B52" t="str">
            <v>마블세면대</v>
          </cell>
          <cell r="C52" t="str">
            <v>800x600</v>
          </cell>
          <cell r="D52" t="str">
            <v>개</v>
          </cell>
          <cell r="E52">
            <v>71000</v>
          </cell>
          <cell r="F52">
            <v>0</v>
          </cell>
          <cell r="G52">
            <v>71000</v>
          </cell>
          <cell r="H52">
            <v>0</v>
          </cell>
          <cell r="I52">
            <v>80000</v>
          </cell>
          <cell r="J52">
            <v>0</v>
          </cell>
          <cell r="L52">
            <v>0</v>
          </cell>
        </row>
        <row r="53">
          <cell r="A53">
            <v>1067</v>
          </cell>
          <cell r="B53" t="str">
            <v>마블세면대</v>
          </cell>
          <cell r="C53" t="str">
            <v>1,000x600</v>
          </cell>
          <cell r="D53" t="str">
            <v>개</v>
          </cell>
          <cell r="E53">
            <v>71000</v>
          </cell>
          <cell r="F53">
            <v>0</v>
          </cell>
          <cell r="G53">
            <v>71000</v>
          </cell>
          <cell r="H53">
            <v>631</v>
          </cell>
          <cell r="I53">
            <v>90000</v>
          </cell>
          <cell r="J53">
            <v>565</v>
          </cell>
          <cell r="K53">
            <v>115000</v>
          </cell>
          <cell r="L53">
            <v>540</v>
          </cell>
        </row>
        <row r="54">
          <cell r="A54">
            <v>1068</v>
          </cell>
          <cell r="B54" t="str">
            <v>마블세면대</v>
          </cell>
          <cell r="C54" t="str">
            <v>1,500x600</v>
          </cell>
          <cell r="D54" t="str">
            <v>개</v>
          </cell>
          <cell r="E54">
            <v>105000</v>
          </cell>
          <cell r="F54">
            <v>0</v>
          </cell>
          <cell r="G54">
            <v>105000</v>
          </cell>
          <cell r="H54">
            <v>631</v>
          </cell>
          <cell r="I54">
            <v>150000</v>
          </cell>
          <cell r="J54">
            <v>565</v>
          </cell>
          <cell r="L54" t="str">
            <v>-</v>
          </cell>
        </row>
        <row r="55">
          <cell r="A55">
            <v>1069</v>
          </cell>
          <cell r="B55" t="str">
            <v>마블세면대</v>
          </cell>
          <cell r="C55" t="str">
            <v>2,000x600</v>
          </cell>
          <cell r="D55" t="str">
            <v>개</v>
          </cell>
          <cell r="E55">
            <v>138000</v>
          </cell>
          <cell r="F55">
            <v>0</v>
          </cell>
          <cell r="G55">
            <v>138000</v>
          </cell>
          <cell r="H55">
            <v>631</v>
          </cell>
          <cell r="I55">
            <v>180000</v>
          </cell>
          <cell r="J55">
            <v>565</v>
          </cell>
          <cell r="L55" t="str">
            <v>-</v>
          </cell>
        </row>
        <row r="57">
          <cell r="A57">
            <v>1070</v>
          </cell>
          <cell r="B57" t="str">
            <v>화장경</v>
          </cell>
          <cell r="C57" t="str">
            <v>600x900x5t</v>
          </cell>
          <cell r="D57" t="str">
            <v>매</v>
          </cell>
          <cell r="E57">
            <v>9500</v>
          </cell>
          <cell r="F57">
            <v>0</v>
          </cell>
          <cell r="H57">
            <v>0</v>
          </cell>
          <cell r="I57">
            <v>15000</v>
          </cell>
          <cell r="J57">
            <v>0</v>
          </cell>
          <cell r="K57">
            <v>9500</v>
          </cell>
          <cell r="L57">
            <v>548</v>
          </cell>
        </row>
        <row r="58">
          <cell r="A58">
            <v>1071</v>
          </cell>
          <cell r="B58" t="str">
            <v>화장경</v>
          </cell>
          <cell r="C58" t="str">
            <v>1,000x600x5t</v>
          </cell>
          <cell r="D58" t="str">
            <v>매</v>
          </cell>
          <cell r="E58">
            <v>21840</v>
          </cell>
          <cell r="F58">
            <v>0</v>
          </cell>
          <cell r="H58">
            <v>0</v>
          </cell>
          <cell r="J58">
            <v>0</v>
          </cell>
          <cell r="K58">
            <v>21840</v>
          </cell>
          <cell r="L58">
            <v>548</v>
          </cell>
        </row>
        <row r="59">
          <cell r="A59">
            <v>1072</v>
          </cell>
          <cell r="B59" t="str">
            <v>화장경</v>
          </cell>
          <cell r="C59" t="str">
            <v>1,500x900x5t</v>
          </cell>
          <cell r="D59" t="str">
            <v>매</v>
          </cell>
          <cell r="E59">
            <v>37500</v>
          </cell>
          <cell r="F59">
            <v>0</v>
          </cell>
          <cell r="H59">
            <v>0</v>
          </cell>
          <cell r="I59">
            <v>37500</v>
          </cell>
          <cell r="J59">
            <v>0</v>
          </cell>
          <cell r="L59">
            <v>0</v>
          </cell>
        </row>
        <row r="60">
          <cell r="A60">
            <v>1073</v>
          </cell>
          <cell r="B60" t="str">
            <v>화장경</v>
          </cell>
          <cell r="C60" t="str">
            <v>2,000x900x5t</v>
          </cell>
          <cell r="D60" t="str">
            <v>매</v>
          </cell>
          <cell r="E60">
            <v>50000</v>
          </cell>
          <cell r="F60">
            <v>0</v>
          </cell>
          <cell r="H60">
            <v>0</v>
          </cell>
          <cell r="I60">
            <v>50000</v>
          </cell>
          <cell r="J60">
            <v>0</v>
          </cell>
          <cell r="L60">
            <v>0</v>
          </cell>
        </row>
        <row r="62">
          <cell r="A62">
            <v>1074</v>
          </cell>
          <cell r="B62" t="str">
            <v>화장선반</v>
          </cell>
          <cell r="C62" t="str">
            <v>SUS</v>
          </cell>
          <cell r="D62" t="str">
            <v>개</v>
          </cell>
          <cell r="E62">
            <v>8700</v>
          </cell>
          <cell r="F62">
            <v>0</v>
          </cell>
          <cell r="H62">
            <v>0</v>
          </cell>
          <cell r="J62">
            <v>0</v>
          </cell>
          <cell r="K62">
            <v>8700</v>
          </cell>
          <cell r="L62">
            <v>0</v>
          </cell>
        </row>
        <row r="63">
          <cell r="A63">
            <v>1075</v>
          </cell>
          <cell r="B63" t="str">
            <v>수건걸이</v>
          </cell>
          <cell r="C63" t="str">
            <v>SUS</v>
          </cell>
          <cell r="D63" t="str">
            <v>개</v>
          </cell>
          <cell r="E63">
            <v>3750</v>
          </cell>
          <cell r="F63">
            <v>0</v>
          </cell>
          <cell r="H63">
            <v>0</v>
          </cell>
          <cell r="J63">
            <v>0</v>
          </cell>
          <cell r="K63">
            <v>3750</v>
          </cell>
          <cell r="L63">
            <v>0</v>
          </cell>
        </row>
        <row r="64">
          <cell r="A64">
            <v>1076</v>
          </cell>
          <cell r="B64" t="str">
            <v>휴지걸이</v>
          </cell>
          <cell r="C64" t="str">
            <v>SUS</v>
          </cell>
          <cell r="D64" t="str">
            <v>개</v>
          </cell>
          <cell r="E64">
            <v>3200</v>
          </cell>
          <cell r="F64">
            <v>0</v>
          </cell>
          <cell r="H64">
            <v>0</v>
          </cell>
          <cell r="J64">
            <v>0</v>
          </cell>
          <cell r="K64">
            <v>3200</v>
          </cell>
          <cell r="L64">
            <v>0</v>
          </cell>
        </row>
        <row r="65">
          <cell r="A65">
            <v>1081</v>
          </cell>
          <cell r="B65" t="str">
            <v>주방기구(유로6001)</v>
          </cell>
          <cell r="C65" t="str">
            <v>1500 L</v>
          </cell>
          <cell r="D65" t="str">
            <v>조</v>
          </cell>
          <cell r="E65">
            <v>653900</v>
          </cell>
          <cell r="F65">
            <v>0</v>
          </cell>
          <cell r="H65">
            <v>0</v>
          </cell>
          <cell r="I65">
            <v>653900</v>
          </cell>
          <cell r="J65">
            <v>0</v>
          </cell>
          <cell r="L65">
            <v>0</v>
          </cell>
        </row>
        <row r="66">
          <cell r="A66">
            <v>1082</v>
          </cell>
          <cell r="B66" t="str">
            <v>주방기구(유로6001)</v>
          </cell>
          <cell r="C66" t="str">
            <v>1800 L</v>
          </cell>
          <cell r="D66" t="str">
            <v>조</v>
          </cell>
          <cell r="E66">
            <v>967900</v>
          </cell>
          <cell r="F66">
            <v>77432</v>
          </cell>
          <cell r="H66">
            <v>0</v>
          </cell>
          <cell r="I66">
            <v>967900</v>
          </cell>
          <cell r="J66">
            <v>0</v>
          </cell>
          <cell r="L66">
            <v>0</v>
          </cell>
        </row>
        <row r="67">
          <cell r="E67">
            <v>0</v>
          </cell>
        </row>
        <row r="68">
          <cell r="A68">
            <v>1091</v>
          </cell>
          <cell r="B68" t="str">
            <v>심야전기온수기</v>
          </cell>
          <cell r="C68" t="str">
            <v>150Lit</v>
          </cell>
          <cell r="D68" t="str">
            <v>대</v>
          </cell>
          <cell r="E68">
            <v>612000</v>
          </cell>
          <cell r="F68">
            <v>0</v>
          </cell>
          <cell r="H68">
            <v>586</v>
          </cell>
          <cell r="I68">
            <v>612000</v>
          </cell>
          <cell r="J68">
            <v>586</v>
          </cell>
          <cell r="L68">
            <v>586</v>
          </cell>
        </row>
        <row r="69">
          <cell r="A69">
            <v>1092</v>
          </cell>
          <cell r="B69" t="str">
            <v>심야전기온수기</v>
          </cell>
          <cell r="C69" t="str">
            <v>200Lit</v>
          </cell>
          <cell r="D69" t="str">
            <v>대</v>
          </cell>
          <cell r="E69">
            <v>731000</v>
          </cell>
          <cell r="F69">
            <v>0</v>
          </cell>
          <cell r="H69">
            <v>586</v>
          </cell>
          <cell r="I69">
            <v>731000</v>
          </cell>
          <cell r="J69">
            <v>586</v>
          </cell>
          <cell r="L69">
            <v>586</v>
          </cell>
        </row>
        <row r="70">
          <cell r="A70">
            <v>1093</v>
          </cell>
          <cell r="B70" t="str">
            <v>심야전기온수기</v>
          </cell>
          <cell r="C70" t="str">
            <v>300Lit</v>
          </cell>
          <cell r="D70" t="str">
            <v>대</v>
          </cell>
          <cell r="E70">
            <v>850000</v>
          </cell>
          <cell r="F70">
            <v>0</v>
          </cell>
          <cell r="H70">
            <v>586</v>
          </cell>
          <cell r="I70">
            <v>850000</v>
          </cell>
          <cell r="J70">
            <v>586</v>
          </cell>
          <cell r="L70">
            <v>586</v>
          </cell>
        </row>
        <row r="71">
          <cell r="A71">
            <v>1094</v>
          </cell>
          <cell r="B71" t="str">
            <v>심야전기온수기</v>
          </cell>
          <cell r="C71" t="str">
            <v>400Lit</v>
          </cell>
          <cell r="D71" t="str">
            <v>대</v>
          </cell>
          <cell r="E71">
            <v>943000</v>
          </cell>
          <cell r="F71">
            <v>0</v>
          </cell>
          <cell r="H71">
            <v>586</v>
          </cell>
          <cell r="I71">
            <v>943000</v>
          </cell>
          <cell r="J71">
            <v>586</v>
          </cell>
          <cell r="L71">
            <v>586</v>
          </cell>
        </row>
        <row r="72">
          <cell r="A72">
            <v>1095</v>
          </cell>
          <cell r="B72" t="str">
            <v>심야전기온수기</v>
          </cell>
          <cell r="C72" t="str">
            <v>450Lit</v>
          </cell>
          <cell r="D72" t="str">
            <v>대</v>
          </cell>
          <cell r="E72">
            <v>1164000</v>
          </cell>
          <cell r="F72">
            <v>0</v>
          </cell>
          <cell r="H72">
            <v>586</v>
          </cell>
          <cell r="I72">
            <v>1164000</v>
          </cell>
          <cell r="J72">
            <v>586</v>
          </cell>
          <cell r="L72">
            <v>586</v>
          </cell>
        </row>
        <row r="73">
          <cell r="E73">
            <v>0</v>
          </cell>
        </row>
        <row r="74">
          <cell r="A74">
            <v>2011</v>
          </cell>
          <cell r="B74" t="str">
            <v>SMC보온물탱크</v>
          </cell>
          <cell r="C74" t="str">
            <v>4,000 Lit</v>
          </cell>
          <cell r="D74" t="str">
            <v>대</v>
          </cell>
          <cell r="E74">
            <v>2710000</v>
          </cell>
          <cell r="F74">
            <v>0</v>
          </cell>
          <cell r="H74">
            <v>577</v>
          </cell>
          <cell r="I74">
            <v>2710000</v>
          </cell>
          <cell r="J74">
            <v>577</v>
          </cell>
          <cell r="L74">
            <v>577</v>
          </cell>
        </row>
        <row r="75">
          <cell r="A75">
            <v>2012</v>
          </cell>
          <cell r="B75" t="str">
            <v>SMC보온물탱크</v>
          </cell>
          <cell r="C75" t="str">
            <v>8,000 Lit</v>
          </cell>
          <cell r="D75" t="str">
            <v>대</v>
          </cell>
          <cell r="E75">
            <v>3610000</v>
          </cell>
          <cell r="F75">
            <v>0</v>
          </cell>
          <cell r="H75">
            <v>577</v>
          </cell>
          <cell r="I75">
            <v>3610000</v>
          </cell>
          <cell r="J75">
            <v>577</v>
          </cell>
          <cell r="L75">
            <v>577</v>
          </cell>
        </row>
        <row r="76">
          <cell r="A76">
            <v>2013</v>
          </cell>
          <cell r="B76" t="str">
            <v>SMC보온물탱크</v>
          </cell>
          <cell r="C76" t="str">
            <v>10,000 Lit</v>
          </cell>
          <cell r="D76" t="str">
            <v>대</v>
          </cell>
          <cell r="E76">
            <v>5310000</v>
          </cell>
          <cell r="F76">
            <v>0</v>
          </cell>
          <cell r="H76">
            <v>577</v>
          </cell>
          <cell r="I76">
            <v>5310000</v>
          </cell>
          <cell r="J76">
            <v>577</v>
          </cell>
          <cell r="L76">
            <v>577</v>
          </cell>
        </row>
        <row r="77">
          <cell r="A77">
            <v>2014</v>
          </cell>
          <cell r="B77" t="str">
            <v>SMC보온물탱크</v>
          </cell>
          <cell r="C77" t="str">
            <v>12,000 Lit</v>
          </cell>
          <cell r="D77" t="str">
            <v>대</v>
          </cell>
          <cell r="E77">
            <v>5990000</v>
          </cell>
          <cell r="F77">
            <v>0</v>
          </cell>
          <cell r="H77">
            <v>577</v>
          </cell>
          <cell r="I77">
            <v>5990000</v>
          </cell>
          <cell r="J77">
            <v>577</v>
          </cell>
          <cell r="L77">
            <v>577</v>
          </cell>
        </row>
        <row r="78">
          <cell r="A78">
            <v>2015</v>
          </cell>
          <cell r="B78" t="str">
            <v>SMC보온물탱크</v>
          </cell>
          <cell r="C78" t="str">
            <v>16,000 Lit</v>
          </cell>
          <cell r="D78" t="str">
            <v>대</v>
          </cell>
          <cell r="E78">
            <v>7030000</v>
          </cell>
          <cell r="F78">
            <v>0</v>
          </cell>
          <cell r="H78">
            <v>577</v>
          </cell>
          <cell r="I78">
            <v>7030000</v>
          </cell>
          <cell r="J78">
            <v>577</v>
          </cell>
          <cell r="L78">
            <v>577</v>
          </cell>
        </row>
        <row r="79">
          <cell r="A79">
            <v>2016</v>
          </cell>
          <cell r="B79" t="str">
            <v>SMC보온물탱크</v>
          </cell>
          <cell r="C79" t="str">
            <v>20,000 Lit</v>
          </cell>
          <cell r="D79" t="str">
            <v>대</v>
          </cell>
          <cell r="E79">
            <v>8740000</v>
          </cell>
          <cell r="F79">
            <v>0</v>
          </cell>
          <cell r="H79">
            <v>577</v>
          </cell>
          <cell r="I79">
            <v>8740000</v>
          </cell>
          <cell r="J79">
            <v>577</v>
          </cell>
          <cell r="L79">
            <v>577</v>
          </cell>
        </row>
        <row r="80">
          <cell r="A80">
            <v>2017</v>
          </cell>
          <cell r="B80" t="str">
            <v>SMC보온물탱크</v>
          </cell>
          <cell r="C80" t="str">
            <v>24,000 Lit</v>
          </cell>
          <cell r="D80" t="str">
            <v>대</v>
          </cell>
          <cell r="E80">
            <v>9930000</v>
          </cell>
          <cell r="F80">
            <v>0</v>
          </cell>
          <cell r="H80">
            <v>577</v>
          </cell>
          <cell r="I80">
            <v>9930000</v>
          </cell>
          <cell r="J80">
            <v>577</v>
          </cell>
          <cell r="L80">
            <v>577</v>
          </cell>
        </row>
        <row r="81">
          <cell r="A81">
            <v>2018</v>
          </cell>
          <cell r="B81" t="str">
            <v>SMC보온물탱크</v>
          </cell>
          <cell r="C81" t="str">
            <v>30,000 Lit</v>
          </cell>
          <cell r="D81" t="str">
            <v>대</v>
          </cell>
          <cell r="E81">
            <v>10450000</v>
          </cell>
          <cell r="F81">
            <v>0</v>
          </cell>
          <cell r="H81">
            <v>577</v>
          </cell>
          <cell r="I81">
            <v>10450000</v>
          </cell>
          <cell r="J81">
            <v>577</v>
          </cell>
          <cell r="L81">
            <v>577</v>
          </cell>
        </row>
        <row r="82">
          <cell r="A82">
            <v>2019</v>
          </cell>
          <cell r="B82" t="str">
            <v>SMC보온물탱크</v>
          </cell>
          <cell r="C82" t="str">
            <v>40,000 Lit</v>
          </cell>
          <cell r="D82" t="str">
            <v>대</v>
          </cell>
          <cell r="E82">
            <v>14250000</v>
          </cell>
          <cell r="F82">
            <v>0</v>
          </cell>
          <cell r="H82">
            <v>577</v>
          </cell>
          <cell r="I82">
            <v>14250000</v>
          </cell>
          <cell r="J82">
            <v>577</v>
          </cell>
          <cell r="L82">
            <v>577</v>
          </cell>
        </row>
        <row r="83">
          <cell r="A83">
            <v>2111</v>
          </cell>
          <cell r="B83" t="str">
            <v>STS보온물탱크</v>
          </cell>
          <cell r="C83" t="str">
            <v>3,000 Lit</v>
          </cell>
          <cell r="D83" t="str">
            <v>대</v>
          </cell>
          <cell r="E83">
            <v>2100000</v>
          </cell>
          <cell r="F83">
            <v>0</v>
          </cell>
          <cell r="H83">
            <v>570</v>
          </cell>
          <cell r="I83">
            <v>2100000</v>
          </cell>
          <cell r="J83">
            <v>570</v>
          </cell>
          <cell r="L83">
            <v>570</v>
          </cell>
        </row>
        <row r="84">
          <cell r="A84">
            <v>2112</v>
          </cell>
          <cell r="B84" t="str">
            <v>STS보온물탱크</v>
          </cell>
          <cell r="C84" t="str">
            <v>5,000 Lit</v>
          </cell>
          <cell r="D84" t="str">
            <v>대</v>
          </cell>
          <cell r="E84">
            <v>2900000</v>
          </cell>
          <cell r="F84">
            <v>0</v>
          </cell>
          <cell r="H84">
            <v>570</v>
          </cell>
          <cell r="I84">
            <v>2900000</v>
          </cell>
          <cell r="J84">
            <v>570</v>
          </cell>
          <cell r="L84">
            <v>570</v>
          </cell>
        </row>
        <row r="85">
          <cell r="A85">
            <v>2113</v>
          </cell>
          <cell r="B85" t="str">
            <v>STS보온물탱크</v>
          </cell>
          <cell r="C85" t="str">
            <v>6,800 Lit</v>
          </cell>
          <cell r="D85" t="str">
            <v>대</v>
          </cell>
          <cell r="E85">
            <v>3750000</v>
          </cell>
          <cell r="F85">
            <v>0</v>
          </cell>
          <cell r="G85">
            <v>3750000</v>
          </cell>
          <cell r="H85">
            <v>636</v>
          </cell>
          <cell r="I85">
            <v>3750000</v>
          </cell>
          <cell r="J85">
            <v>570</v>
          </cell>
          <cell r="L85">
            <v>570</v>
          </cell>
        </row>
        <row r="86">
          <cell r="A86">
            <v>2114</v>
          </cell>
          <cell r="B86" t="str">
            <v>STS보온물탱크</v>
          </cell>
          <cell r="C86" t="str">
            <v>10,000 Lit</v>
          </cell>
          <cell r="D86" t="str">
            <v>대</v>
          </cell>
          <cell r="E86">
            <v>5000000</v>
          </cell>
          <cell r="F86">
            <v>0</v>
          </cell>
          <cell r="G86">
            <v>5000000</v>
          </cell>
          <cell r="H86">
            <v>636</v>
          </cell>
          <cell r="I86">
            <v>5000000</v>
          </cell>
          <cell r="J86">
            <v>570</v>
          </cell>
          <cell r="L86">
            <v>570</v>
          </cell>
        </row>
        <row r="87">
          <cell r="A87">
            <v>2115</v>
          </cell>
          <cell r="B87" t="str">
            <v>STS보온물탱크</v>
          </cell>
          <cell r="C87" t="str">
            <v>13,000 Lit</v>
          </cell>
          <cell r="D87" t="str">
            <v>대</v>
          </cell>
          <cell r="E87">
            <v>5600000</v>
          </cell>
          <cell r="F87">
            <v>0</v>
          </cell>
          <cell r="G87">
            <v>5600000</v>
          </cell>
          <cell r="H87">
            <v>636</v>
          </cell>
          <cell r="I87">
            <v>5600000</v>
          </cell>
          <cell r="J87">
            <v>570</v>
          </cell>
          <cell r="L87">
            <v>570</v>
          </cell>
        </row>
        <row r="88">
          <cell r="A88">
            <v>2116</v>
          </cell>
          <cell r="B88" t="str">
            <v>STS보온물탱크</v>
          </cell>
          <cell r="C88" t="str">
            <v>15,000 Lit</v>
          </cell>
          <cell r="D88" t="str">
            <v>대</v>
          </cell>
          <cell r="E88">
            <v>6700000</v>
          </cell>
          <cell r="F88">
            <v>0</v>
          </cell>
          <cell r="G88">
            <v>6700000</v>
          </cell>
          <cell r="H88">
            <v>636</v>
          </cell>
          <cell r="I88">
            <v>6700000</v>
          </cell>
          <cell r="J88">
            <v>570</v>
          </cell>
          <cell r="L88">
            <v>570</v>
          </cell>
        </row>
        <row r="89">
          <cell r="A89">
            <v>2117</v>
          </cell>
          <cell r="B89" t="str">
            <v>STS보온물탱크</v>
          </cell>
          <cell r="C89" t="str">
            <v>20,000 Lit</v>
          </cell>
          <cell r="D89" t="str">
            <v>대</v>
          </cell>
          <cell r="E89">
            <v>8150000</v>
          </cell>
          <cell r="F89">
            <v>0</v>
          </cell>
          <cell r="G89">
            <v>8150000</v>
          </cell>
          <cell r="H89">
            <v>636</v>
          </cell>
          <cell r="I89">
            <v>8150000</v>
          </cell>
          <cell r="J89">
            <v>570</v>
          </cell>
          <cell r="L89">
            <v>570</v>
          </cell>
        </row>
        <row r="90">
          <cell r="A90">
            <v>2118</v>
          </cell>
          <cell r="B90" t="str">
            <v>STS보온물탱크</v>
          </cell>
          <cell r="C90" t="str">
            <v>23,000 Lit</v>
          </cell>
          <cell r="D90" t="str">
            <v>대</v>
          </cell>
          <cell r="E90">
            <v>10200000</v>
          </cell>
          <cell r="F90">
            <v>0</v>
          </cell>
          <cell r="G90">
            <v>10200000</v>
          </cell>
          <cell r="H90">
            <v>636</v>
          </cell>
          <cell r="I90">
            <v>10200000</v>
          </cell>
          <cell r="J90">
            <v>570</v>
          </cell>
          <cell r="L90">
            <v>570</v>
          </cell>
        </row>
        <row r="91">
          <cell r="A91">
            <v>2119</v>
          </cell>
          <cell r="B91" t="str">
            <v>STS보온물탱크</v>
          </cell>
          <cell r="C91" t="str">
            <v>34,000 Lit</v>
          </cell>
          <cell r="D91" t="str">
            <v>대</v>
          </cell>
          <cell r="E91">
            <v>12000000</v>
          </cell>
          <cell r="F91">
            <v>0</v>
          </cell>
          <cell r="G91">
            <v>12000000</v>
          </cell>
          <cell r="H91">
            <v>636</v>
          </cell>
          <cell r="I91">
            <v>12000000</v>
          </cell>
          <cell r="J91">
            <v>570</v>
          </cell>
          <cell r="L91">
            <v>570</v>
          </cell>
        </row>
        <row r="92">
          <cell r="A92">
            <v>2121</v>
          </cell>
          <cell r="B92" t="str">
            <v>FRP보온물탱크(원통)</v>
          </cell>
          <cell r="C92" t="str">
            <v>3,000 Lit</v>
          </cell>
          <cell r="D92" t="str">
            <v>대</v>
          </cell>
          <cell r="E92">
            <v>510000</v>
          </cell>
          <cell r="F92">
            <v>0</v>
          </cell>
          <cell r="H92">
            <v>575</v>
          </cell>
          <cell r="I92">
            <v>510000</v>
          </cell>
          <cell r="J92">
            <v>575</v>
          </cell>
          <cell r="L92">
            <v>575</v>
          </cell>
        </row>
        <row r="93">
          <cell r="A93">
            <v>2122</v>
          </cell>
          <cell r="B93" t="str">
            <v>FRP보온물탱크(원통)</v>
          </cell>
          <cell r="C93" t="str">
            <v>5,000Lit</v>
          </cell>
          <cell r="D93" t="str">
            <v>대</v>
          </cell>
          <cell r="E93">
            <v>750000</v>
          </cell>
          <cell r="F93">
            <v>0</v>
          </cell>
          <cell r="H93">
            <v>575</v>
          </cell>
          <cell r="I93">
            <v>750000</v>
          </cell>
          <cell r="J93">
            <v>575</v>
          </cell>
          <cell r="L93">
            <v>575</v>
          </cell>
        </row>
        <row r="94">
          <cell r="A94">
            <v>2123</v>
          </cell>
          <cell r="B94" t="str">
            <v>FRP보온물탱크(각형)</v>
          </cell>
          <cell r="C94" t="str">
            <v>8,000Lit</v>
          </cell>
          <cell r="D94" t="str">
            <v>대</v>
          </cell>
          <cell r="E94">
            <v>1600000</v>
          </cell>
          <cell r="F94">
            <v>0</v>
          </cell>
          <cell r="H94">
            <v>575</v>
          </cell>
          <cell r="I94">
            <v>1600000</v>
          </cell>
          <cell r="J94">
            <v>575</v>
          </cell>
          <cell r="L94">
            <v>575</v>
          </cell>
        </row>
        <row r="95">
          <cell r="A95">
            <v>2124</v>
          </cell>
          <cell r="B95" t="str">
            <v>FRP보온물탱크(각형)</v>
          </cell>
          <cell r="C95" t="str">
            <v>10,000 Lit</v>
          </cell>
          <cell r="D95" t="str">
            <v>대</v>
          </cell>
          <cell r="E95">
            <v>1700000</v>
          </cell>
          <cell r="F95">
            <v>0</v>
          </cell>
          <cell r="H95">
            <v>575</v>
          </cell>
          <cell r="I95">
            <v>1700000</v>
          </cell>
          <cell r="J95">
            <v>575</v>
          </cell>
          <cell r="L95">
            <v>575</v>
          </cell>
        </row>
        <row r="96">
          <cell r="A96">
            <v>2125</v>
          </cell>
          <cell r="B96" t="str">
            <v>FRP보온물탱크(각형)</v>
          </cell>
          <cell r="C96" t="str">
            <v>12,000 Lit</v>
          </cell>
          <cell r="D96" t="str">
            <v>대</v>
          </cell>
          <cell r="E96">
            <v>2000000</v>
          </cell>
          <cell r="F96">
            <v>0</v>
          </cell>
          <cell r="H96">
            <v>575</v>
          </cell>
          <cell r="I96">
            <v>2000000</v>
          </cell>
          <cell r="J96">
            <v>575</v>
          </cell>
          <cell r="L96">
            <v>575</v>
          </cell>
        </row>
        <row r="97">
          <cell r="A97">
            <v>2126</v>
          </cell>
          <cell r="B97" t="str">
            <v>FRP보온물탱크(각형)</v>
          </cell>
          <cell r="C97" t="str">
            <v>15,000 Lit</v>
          </cell>
          <cell r="D97" t="str">
            <v>대</v>
          </cell>
          <cell r="E97">
            <v>2700000</v>
          </cell>
          <cell r="F97">
            <v>0</v>
          </cell>
          <cell r="H97">
            <v>575</v>
          </cell>
          <cell r="I97">
            <v>2700000</v>
          </cell>
          <cell r="J97">
            <v>575</v>
          </cell>
          <cell r="L97">
            <v>575</v>
          </cell>
        </row>
        <row r="98">
          <cell r="A98">
            <v>2127</v>
          </cell>
          <cell r="B98" t="str">
            <v>FRP보온물탱크(각형)</v>
          </cell>
          <cell r="C98" t="str">
            <v>20,000 Lit</v>
          </cell>
          <cell r="D98" t="str">
            <v>대</v>
          </cell>
          <cell r="E98">
            <v>3600000</v>
          </cell>
          <cell r="F98">
            <v>0</v>
          </cell>
          <cell r="H98">
            <v>575</v>
          </cell>
          <cell r="I98">
            <v>3600000</v>
          </cell>
          <cell r="J98">
            <v>575</v>
          </cell>
          <cell r="L98">
            <v>575</v>
          </cell>
        </row>
        <row r="99">
          <cell r="A99">
            <v>2128</v>
          </cell>
          <cell r="B99" t="str">
            <v>FRP보온물탱크(각형)</v>
          </cell>
          <cell r="C99" t="str">
            <v>25,000 Lit</v>
          </cell>
          <cell r="D99" t="str">
            <v>대</v>
          </cell>
          <cell r="E99">
            <v>5150000</v>
          </cell>
          <cell r="F99">
            <v>0</v>
          </cell>
          <cell r="H99">
            <v>575</v>
          </cell>
          <cell r="I99">
            <v>5150000</v>
          </cell>
          <cell r="J99">
            <v>575</v>
          </cell>
          <cell r="L99">
            <v>575</v>
          </cell>
        </row>
        <row r="100">
          <cell r="A100">
            <v>2129</v>
          </cell>
          <cell r="B100" t="str">
            <v>FRP보온물탱크(각형)</v>
          </cell>
          <cell r="C100" t="str">
            <v>30,000 Lit</v>
          </cell>
          <cell r="D100" t="str">
            <v>대</v>
          </cell>
          <cell r="E100">
            <v>6200000</v>
          </cell>
          <cell r="F100">
            <v>0</v>
          </cell>
          <cell r="H100">
            <v>575</v>
          </cell>
          <cell r="I100">
            <v>6200000</v>
          </cell>
          <cell r="J100">
            <v>575</v>
          </cell>
          <cell r="L100">
            <v>575</v>
          </cell>
        </row>
        <row r="101">
          <cell r="A101">
            <v>2131</v>
          </cell>
          <cell r="B101" t="str">
            <v>경유저장탱크(1.0t)</v>
          </cell>
          <cell r="C101" t="str">
            <v>400 Lit</v>
          </cell>
          <cell r="D101" t="str">
            <v>대</v>
          </cell>
          <cell r="E101">
            <v>80000</v>
          </cell>
          <cell r="F101">
            <v>0</v>
          </cell>
          <cell r="H101">
            <v>0</v>
          </cell>
          <cell r="I101">
            <v>80000</v>
          </cell>
          <cell r="J101">
            <v>0</v>
          </cell>
          <cell r="L101">
            <v>0</v>
          </cell>
        </row>
        <row r="102">
          <cell r="A102">
            <v>2132</v>
          </cell>
          <cell r="B102" t="str">
            <v>경유저장탱크(1.0t)</v>
          </cell>
          <cell r="C102" t="str">
            <v>600 Lit</v>
          </cell>
          <cell r="D102" t="str">
            <v>대</v>
          </cell>
          <cell r="E102">
            <v>120000</v>
          </cell>
          <cell r="F102">
            <v>0</v>
          </cell>
          <cell r="H102">
            <v>0</v>
          </cell>
          <cell r="I102">
            <v>120000</v>
          </cell>
          <cell r="J102">
            <v>0</v>
          </cell>
          <cell r="L102">
            <v>0</v>
          </cell>
        </row>
        <row r="103">
          <cell r="A103">
            <v>2133</v>
          </cell>
          <cell r="B103" t="str">
            <v>경유저장탱크(1.0t)</v>
          </cell>
          <cell r="C103" t="str">
            <v>800 Lit</v>
          </cell>
          <cell r="D103" t="str">
            <v>대</v>
          </cell>
          <cell r="E103">
            <v>160000</v>
          </cell>
          <cell r="F103">
            <v>0</v>
          </cell>
          <cell r="H103">
            <v>0</v>
          </cell>
          <cell r="I103">
            <v>160000</v>
          </cell>
          <cell r="J103">
            <v>0</v>
          </cell>
          <cell r="L103">
            <v>0</v>
          </cell>
        </row>
        <row r="104">
          <cell r="A104">
            <v>2134</v>
          </cell>
          <cell r="B104" t="str">
            <v>경유저장탱크(4.5t)</v>
          </cell>
          <cell r="C104" t="str">
            <v>3,000 Lit</v>
          </cell>
          <cell r="D104" t="str">
            <v>대</v>
          </cell>
          <cell r="E104">
            <v>381946</v>
          </cell>
          <cell r="F104">
            <v>1826457</v>
          </cell>
          <cell r="H104">
            <v>0</v>
          </cell>
          <cell r="I104">
            <v>381946</v>
          </cell>
          <cell r="J104">
            <v>0</v>
          </cell>
          <cell r="L104">
            <v>0</v>
          </cell>
        </row>
        <row r="105">
          <cell r="A105">
            <v>2135</v>
          </cell>
          <cell r="B105" t="str">
            <v>경유저장탱크(4.5t)</v>
          </cell>
          <cell r="C105" t="str">
            <v>4,000 Lit</v>
          </cell>
          <cell r="D105" t="str">
            <v>대</v>
          </cell>
          <cell r="E105">
            <v>459511</v>
          </cell>
          <cell r="F105">
            <v>2178257</v>
          </cell>
          <cell r="H105">
            <v>0</v>
          </cell>
          <cell r="I105">
            <v>459511</v>
          </cell>
          <cell r="J105">
            <v>0</v>
          </cell>
          <cell r="L105">
            <v>0</v>
          </cell>
        </row>
        <row r="106">
          <cell r="A106">
            <v>2136</v>
          </cell>
          <cell r="B106" t="str">
            <v>경유저장탱크(4.5t)</v>
          </cell>
          <cell r="C106" t="str">
            <v>5,200 Lit</v>
          </cell>
          <cell r="D106" t="str">
            <v>대</v>
          </cell>
          <cell r="E106">
            <v>610623</v>
          </cell>
          <cell r="F106">
            <v>2869899</v>
          </cell>
          <cell r="H106">
            <v>0</v>
          </cell>
          <cell r="I106">
            <v>610623</v>
          </cell>
          <cell r="J106">
            <v>0</v>
          </cell>
          <cell r="L106">
            <v>0</v>
          </cell>
        </row>
        <row r="107">
          <cell r="A107">
            <v>2137</v>
          </cell>
          <cell r="B107" t="str">
            <v>경유저장탱크(6.0t)</v>
          </cell>
          <cell r="C107" t="str">
            <v>10,000 Lit</v>
          </cell>
          <cell r="D107" t="str">
            <v>대</v>
          </cell>
          <cell r="E107">
            <v>905845</v>
          </cell>
          <cell r="F107">
            <v>4366507</v>
          </cell>
          <cell r="H107">
            <v>0</v>
          </cell>
          <cell r="I107">
            <v>905845</v>
          </cell>
          <cell r="J107">
            <v>0</v>
          </cell>
          <cell r="L107">
            <v>0</v>
          </cell>
        </row>
        <row r="108">
          <cell r="A108">
            <v>2138</v>
          </cell>
          <cell r="B108" t="str">
            <v>경유저장탱크(6.0t)</v>
          </cell>
          <cell r="C108" t="str">
            <v>11,000 Lit</v>
          </cell>
          <cell r="D108" t="str">
            <v>대</v>
          </cell>
          <cell r="E108">
            <v>992501</v>
          </cell>
          <cell r="F108">
            <v>4797538</v>
          </cell>
          <cell r="H108">
            <v>0</v>
          </cell>
          <cell r="I108">
            <v>992501</v>
          </cell>
          <cell r="J108">
            <v>0</v>
          </cell>
          <cell r="L108">
            <v>0</v>
          </cell>
        </row>
        <row r="109">
          <cell r="A109">
            <v>2139</v>
          </cell>
          <cell r="B109" t="str">
            <v>경유저장탱크(6.0t)</v>
          </cell>
          <cell r="C109" t="str">
            <v>20,000 Lit</v>
          </cell>
          <cell r="D109" t="str">
            <v>대</v>
          </cell>
          <cell r="E109">
            <v>1675882</v>
          </cell>
          <cell r="F109">
            <v>8343536</v>
          </cell>
          <cell r="H109">
            <v>0</v>
          </cell>
          <cell r="I109">
            <v>1675882</v>
          </cell>
          <cell r="J109">
            <v>0</v>
          </cell>
          <cell r="L109">
            <v>0</v>
          </cell>
        </row>
        <row r="111">
          <cell r="A111">
            <v>2141</v>
          </cell>
          <cell r="B111" t="str">
            <v>팽창탱크(SUS)</v>
          </cell>
          <cell r="C111" t="str">
            <v>100 Lit</v>
          </cell>
          <cell r="D111" t="str">
            <v>대</v>
          </cell>
          <cell r="E111">
            <v>181210</v>
          </cell>
          <cell r="F111">
            <v>349365</v>
          </cell>
          <cell r="H111">
            <v>0</v>
          </cell>
          <cell r="I111">
            <v>181210</v>
          </cell>
          <cell r="J111">
            <v>0</v>
          </cell>
          <cell r="L111">
            <v>0</v>
          </cell>
        </row>
        <row r="112">
          <cell r="A112">
            <v>2142</v>
          </cell>
          <cell r="B112" t="str">
            <v>팽창탱크(SUS)</v>
          </cell>
          <cell r="C112" t="str">
            <v>200 Lit</v>
          </cell>
          <cell r="D112" t="str">
            <v>대</v>
          </cell>
          <cell r="E112">
            <v>267795</v>
          </cell>
          <cell r="F112">
            <v>525827</v>
          </cell>
          <cell r="H112">
            <v>0</v>
          </cell>
          <cell r="I112">
            <v>267795</v>
          </cell>
          <cell r="J112">
            <v>0</v>
          </cell>
          <cell r="L112">
            <v>0</v>
          </cell>
        </row>
        <row r="113">
          <cell r="A113">
            <v>2143</v>
          </cell>
          <cell r="B113" t="str">
            <v>팽창탱크(SUS)</v>
          </cell>
          <cell r="C113" t="str">
            <v>600 Lit</v>
          </cell>
          <cell r="D113" t="str">
            <v>대</v>
          </cell>
          <cell r="E113">
            <v>356940</v>
          </cell>
          <cell r="F113">
            <v>646866</v>
          </cell>
          <cell r="H113">
            <v>0</v>
          </cell>
          <cell r="I113">
            <v>356940</v>
          </cell>
          <cell r="J113">
            <v>0</v>
          </cell>
          <cell r="L113">
            <v>0</v>
          </cell>
        </row>
        <row r="115">
          <cell r="A115">
            <v>2144</v>
          </cell>
          <cell r="B115" t="str">
            <v>밀폐형팽창탱크</v>
          </cell>
          <cell r="C115" t="str">
            <v>130 Lit</v>
          </cell>
          <cell r="D115" t="str">
            <v>대</v>
          </cell>
          <cell r="E115">
            <v>1240000</v>
          </cell>
          <cell r="F115">
            <v>0</v>
          </cell>
          <cell r="H115">
            <v>604</v>
          </cell>
          <cell r="I115">
            <v>1240000</v>
          </cell>
          <cell r="J115">
            <v>604</v>
          </cell>
          <cell r="L115">
            <v>604</v>
          </cell>
        </row>
        <row r="116">
          <cell r="A116">
            <v>2145</v>
          </cell>
          <cell r="B116" t="str">
            <v>밀폐형팽창탱크</v>
          </cell>
          <cell r="C116" t="str">
            <v>185 Lit</v>
          </cell>
          <cell r="D116" t="str">
            <v>대</v>
          </cell>
          <cell r="E116">
            <v>1400000</v>
          </cell>
          <cell r="F116">
            <v>0</v>
          </cell>
          <cell r="H116">
            <v>604</v>
          </cell>
          <cell r="I116">
            <v>1400000</v>
          </cell>
          <cell r="J116">
            <v>604</v>
          </cell>
          <cell r="L116">
            <v>604</v>
          </cell>
        </row>
        <row r="117">
          <cell r="A117">
            <v>2146</v>
          </cell>
          <cell r="B117" t="str">
            <v>밀폐형팽창탱크</v>
          </cell>
          <cell r="C117" t="str">
            <v>250 Lit</v>
          </cell>
          <cell r="D117" t="str">
            <v>대</v>
          </cell>
          <cell r="E117">
            <v>1520000</v>
          </cell>
          <cell r="F117">
            <v>0</v>
          </cell>
          <cell r="H117">
            <v>604</v>
          </cell>
          <cell r="I117">
            <v>1520000</v>
          </cell>
          <cell r="J117">
            <v>604</v>
          </cell>
          <cell r="L117">
            <v>604</v>
          </cell>
        </row>
        <row r="118">
          <cell r="A118">
            <v>2147</v>
          </cell>
          <cell r="B118" t="str">
            <v>밀폐형팽창탱크</v>
          </cell>
          <cell r="C118" t="str">
            <v>300 Lit</v>
          </cell>
          <cell r="D118" t="str">
            <v>대</v>
          </cell>
          <cell r="E118">
            <v>1680000</v>
          </cell>
          <cell r="F118">
            <v>0</v>
          </cell>
          <cell r="H118">
            <v>604</v>
          </cell>
          <cell r="I118">
            <v>1680000</v>
          </cell>
          <cell r="J118">
            <v>604</v>
          </cell>
          <cell r="L118">
            <v>604</v>
          </cell>
        </row>
        <row r="120">
          <cell r="A120">
            <v>2151</v>
          </cell>
          <cell r="B120" t="str">
            <v>저탕탱크(SUS-304)</v>
          </cell>
          <cell r="C120" t="str">
            <v>300 Lit</v>
          </cell>
          <cell r="D120" t="str">
            <v>대</v>
          </cell>
          <cell r="E120">
            <v>0</v>
          </cell>
          <cell r="H120">
            <v>0</v>
          </cell>
          <cell r="J120">
            <v>0</v>
          </cell>
          <cell r="L120">
            <v>0</v>
          </cell>
        </row>
        <row r="121">
          <cell r="A121">
            <v>2152</v>
          </cell>
          <cell r="B121" t="str">
            <v>저탕탱크(SUS-304)</v>
          </cell>
          <cell r="C121" t="str">
            <v>1,000 Lit</v>
          </cell>
          <cell r="D121" t="str">
            <v>대</v>
          </cell>
          <cell r="E121">
            <v>605955</v>
          </cell>
          <cell r="F121">
            <v>1009750</v>
          </cell>
          <cell r="H121">
            <v>0</v>
          </cell>
          <cell r="I121">
            <v>605955</v>
          </cell>
          <cell r="J121">
            <v>0</v>
          </cell>
          <cell r="L121">
            <v>0</v>
          </cell>
        </row>
        <row r="122">
          <cell r="A122">
            <v>2154</v>
          </cell>
          <cell r="B122" t="str">
            <v>저탕탱크(SUS-304)</v>
          </cell>
          <cell r="C122" t="str">
            <v>2,000 Lit</v>
          </cell>
          <cell r="D122" t="str">
            <v>대</v>
          </cell>
          <cell r="E122">
            <v>944814</v>
          </cell>
          <cell r="F122">
            <v>1675710</v>
          </cell>
          <cell r="H122">
            <v>0</v>
          </cell>
          <cell r="I122">
            <v>944814</v>
          </cell>
          <cell r="J122">
            <v>0</v>
          </cell>
          <cell r="L122">
            <v>0</v>
          </cell>
        </row>
        <row r="123">
          <cell r="A123">
            <v>2155</v>
          </cell>
          <cell r="B123" t="str">
            <v>저탕탱크(SUS-304)</v>
          </cell>
          <cell r="C123" t="str">
            <v>3,000 Lit</v>
          </cell>
          <cell r="D123" t="str">
            <v>대</v>
          </cell>
          <cell r="E123">
            <v>1281035</v>
          </cell>
          <cell r="F123">
            <v>2242439</v>
          </cell>
          <cell r="H123">
            <v>0</v>
          </cell>
          <cell r="I123">
            <v>1281035</v>
          </cell>
          <cell r="J123">
            <v>0</v>
          </cell>
          <cell r="L123">
            <v>0</v>
          </cell>
        </row>
        <row r="124">
          <cell r="A124">
            <v>2157</v>
          </cell>
          <cell r="B124" t="str">
            <v>저탕탱크(SUS-304)</v>
          </cell>
          <cell r="C124" t="str">
            <v>5,000 Lit</v>
          </cell>
          <cell r="D124" t="str">
            <v>대</v>
          </cell>
          <cell r="E124">
            <v>1863979</v>
          </cell>
          <cell r="F124">
            <v>3143142</v>
          </cell>
          <cell r="H124">
            <v>0</v>
          </cell>
          <cell r="I124">
            <v>1863979</v>
          </cell>
          <cell r="J124">
            <v>0</v>
          </cell>
          <cell r="L124">
            <v>0</v>
          </cell>
        </row>
        <row r="126">
          <cell r="A126">
            <v>2211</v>
          </cell>
          <cell r="B126" t="str">
            <v>온수보일러</v>
          </cell>
          <cell r="C126" t="str">
            <v>9,000kcal/hr</v>
          </cell>
          <cell r="D126" t="str">
            <v>대</v>
          </cell>
          <cell r="E126">
            <v>300000</v>
          </cell>
          <cell r="F126">
            <v>0</v>
          </cell>
          <cell r="H126">
            <v>585</v>
          </cell>
          <cell r="I126">
            <v>300000</v>
          </cell>
          <cell r="J126">
            <v>585</v>
          </cell>
          <cell r="L126">
            <v>585</v>
          </cell>
        </row>
        <row r="127">
          <cell r="A127">
            <v>2212</v>
          </cell>
          <cell r="B127" t="str">
            <v>온수보일러</v>
          </cell>
          <cell r="C127" t="str">
            <v>13,000kcal/hr</v>
          </cell>
          <cell r="D127" t="str">
            <v>대</v>
          </cell>
          <cell r="E127">
            <v>320000</v>
          </cell>
          <cell r="F127">
            <v>0</v>
          </cell>
          <cell r="H127">
            <v>585</v>
          </cell>
          <cell r="I127">
            <v>320000</v>
          </cell>
          <cell r="J127">
            <v>585</v>
          </cell>
          <cell r="L127">
            <v>585</v>
          </cell>
        </row>
        <row r="128">
          <cell r="A128">
            <v>2213</v>
          </cell>
          <cell r="B128" t="str">
            <v>온수보일러</v>
          </cell>
          <cell r="C128" t="str">
            <v>15,000kcal/hr</v>
          </cell>
          <cell r="D128" t="str">
            <v>대</v>
          </cell>
          <cell r="E128">
            <v>380000</v>
          </cell>
          <cell r="F128">
            <v>0</v>
          </cell>
          <cell r="H128">
            <v>585</v>
          </cell>
          <cell r="I128">
            <v>380000</v>
          </cell>
          <cell r="J128">
            <v>585</v>
          </cell>
          <cell r="L128">
            <v>585</v>
          </cell>
        </row>
        <row r="129">
          <cell r="A129">
            <v>2214</v>
          </cell>
          <cell r="B129" t="str">
            <v>온수보일러</v>
          </cell>
          <cell r="C129" t="str">
            <v>20,000kcal/hr</v>
          </cell>
          <cell r="D129" t="str">
            <v>대</v>
          </cell>
          <cell r="E129">
            <v>400000</v>
          </cell>
          <cell r="F129">
            <v>0</v>
          </cell>
          <cell r="H129">
            <v>585</v>
          </cell>
          <cell r="I129">
            <v>400000</v>
          </cell>
          <cell r="J129">
            <v>585</v>
          </cell>
          <cell r="L129">
            <v>585</v>
          </cell>
        </row>
        <row r="130">
          <cell r="A130">
            <v>2215</v>
          </cell>
          <cell r="B130" t="str">
            <v>가스보일러</v>
          </cell>
          <cell r="C130" t="str">
            <v>10,000kcal/hr</v>
          </cell>
          <cell r="D130" t="str">
            <v>대</v>
          </cell>
          <cell r="E130">
            <v>443000</v>
          </cell>
          <cell r="F130">
            <v>0</v>
          </cell>
          <cell r="H130">
            <v>598</v>
          </cell>
          <cell r="I130">
            <v>443000</v>
          </cell>
          <cell r="J130">
            <v>598</v>
          </cell>
          <cell r="L130">
            <v>598</v>
          </cell>
        </row>
        <row r="131">
          <cell r="A131">
            <v>2216</v>
          </cell>
          <cell r="B131" t="str">
            <v>가스보일러</v>
          </cell>
          <cell r="C131" t="str">
            <v>13,000kcal/hr</v>
          </cell>
          <cell r="D131" t="str">
            <v>대</v>
          </cell>
          <cell r="E131">
            <v>472000</v>
          </cell>
          <cell r="F131">
            <v>0</v>
          </cell>
          <cell r="H131">
            <v>598</v>
          </cell>
          <cell r="I131">
            <v>472000</v>
          </cell>
          <cell r="J131">
            <v>598</v>
          </cell>
          <cell r="L131">
            <v>598</v>
          </cell>
        </row>
        <row r="132">
          <cell r="A132">
            <v>2217</v>
          </cell>
          <cell r="B132" t="str">
            <v>가스보일러</v>
          </cell>
          <cell r="C132" t="str">
            <v>16,000kcal/hr</v>
          </cell>
          <cell r="D132" t="str">
            <v>대</v>
          </cell>
          <cell r="E132">
            <v>500000</v>
          </cell>
          <cell r="F132">
            <v>0</v>
          </cell>
          <cell r="H132">
            <v>598</v>
          </cell>
          <cell r="I132">
            <v>500000</v>
          </cell>
          <cell r="J132">
            <v>598</v>
          </cell>
          <cell r="L132">
            <v>598</v>
          </cell>
        </row>
        <row r="133">
          <cell r="A133">
            <v>2218</v>
          </cell>
          <cell r="B133" t="str">
            <v>가스보일러</v>
          </cell>
          <cell r="C133" t="str">
            <v>20,000kcal/hr</v>
          </cell>
          <cell r="D133" t="str">
            <v>대</v>
          </cell>
          <cell r="E133">
            <v>585000</v>
          </cell>
          <cell r="F133">
            <v>0</v>
          </cell>
          <cell r="H133">
            <v>598</v>
          </cell>
          <cell r="I133">
            <v>585000</v>
          </cell>
          <cell r="J133">
            <v>598</v>
          </cell>
          <cell r="L133">
            <v>598</v>
          </cell>
        </row>
        <row r="134">
          <cell r="A134">
            <v>2219</v>
          </cell>
          <cell r="B134" t="str">
            <v>심야전기보일러</v>
          </cell>
          <cell r="C134" t="str">
            <v>22.3kW</v>
          </cell>
          <cell r="D134" t="str">
            <v>대</v>
          </cell>
          <cell r="E134">
            <v>2710000</v>
          </cell>
          <cell r="F134">
            <v>0</v>
          </cell>
          <cell r="H134">
            <v>581</v>
          </cell>
          <cell r="I134">
            <v>2710000</v>
          </cell>
          <cell r="J134">
            <v>581</v>
          </cell>
          <cell r="L134">
            <v>581</v>
          </cell>
        </row>
        <row r="135">
          <cell r="A135">
            <v>2220</v>
          </cell>
          <cell r="B135" t="str">
            <v>심야전기보일러</v>
          </cell>
          <cell r="C135" t="str">
            <v>30kW</v>
          </cell>
          <cell r="D135" t="str">
            <v>대</v>
          </cell>
          <cell r="E135">
            <v>3070000</v>
          </cell>
          <cell r="F135">
            <v>0</v>
          </cell>
          <cell r="H135">
            <v>581</v>
          </cell>
          <cell r="I135">
            <v>3070000</v>
          </cell>
          <cell r="J135">
            <v>581</v>
          </cell>
          <cell r="L135">
            <v>581</v>
          </cell>
        </row>
        <row r="136">
          <cell r="A136">
            <v>2221</v>
          </cell>
          <cell r="B136" t="str">
            <v>중형온수보일러(입형)</v>
          </cell>
          <cell r="C136" t="str">
            <v>30,000kcal/hr</v>
          </cell>
          <cell r="D136" t="str">
            <v>대</v>
          </cell>
          <cell r="E136">
            <v>620000</v>
          </cell>
          <cell r="F136">
            <v>0</v>
          </cell>
          <cell r="H136">
            <v>595</v>
          </cell>
          <cell r="I136">
            <v>620000</v>
          </cell>
          <cell r="J136">
            <v>595</v>
          </cell>
          <cell r="L136">
            <v>595</v>
          </cell>
        </row>
        <row r="137">
          <cell r="A137">
            <v>2222</v>
          </cell>
          <cell r="B137" t="str">
            <v>중형온수보일러(입형)</v>
          </cell>
          <cell r="C137" t="str">
            <v>50,000kcal/hr</v>
          </cell>
          <cell r="D137" t="str">
            <v>대</v>
          </cell>
          <cell r="E137">
            <v>750000</v>
          </cell>
          <cell r="F137">
            <v>0</v>
          </cell>
          <cell r="H137">
            <v>597</v>
          </cell>
          <cell r="I137">
            <v>750000</v>
          </cell>
          <cell r="J137">
            <v>597</v>
          </cell>
          <cell r="L137">
            <v>597</v>
          </cell>
        </row>
        <row r="138">
          <cell r="A138">
            <v>2223</v>
          </cell>
          <cell r="B138" t="str">
            <v>중형온수보일러(입형)</v>
          </cell>
          <cell r="C138" t="str">
            <v>70,000kcal/hr</v>
          </cell>
          <cell r="D138" t="str">
            <v>대</v>
          </cell>
          <cell r="E138">
            <v>870000</v>
          </cell>
          <cell r="F138">
            <v>0</v>
          </cell>
          <cell r="H138">
            <v>597</v>
          </cell>
          <cell r="I138">
            <v>870000</v>
          </cell>
          <cell r="J138">
            <v>597</v>
          </cell>
          <cell r="L138">
            <v>597</v>
          </cell>
        </row>
        <row r="139">
          <cell r="A139">
            <v>2224</v>
          </cell>
          <cell r="B139" t="str">
            <v>중형온수보일러(입형)</v>
          </cell>
          <cell r="C139" t="str">
            <v>100,000kcal/hr</v>
          </cell>
          <cell r="D139" t="str">
            <v>대</v>
          </cell>
          <cell r="E139">
            <v>1180000</v>
          </cell>
          <cell r="F139">
            <v>0</v>
          </cell>
          <cell r="H139">
            <v>597</v>
          </cell>
          <cell r="I139">
            <v>1180000</v>
          </cell>
          <cell r="J139">
            <v>597</v>
          </cell>
          <cell r="L139">
            <v>597</v>
          </cell>
        </row>
        <row r="140">
          <cell r="A140">
            <v>2225</v>
          </cell>
          <cell r="B140" t="str">
            <v>중형온수보일러(입형)</v>
          </cell>
          <cell r="C140" t="str">
            <v>150,000kcal/hr</v>
          </cell>
          <cell r="D140" t="str">
            <v>대</v>
          </cell>
          <cell r="E140">
            <v>1600000</v>
          </cell>
          <cell r="F140">
            <v>0</v>
          </cell>
          <cell r="H140">
            <v>597</v>
          </cell>
          <cell r="I140">
            <v>1600000</v>
          </cell>
          <cell r="J140">
            <v>597</v>
          </cell>
          <cell r="L140">
            <v>597</v>
          </cell>
        </row>
        <row r="141">
          <cell r="A141">
            <v>2226</v>
          </cell>
          <cell r="B141" t="str">
            <v>중형온수보일러(입형)</v>
          </cell>
          <cell r="C141" t="str">
            <v>200,000kcal/hr</v>
          </cell>
          <cell r="D141" t="str">
            <v>대</v>
          </cell>
          <cell r="E141">
            <v>3320000</v>
          </cell>
          <cell r="F141">
            <v>0</v>
          </cell>
          <cell r="H141">
            <v>597</v>
          </cell>
          <cell r="I141">
            <v>3320000</v>
          </cell>
          <cell r="J141">
            <v>597</v>
          </cell>
          <cell r="L141">
            <v>597</v>
          </cell>
        </row>
        <row r="142">
          <cell r="A142">
            <v>2227</v>
          </cell>
          <cell r="B142" t="str">
            <v>중형온수보일러(입형)</v>
          </cell>
          <cell r="C142" t="str">
            <v>300,000kcal/hr</v>
          </cell>
          <cell r="D142" t="str">
            <v>대</v>
          </cell>
          <cell r="E142">
            <v>5100000</v>
          </cell>
          <cell r="F142">
            <v>0</v>
          </cell>
          <cell r="H142">
            <v>597</v>
          </cell>
          <cell r="I142">
            <v>5100000</v>
          </cell>
          <cell r="J142">
            <v>597</v>
          </cell>
          <cell r="L142">
            <v>597</v>
          </cell>
        </row>
        <row r="143">
          <cell r="A143">
            <v>2231</v>
          </cell>
          <cell r="B143" t="str">
            <v>온수보일러(2회로식)</v>
          </cell>
          <cell r="C143" t="str">
            <v>100,000kcal/hr</v>
          </cell>
          <cell r="D143" t="str">
            <v>대</v>
          </cell>
          <cell r="E143">
            <v>10000000</v>
          </cell>
          <cell r="F143">
            <v>0</v>
          </cell>
          <cell r="H143">
            <v>597</v>
          </cell>
          <cell r="I143">
            <v>10000000</v>
          </cell>
          <cell r="J143">
            <v>597</v>
          </cell>
          <cell r="L143">
            <v>597</v>
          </cell>
        </row>
        <row r="144">
          <cell r="A144">
            <v>2232</v>
          </cell>
          <cell r="B144" t="str">
            <v>온수보일러(2회로식)</v>
          </cell>
          <cell r="C144" t="str">
            <v>150,000kcal/hr</v>
          </cell>
          <cell r="D144" t="str">
            <v>대</v>
          </cell>
          <cell r="E144">
            <v>11000000</v>
          </cell>
          <cell r="F144">
            <v>0</v>
          </cell>
          <cell r="I144">
            <v>11000000</v>
          </cell>
        </row>
        <row r="145">
          <cell r="A145">
            <v>2233</v>
          </cell>
          <cell r="B145" t="str">
            <v>온수보일러(2회로식)</v>
          </cell>
          <cell r="C145" t="str">
            <v>200,000kcal/hr</v>
          </cell>
          <cell r="D145" t="str">
            <v>대</v>
          </cell>
          <cell r="E145">
            <v>15600000</v>
          </cell>
          <cell r="F145">
            <v>0</v>
          </cell>
          <cell r="H145">
            <v>597</v>
          </cell>
          <cell r="I145">
            <v>15600000</v>
          </cell>
          <cell r="J145">
            <v>597</v>
          </cell>
          <cell r="L145">
            <v>597</v>
          </cell>
        </row>
        <row r="146">
          <cell r="A146">
            <v>2234</v>
          </cell>
          <cell r="B146" t="str">
            <v>온수보일러(2회로식)</v>
          </cell>
          <cell r="C146" t="str">
            <v>300,000kcal/hr</v>
          </cell>
          <cell r="D146" t="str">
            <v>대</v>
          </cell>
          <cell r="E146">
            <v>17700000</v>
          </cell>
          <cell r="F146">
            <v>0</v>
          </cell>
          <cell r="H146">
            <v>597</v>
          </cell>
          <cell r="I146">
            <v>17700000</v>
          </cell>
          <cell r="J146">
            <v>597</v>
          </cell>
          <cell r="L146">
            <v>597</v>
          </cell>
        </row>
        <row r="147">
          <cell r="A147">
            <v>2235</v>
          </cell>
          <cell r="B147" t="str">
            <v>온수보일러(2회로식)</v>
          </cell>
          <cell r="C147" t="str">
            <v>400,000kcal/hr</v>
          </cell>
          <cell r="D147" t="str">
            <v>대</v>
          </cell>
          <cell r="E147">
            <v>20000000</v>
          </cell>
          <cell r="F147">
            <v>0</v>
          </cell>
          <cell r="H147">
            <v>597</v>
          </cell>
          <cell r="I147">
            <v>20000000</v>
          </cell>
          <cell r="J147">
            <v>597</v>
          </cell>
          <cell r="L147">
            <v>597</v>
          </cell>
        </row>
        <row r="148">
          <cell r="A148">
            <v>2236</v>
          </cell>
          <cell r="B148" t="str">
            <v>온수보일러(2회로식)</v>
          </cell>
          <cell r="C148" t="str">
            <v>500,000kcal/hr</v>
          </cell>
          <cell r="D148" t="str">
            <v>대</v>
          </cell>
          <cell r="E148">
            <v>21300000</v>
          </cell>
          <cell r="F148">
            <v>0</v>
          </cell>
          <cell r="H148">
            <v>597</v>
          </cell>
          <cell r="I148">
            <v>21300000</v>
          </cell>
          <cell r="J148">
            <v>597</v>
          </cell>
          <cell r="L148">
            <v>597</v>
          </cell>
        </row>
        <row r="149">
          <cell r="A149">
            <v>2241</v>
          </cell>
          <cell r="B149" t="str">
            <v>경유관류형증기보일러</v>
          </cell>
          <cell r="C149" t="str">
            <v>100 kg/hr</v>
          </cell>
          <cell r="D149" t="str">
            <v>대</v>
          </cell>
          <cell r="E149">
            <v>5700000</v>
          </cell>
          <cell r="F149">
            <v>0</v>
          </cell>
          <cell r="H149">
            <v>602</v>
          </cell>
          <cell r="I149">
            <v>5700000</v>
          </cell>
          <cell r="J149">
            <v>602</v>
          </cell>
          <cell r="L149">
            <v>602</v>
          </cell>
        </row>
        <row r="150">
          <cell r="A150">
            <v>2242</v>
          </cell>
          <cell r="B150" t="str">
            <v>경유관류형증기보일러</v>
          </cell>
          <cell r="C150" t="str">
            <v>200 kg/hr</v>
          </cell>
          <cell r="D150" t="str">
            <v>대</v>
          </cell>
          <cell r="E150">
            <v>6940000</v>
          </cell>
          <cell r="F150">
            <v>0</v>
          </cell>
          <cell r="H150">
            <v>602</v>
          </cell>
          <cell r="I150">
            <v>6940000</v>
          </cell>
          <cell r="J150">
            <v>602</v>
          </cell>
          <cell r="L150">
            <v>602</v>
          </cell>
        </row>
        <row r="151">
          <cell r="A151">
            <v>2243</v>
          </cell>
          <cell r="B151" t="str">
            <v>경유관류형증기보일러</v>
          </cell>
          <cell r="C151" t="str">
            <v>300 kg/hr</v>
          </cell>
          <cell r="D151" t="str">
            <v>대</v>
          </cell>
          <cell r="E151">
            <v>8700000</v>
          </cell>
          <cell r="F151">
            <v>0</v>
          </cell>
          <cell r="H151">
            <v>602</v>
          </cell>
          <cell r="I151">
            <v>8700000</v>
          </cell>
          <cell r="J151">
            <v>602</v>
          </cell>
          <cell r="L151">
            <v>602</v>
          </cell>
        </row>
        <row r="152">
          <cell r="A152">
            <v>2244</v>
          </cell>
          <cell r="B152" t="str">
            <v>경유관류형증기보일러</v>
          </cell>
          <cell r="C152" t="str">
            <v>500 kg/hr</v>
          </cell>
          <cell r="D152" t="str">
            <v>대</v>
          </cell>
          <cell r="E152">
            <v>15950000</v>
          </cell>
          <cell r="F152">
            <v>0</v>
          </cell>
          <cell r="H152">
            <v>602</v>
          </cell>
          <cell r="I152">
            <v>15950000</v>
          </cell>
          <cell r="J152">
            <v>602</v>
          </cell>
          <cell r="L152">
            <v>602</v>
          </cell>
        </row>
        <row r="153">
          <cell r="A153">
            <v>2245</v>
          </cell>
          <cell r="B153" t="str">
            <v>경유관류형증기보일러</v>
          </cell>
          <cell r="C153" t="str">
            <v>1,000 kg/hr</v>
          </cell>
          <cell r="D153" t="str">
            <v>대</v>
          </cell>
          <cell r="E153">
            <v>21900000</v>
          </cell>
          <cell r="F153">
            <v>0</v>
          </cell>
          <cell r="H153">
            <v>602</v>
          </cell>
          <cell r="I153">
            <v>21900000</v>
          </cell>
          <cell r="J153">
            <v>602</v>
          </cell>
          <cell r="L153">
            <v>602</v>
          </cell>
        </row>
        <row r="154">
          <cell r="A154">
            <v>2246</v>
          </cell>
          <cell r="B154" t="str">
            <v>경유관류형증기보일러</v>
          </cell>
          <cell r="C154" t="str">
            <v>1,500 kg/hr</v>
          </cell>
          <cell r="D154" t="str">
            <v>대</v>
          </cell>
          <cell r="E154">
            <v>25000000</v>
          </cell>
          <cell r="F154">
            <v>0</v>
          </cell>
          <cell r="H154">
            <v>602</v>
          </cell>
          <cell r="I154">
            <v>25000000</v>
          </cell>
          <cell r="J154">
            <v>602</v>
          </cell>
          <cell r="L154">
            <v>602</v>
          </cell>
        </row>
        <row r="155">
          <cell r="A155">
            <v>2247</v>
          </cell>
          <cell r="B155" t="str">
            <v>경유관류형증기보일러</v>
          </cell>
          <cell r="C155" t="str">
            <v>2,000 kg/hr</v>
          </cell>
          <cell r="D155" t="str">
            <v>대</v>
          </cell>
          <cell r="E155">
            <v>37500000</v>
          </cell>
          <cell r="F155">
            <v>0</v>
          </cell>
          <cell r="H155">
            <v>602</v>
          </cell>
          <cell r="I155">
            <v>37500000</v>
          </cell>
          <cell r="J155">
            <v>602</v>
          </cell>
          <cell r="L155">
            <v>602</v>
          </cell>
        </row>
        <row r="156">
          <cell r="A156">
            <v>2248</v>
          </cell>
          <cell r="B156" t="str">
            <v>경유관류형증기보일러</v>
          </cell>
          <cell r="C156" t="str">
            <v>2,500 kg/hr</v>
          </cell>
          <cell r="D156" t="str">
            <v>대</v>
          </cell>
          <cell r="E156">
            <v>40490000</v>
          </cell>
          <cell r="F156">
            <v>0</v>
          </cell>
          <cell r="H156">
            <v>602</v>
          </cell>
          <cell r="I156">
            <v>40490000</v>
          </cell>
          <cell r="J156">
            <v>602</v>
          </cell>
          <cell r="L156">
            <v>602</v>
          </cell>
        </row>
        <row r="157">
          <cell r="A157">
            <v>2249</v>
          </cell>
          <cell r="B157" t="str">
            <v>경유관류형증기보일러</v>
          </cell>
          <cell r="C157" t="str">
            <v>3,000 kg/hr</v>
          </cell>
          <cell r="D157" t="str">
            <v>대</v>
          </cell>
          <cell r="E157">
            <v>42890000</v>
          </cell>
          <cell r="F157">
            <v>0</v>
          </cell>
          <cell r="H157">
            <v>602</v>
          </cell>
          <cell r="I157">
            <v>42890000</v>
          </cell>
          <cell r="J157">
            <v>602</v>
          </cell>
          <cell r="L157">
            <v>602</v>
          </cell>
        </row>
        <row r="158">
          <cell r="A158">
            <v>2251</v>
          </cell>
          <cell r="B158" t="str">
            <v>가스관류형증기보일러</v>
          </cell>
          <cell r="C158" t="str">
            <v>100 kg/hr</v>
          </cell>
          <cell r="D158" t="str">
            <v>대</v>
          </cell>
          <cell r="E158">
            <v>7545000</v>
          </cell>
          <cell r="F158">
            <v>0</v>
          </cell>
          <cell r="H158">
            <v>602</v>
          </cell>
          <cell r="I158">
            <v>7545000</v>
          </cell>
          <cell r="J158">
            <v>602</v>
          </cell>
          <cell r="L158">
            <v>602</v>
          </cell>
        </row>
        <row r="159">
          <cell r="A159">
            <v>2252</v>
          </cell>
          <cell r="B159" t="str">
            <v>가스관류형증기보일러</v>
          </cell>
          <cell r="C159" t="str">
            <v>200 kg/hr</v>
          </cell>
          <cell r="D159" t="str">
            <v>대</v>
          </cell>
          <cell r="E159">
            <v>8900000</v>
          </cell>
          <cell r="F159">
            <v>0</v>
          </cell>
          <cell r="H159">
            <v>602</v>
          </cell>
          <cell r="I159">
            <v>8900000</v>
          </cell>
          <cell r="J159">
            <v>602</v>
          </cell>
          <cell r="L159">
            <v>602</v>
          </cell>
        </row>
        <row r="160">
          <cell r="A160">
            <v>2253</v>
          </cell>
          <cell r="B160" t="str">
            <v>가스관류형증기보일러</v>
          </cell>
          <cell r="C160" t="str">
            <v>300 kg/hr</v>
          </cell>
          <cell r="D160" t="str">
            <v>대</v>
          </cell>
          <cell r="E160">
            <v>9940000</v>
          </cell>
          <cell r="F160">
            <v>0</v>
          </cell>
          <cell r="H160">
            <v>602</v>
          </cell>
          <cell r="I160">
            <v>9940000</v>
          </cell>
          <cell r="J160">
            <v>602</v>
          </cell>
          <cell r="L160">
            <v>602</v>
          </cell>
        </row>
        <row r="161">
          <cell r="A161">
            <v>2254</v>
          </cell>
          <cell r="B161" t="str">
            <v>가스관류형증기보일러</v>
          </cell>
          <cell r="C161" t="str">
            <v>500 kg/hr</v>
          </cell>
          <cell r="D161" t="str">
            <v>대</v>
          </cell>
          <cell r="E161">
            <v>20900000</v>
          </cell>
          <cell r="F161">
            <v>0</v>
          </cell>
          <cell r="H161">
            <v>602</v>
          </cell>
          <cell r="I161">
            <v>20900000</v>
          </cell>
          <cell r="J161">
            <v>602</v>
          </cell>
          <cell r="L161">
            <v>602</v>
          </cell>
        </row>
        <row r="162">
          <cell r="A162">
            <v>2255</v>
          </cell>
          <cell r="B162" t="str">
            <v>가스관류형증기보일러</v>
          </cell>
          <cell r="C162" t="str">
            <v>1,000 kg/hr</v>
          </cell>
          <cell r="D162" t="str">
            <v>대</v>
          </cell>
          <cell r="E162">
            <v>26500000</v>
          </cell>
          <cell r="F162">
            <v>0</v>
          </cell>
          <cell r="H162">
            <v>602</v>
          </cell>
          <cell r="I162">
            <v>26500000</v>
          </cell>
          <cell r="J162">
            <v>602</v>
          </cell>
          <cell r="L162">
            <v>602</v>
          </cell>
        </row>
        <row r="163">
          <cell r="A163">
            <v>2256</v>
          </cell>
          <cell r="B163" t="str">
            <v>가스관류형증기보일러</v>
          </cell>
          <cell r="C163" t="str">
            <v>1,500 kg/hr</v>
          </cell>
          <cell r="D163" t="str">
            <v>대</v>
          </cell>
          <cell r="E163">
            <v>30500000</v>
          </cell>
          <cell r="F163">
            <v>0</v>
          </cell>
          <cell r="H163">
            <v>602</v>
          </cell>
          <cell r="I163">
            <v>30500000</v>
          </cell>
          <cell r="J163">
            <v>602</v>
          </cell>
          <cell r="L163">
            <v>602</v>
          </cell>
        </row>
        <row r="164">
          <cell r="A164">
            <v>2257</v>
          </cell>
          <cell r="B164" t="str">
            <v>가스관류형증기보일러</v>
          </cell>
          <cell r="C164" t="str">
            <v>2,000 kg/hr</v>
          </cell>
          <cell r="D164" t="str">
            <v>대</v>
          </cell>
          <cell r="E164">
            <v>44590000</v>
          </cell>
          <cell r="F164">
            <v>0</v>
          </cell>
          <cell r="H164">
            <v>602</v>
          </cell>
          <cell r="I164">
            <v>44590000</v>
          </cell>
          <cell r="J164">
            <v>602</v>
          </cell>
          <cell r="L164">
            <v>602</v>
          </cell>
        </row>
        <row r="165">
          <cell r="A165">
            <v>2258</v>
          </cell>
          <cell r="B165" t="str">
            <v>가스관류형증기보일러</v>
          </cell>
          <cell r="C165" t="str">
            <v>2,500 kg/hr</v>
          </cell>
          <cell r="D165" t="str">
            <v>대</v>
          </cell>
          <cell r="E165">
            <v>46300000</v>
          </cell>
          <cell r="F165">
            <v>0</v>
          </cell>
          <cell r="H165">
            <v>602</v>
          </cell>
          <cell r="I165">
            <v>46300000</v>
          </cell>
          <cell r="J165">
            <v>602</v>
          </cell>
          <cell r="L165">
            <v>602</v>
          </cell>
        </row>
        <row r="166">
          <cell r="A166">
            <v>2259</v>
          </cell>
          <cell r="B166" t="str">
            <v>가스관류형증기보일러</v>
          </cell>
          <cell r="C166" t="str">
            <v>3,000 kg/hr</v>
          </cell>
          <cell r="D166" t="str">
            <v>대</v>
          </cell>
          <cell r="E166">
            <v>47900000</v>
          </cell>
          <cell r="F166">
            <v>0</v>
          </cell>
          <cell r="H166">
            <v>602</v>
          </cell>
          <cell r="I166">
            <v>47900000</v>
          </cell>
          <cell r="J166">
            <v>602</v>
          </cell>
          <cell r="L166">
            <v>602</v>
          </cell>
        </row>
        <row r="167">
          <cell r="A167">
            <v>2261</v>
          </cell>
          <cell r="B167" t="str">
            <v>경유노통증기보일러</v>
          </cell>
          <cell r="C167" t="str">
            <v>100 kg/hr</v>
          </cell>
          <cell r="D167" t="str">
            <v>대</v>
          </cell>
          <cell r="E167">
            <v>0</v>
          </cell>
          <cell r="F167">
            <v>0</v>
          </cell>
          <cell r="H167">
            <v>602</v>
          </cell>
          <cell r="J167">
            <v>602</v>
          </cell>
          <cell r="L167">
            <v>602</v>
          </cell>
        </row>
        <row r="168">
          <cell r="A168">
            <v>2262</v>
          </cell>
          <cell r="B168" t="str">
            <v>경유노통증기보일러</v>
          </cell>
          <cell r="C168" t="str">
            <v>200 kg/hr</v>
          </cell>
          <cell r="D168" t="str">
            <v>대</v>
          </cell>
          <cell r="E168">
            <v>0</v>
          </cell>
          <cell r="F168">
            <v>0</v>
          </cell>
          <cell r="H168">
            <v>602</v>
          </cell>
          <cell r="J168">
            <v>602</v>
          </cell>
          <cell r="L168">
            <v>602</v>
          </cell>
        </row>
        <row r="169">
          <cell r="A169">
            <v>2263</v>
          </cell>
          <cell r="B169" t="str">
            <v>경유노통증기보일러</v>
          </cell>
          <cell r="C169" t="str">
            <v>300 kg/hr</v>
          </cell>
          <cell r="D169" t="str">
            <v>대</v>
          </cell>
          <cell r="E169">
            <v>0</v>
          </cell>
          <cell r="F169">
            <v>0</v>
          </cell>
          <cell r="H169">
            <v>602</v>
          </cell>
          <cell r="J169">
            <v>602</v>
          </cell>
          <cell r="L169">
            <v>602</v>
          </cell>
        </row>
        <row r="170">
          <cell r="A170">
            <v>2264</v>
          </cell>
          <cell r="B170" t="str">
            <v>경유노통증기보일러</v>
          </cell>
          <cell r="C170" t="str">
            <v>500 kg/hr</v>
          </cell>
          <cell r="D170" t="str">
            <v>대</v>
          </cell>
          <cell r="E170">
            <v>20400000</v>
          </cell>
          <cell r="F170">
            <v>0</v>
          </cell>
          <cell r="H170">
            <v>602</v>
          </cell>
          <cell r="I170">
            <v>20400000</v>
          </cell>
          <cell r="J170">
            <v>602</v>
          </cell>
          <cell r="L170">
            <v>602</v>
          </cell>
        </row>
        <row r="171">
          <cell r="A171">
            <v>2265</v>
          </cell>
          <cell r="B171" t="str">
            <v>경유노통증기보일러</v>
          </cell>
          <cell r="C171" t="str">
            <v>1,000 kg/hr</v>
          </cell>
          <cell r="D171" t="str">
            <v>대</v>
          </cell>
          <cell r="E171">
            <v>28000000</v>
          </cell>
          <cell r="F171">
            <v>0</v>
          </cell>
          <cell r="H171">
            <v>602</v>
          </cell>
          <cell r="I171">
            <v>28000000</v>
          </cell>
          <cell r="J171">
            <v>602</v>
          </cell>
          <cell r="L171">
            <v>602</v>
          </cell>
        </row>
        <row r="172">
          <cell r="A172">
            <v>2266</v>
          </cell>
          <cell r="B172" t="str">
            <v>경유노통증기보일러</v>
          </cell>
          <cell r="C172" t="str">
            <v>1,500 kg/hr</v>
          </cell>
          <cell r="D172" t="str">
            <v>대</v>
          </cell>
          <cell r="E172">
            <v>29000000</v>
          </cell>
          <cell r="F172">
            <v>0</v>
          </cell>
          <cell r="H172">
            <v>602</v>
          </cell>
          <cell r="I172">
            <v>29000000</v>
          </cell>
          <cell r="J172">
            <v>602</v>
          </cell>
          <cell r="L172">
            <v>602</v>
          </cell>
        </row>
        <row r="173">
          <cell r="A173">
            <v>2267</v>
          </cell>
          <cell r="B173" t="str">
            <v>경유노통증기보일러</v>
          </cell>
          <cell r="C173" t="str">
            <v>2,000 kg/hr</v>
          </cell>
          <cell r="D173" t="str">
            <v>대</v>
          </cell>
          <cell r="E173">
            <v>31100000</v>
          </cell>
          <cell r="F173">
            <v>0</v>
          </cell>
          <cell r="H173">
            <v>602</v>
          </cell>
          <cell r="I173">
            <v>31100000</v>
          </cell>
          <cell r="J173">
            <v>602</v>
          </cell>
          <cell r="L173">
            <v>602</v>
          </cell>
        </row>
        <row r="174">
          <cell r="A174">
            <v>2268</v>
          </cell>
          <cell r="B174" t="str">
            <v>경유노통증기보일러</v>
          </cell>
          <cell r="C174" t="str">
            <v>2,500 kg/hr</v>
          </cell>
          <cell r="D174" t="str">
            <v>대</v>
          </cell>
          <cell r="E174">
            <v>33670000</v>
          </cell>
          <cell r="F174">
            <v>0</v>
          </cell>
          <cell r="H174">
            <v>602</v>
          </cell>
          <cell r="I174">
            <v>33670000</v>
          </cell>
          <cell r="J174">
            <v>602</v>
          </cell>
          <cell r="L174">
            <v>602</v>
          </cell>
        </row>
        <row r="175">
          <cell r="A175">
            <v>2269</v>
          </cell>
          <cell r="B175" t="str">
            <v>경유노통증기보일러</v>
          </cell>
          <cell r="C175" t="str">
            <v>3,000 kg/hr</v>
          </cell>
          <cell r="D175" t="str">
            <v>대</v>
          </cell>
          <cell r="E175">
            <v>35810000</v>
          </cell>
          <cell r="F175">
            <v>0</v>
          </cell>
          <cell r="H175">
            <v>602</v>
          </cell>
          <cell r="I175">
            <v>35810000</v>
          </cell>
          <cell r="J175">
            <v>602</v>
          </cell>
          <cell r="L175">
            <v>602</v>
          </cell>
        </row>
        <row r="176">
          <cell r="A176">
            <v>2271</v>
          </cell>
          <cell r="B176" t="str">
            <v>가스노통증기보일러</v>
          </cell>
          <cell r="C176" t="str">
            <v>100 kg/hr</v>
          </cell>
          <cell r="D176" t="str">
            <v>대</v>
          </cell>
          <cell r="E176">
            <v>0</v>
          </cell>
          <cell r="F176">
            <v>0</v>
          </cell>
          <cell r="H176">
            <v>602</v>
          </cell>
          <cell r="J176">
            <v>602</v>
          </cell>
          <cell r="L176">
            <v>602</v>
          </cell>
        </row>
        <row r="177">
          <cell r="A177">
            <v>2272</v>
          </cell>
          <cell r="B177" t="str">
            <v>가스노통증기보일러</v>
          </cell>
          <cell r="C177" t="str">
            <v>200 kg/hr</v>
          </cell>
          <cell r="D177" t="str">
            <v>대</v>
          </cell>
          <cell r="E177">
            <v>0</v>
          </cell>
          <cell r="F177">
            <v>0</v>
          </cell>
          <cell r="H177">
            <v>602</v>
          </cell>
          <cell r="J177">
            <v>602</v>
          </cell>
          <cell r="L177">
            <v>602</v>
          </cell>
        </row>
        <row r="178">
          <cell r="A178">
            <v>2273</v>
          </cell>
          <cell r="B178" t="str">
            <v>가스노통증기보일러</v>
          </cell>
          <cell r="C178" t="str">
            <v>300 kg/hr</v>
          </cell>
          <cell r="D178" t="str">
            <v>대</v>
          </cell>
          <cell r="E178">
            <v>0</v>
          </cell>
          <cell r="F178">
            <v>0</v>
          </cell>
          <cell r="H178">
            <v>602</v>
          </cell>
          <cell r="J178">
            <v>602</v>
          </cell>
          <cell r="L178">
            <v>602</v>
          </cell>
        </row>
        <row r="179">
          <cell r="A179">
            <v>2274</v>
          </cell>
          <cell r="B179" t="str">
            <v>가스노통증기보일러</v>
          </cell>
          <cell r="C179" t="str">
            <v>500 kg/hr</v>
          </cell>
          <cell r="D179" t="str">
            <v>대</v>
          </cell>
          <cell r="E179">
            <v>25000000</v>
          </cell>
          <cell r="F179">
            <v>0</v>
          </cell>
          <cell r="H179">
            <v>602</v>
          </cell>
          <cell r="I179">
            <v>25000000</v>
          </cell>
          <cell r="J179">
            <v>602</v>
          </cell>
          <cell r="L179">
            <v>602</v>
          </cell>
        </row>
        <row r="180">
          <cell r="A180">
            <v>2275</v>
          </cell>
          <cell r="B180" t="str">
            <v>가스노통증기보일러</v>
          </cell>
          <cell r="C180" t="str">
            <v>1,000 kg/hr</v>
          </cell>
          <cell r="D180" t="str">
            <v>대</v>
          </cell>
          <cell r="E180">
            <v>30780000</v>
          </cell>
          <cell r="F180">
            <v>0</v>
          </cell>
          <cell r="H180">
            <v>602</v>
          </cell>
          <cell r="I180">
            <v>30780000</v>
          </cell>
          <cell r="J180">
            <v>602</v>
          </cell>
          <cell r="L180">
            <v>602</v>
          </cell>
        </row>
        <row r="181">
          <cell r="A181">
            <v>2276</v>
          </cell>
          <cell r="B181" t="str">
            <v>가스노통증기보일러</v>
          </cell>
          <cell r="C181" t="str">
            <v>1,500 kg/hr</v>
          </cell>
          <cell r="D181" t="str">
            <v>대</v>
          </cell>
          <cell r="E181">
            <v>32460000</v>
          </cell>
          <cell r="F181">
            <v>0</v>
          </cell>
          <cell r="H181">
            <v>602</v>
          </cell>
          <cell r="I181">
            <v>32460000</v>
          </cell>
          <cell r="J181">
            <v>602</v>
          </cell>
          <cell r="L181">
            <v>602</v>
          </cell>
        </row>
        <row r="182">
          <cell r="A182">
            <v>2277</v>
          </cell>
          <cell r="B182" t="str">
            <v>가스노통증기보일러</v>
          </cell>
          <cell r="C182" t="str">
            <v>2,000 kg/hr</v>
          </cell>
          <cell r="D182" t="str">
            <v>대</v>
          </cell>
          <cell r="E182">
            <v>34360000</v>
          </cell>
          <cell r="F182">
            <v>0</v>
          </cell>
          <cell r="H182">
            <v>602</v>
          </cell>
          <cell r="I182">
            <v>34360000</v>
          </cell>
          <cell r="J182">
            <v>602</v>
          </cell>
          <cell r="L182">
            <v>602</v>
          </cell>
        </row>
        <row r="183">
          <cell r="A183">
            <v>2278</v>
          </cell>
          <cell r="B183" t="str">
            <v>가스노통증기보일러</v>
          </cell>
          <cell r="C183" t="str">
            <v>2,500 kg/hr</v>
          </cell>
          <cell r="D183" t="str">
            <v>대</v>
          </cell>
          <cell r="E183">
            <v>37000000</v>
          </cell>
          <cell r="F183">
            <v>0</v>
          </cell>
          <cell r="H183">
            <v>602</v>
          </cell>
          <cell r="I183">
            <v>37000000</v>
          </cell>
          <cell r="J183">
            <v>602</v>
          </cell>
          <cell r="L183">
            <v>602</v>
          </cell>
        </row>
        <row r="184">
          <cell r="A184">
            <v>2279</v>
          </cell>
          <cell r="B184" t="str">
            <v>가스노통증기보일러</v>
          </cell>
          <cell r="C184" t="str">
            <v>3,000 kg/hr</v>
          </cell>
          <cell r="D184" t="str">
            <v>대</v>
          </cell>
          <cell r="E184">
            <v>40000000</v>
          </cell>
          <cell r="F184">
            <v>0</v>
          </cell>
          <cell r="H184">
            <v>602</v>
          </cell>
          <cell r="I184">
            <v>40000000</v>
          </cell>
          <cell r="J184">
            <v>602</v>
          </cell>
          <cell r="L184">
            <v>602</v>
          </cell>
        </row>
        <row r="185">
          <cell r="E185">
            <v>0</v>
          </cell>
        </row>
        <row r="186">
          <cell r="A186">
            <v>2311</v>
          </cell>
          <cell r="B186" t="str">
            <v>온수순환펌프</v>
          </cell>
          <cell r="C186" t="str">
            <v>40 W</v>
          </cell>
          <cell r="D186" t="str">
            <v>대</v>
          </cell>
          <cell r="E186">
            <v>33000</v>
          </cell>
          <cell r="F186">
            <v>0</v>
          </cell>
          <cell r="H186">
            <v>1011</v>
          </cell>
          <cell r="I186">
            <v>33000</v>
          </cell>
          <cell r="J186">
            <v>1011</v>
          </cell>
          <cell r="L186">
            <v>1011</v>
          </cell>
        </row>
        <row r="187">
          <cell r="A187">
            <v>2312</v>
          </cell>
          <cell r="B187" t="str">
            <v>온수순환펌프</v>
          </cell>
          <cell r="C187" t="str">
            <v>100 W</v>
          </cell>
          <cell r="D187" t="str">
            <v>대</v>
          </cell>
          <cell r="E187">
            <v>52000</v>
          </cell>
          <cell r="F187">
            <v>0</v>
          </cell>
          <cell r="H187">
            <v>1011</v>
          </cell>
          <cell r="I187">
            <v>52000</v>
          </cell>
          <cell r="J187">
            <v>1011</v>
          </cell>
          <cell r="L187">
            <v>1011</v>
          </cell>
        </row>
        <row r="188">
          <cell r="A188">
            <v>2313</v>
          </cell>
          <cell r="B188" t="str">
            <v>온수순환펌프</v>
          </cell>
          <cell r="C188" t="str">
            <v>200 W</v>
          </cell>
          <cell r="D188" t="str">
            <v>대</v>
          </cell>
          <cell r="E188">
            <v>67000</v>
          </cell>
          <cell r="F188">
            <v>0</v>
          </cell>
          <cell r="H188">
            <v>1011</v>
          </cell>
          <cell r="I188">
            <v>67000</v>
          </cell>
          <cell r="J188">
            <v>1011</v>
          </cell>
          <cell r="L188">
            <v>1011</v>
          </cell>
        </row>
        <row r="189">
          <cell r="A189">
            <v>2314</v>
          </cell>
          <cell r="B189" t="str">
            <v>온수순환펌프</v>
          </cell>
          <cell r="C189" t="str">
            <v>375 W</v>
          </cell>
          <cell r="D189" t="str">
            <v>대</v>
          </cell>
          <cell r="E189">
            <v>130000</v>
          </cell>
          <cell r="F189">
            <v>0</v>
          </cell>
          <cell r="H189">
            <v>1011</v>
          </cell>
          <cell r="I189">
            <v>130000</v>
          </cell>
          <cell r="J189">
            <v>1011</v>
          </cell>
          <cell r="L189">
            <v>1011</v>
          </cell>
        </row>
        <row r="190">
          <cell r="A190">
            <v>2315</v>
          </cell>
          <cell r="B190" t="str">
            <v>온수순환펌프</v>
          </cell>
          <cell r="C190" t="str">
            <v>0.75 kW</v>
          </cell>
          <cell r="D190" t="str">
            <v>대</v>
          </cell>
          <cell r="E190">
            <v>200000</v>
          </cell>
          <cell r="F190">
            <v>0</v>
          </cell>
          <cell r="H190">
            <v>0</v>
          </cell>
          <cell r="I190">
            <v>200000</v>
          </cell>
          <cell r="J190">
            <v>0</v>
          </cell>
          <cell r="L190">
            <v>0</v>
          </cell>
        </row>
        <row r="191">
          <cell r="A191">
            <v>2316</v>
          </cell>
          <cell r="B191" t="str">
            <v>수중자동배수펌프</v>
          </cell>
          <cell r="C191" t="str">
            <v>0.75 kW</v>
          </cell>
          <cell r="D191" t="str">
            <v>대</v>
          </cell>
          <cell r="E191">
            <v>374000</v>
          </cell>
          <cell r="F191">
            <v>0</v>
          </cell>
          <cell r="G191">
            <v>374000</v>
          </cell>
          <cell r="H191">
            <v>1069</v>
          </cell>
          <cell r="J191">
            <v>0</v>
          </cell>
          <cell r="L191">
            <v>449</v>
          </cell>
        </row>
        <row r="192">
          <cell r="A192">
            <v>2317</v>
          </cell>
          <cell r="B192" t="str">
            <v>급수가압펌프</v>
          </cell>
          <cell r="C192" t="str">
            <v>0.75 kW</v>
          </cell>
          <cell r="D192" t="str">
            <v>대</v>
          </cell>
          <cell r="E192">
            <v>380000</v>
          </cell>
          <cell r="F192">
            <v>0</v>
          </cell>
          <cell r="H192">
            <v>0</v>
          </cell>
          <cell r="I192">
            <v>380000</v>
          </cell>
          <cell r="J192">
            <v>0</v>
          </cell>
          <cell r="L192">
            <v>0</v>
          </cell>
        </row>
        <row r="193">
          <cell r="A193">
            <v>2318</v>
          </cell>
          <cell r="B193" t="str">
            <v>파워후레쉬펌프(PE)</v>
          </cell>
          <cell r="C193" t="str">
            <v>0.37 kW</v>
          </cell>
          <cell r="D193" t="str">
            <v>대</v>
          </cell>
          <cell r="E193">
            <v>1050000</v>
          </cell>
          <cell r="F193">
            <v>0</v>
          </cell>
          <cell r="H193">
            <v>1011</v>
          </cell>
          <cell r="I193">
            <v>1050000</v>
          </cell>
          <cell r="J193">
            <v>1011</v>
          </cell>
          <cell r="L193">
            <v>1011</v>
          </cell>
        </row>
        <row r="194">
          <cell r="A194">
            <v>2321</v>
          </cell>
          <cell r="B194" t="str">
            <v>보류트펌프(모터포함)</v>
          </cell>
          <cell r="C194" t="str">
            <v>1.5 kW</v>
          </cell>
          <cell r="D194" t="str">
            <v>대</v>
          </cell>
          <cell r="E194">
            <v>380000</v>
          </cell>
          <cell r="F194">
            <v>0</v>
          </cell>
          <cell r="H194">
            <v>992</v>
          </cell>
          <cell r="I194">
            <v>380000</v>
          </cell>
          <cell r="J194">
            <v>992</v>
          </cell>
          <cell r="L194">
            <v>992</v>
          </cell>
        </row>
        <row r="195">
          <cell r="A195">
            <v>2322</v>
          </cell>
          <cell r="B195" t="str">
            <v>보류트펌프(모터포함)</v>
          </cell>
          <cell r="C195" t="str">
            <v>2.2 kW</v>
          </cell>
          <cell r="D195" t="str">
            <v>대</v>
          </cell>
          <cell r="E195">
            <v>445000</v>
          </cell>
          <cell r="F195">
            <v>0</v>
          </cell>
          <cell r="H195">
            <v>992</v>
          </cell>
          <cell r="I195">
            <v>445000</v>
          </cell>
          <cell r="J195">
            <v>992</v>
          </cell>
          <cell r="L195">
            <v>992</v>
          </cell>
        </row>
        <row r="196">
          <cell r="A196">
            <v>2323</v>
          </cell>
          <cell r="B196" t="str">
            <v>보류트펌프(모터포함)</v>
          </cell>
          <cell r="C196" t="str">
            <v>3.75 kW</v>
          </cell>
          <cell r="D196" t="str">
            <v>대</v>
          </cell>
          <cell r="E196">
            <v>501000</v>
          </cell>
          <cell r="F196">
            <v>0</v>
          </cell>
          <cell r="H196">
            <v>992</v>
          </cell>
          <cell r="I196">
            <v>501000</v>
          </cell>
          <cell r="J196">
            <v>992</v>
          </cell>
          <cell r="L196">
            <v>992</v>
          </cell>
        </row>
        <row r="197">
          <cell r="A197">
            <v>2324</v>
          </cell>
          <cell r="B197" t="str">
            <v>보류트펌프(모터포함)</v>
          </cell>
          <cell r="C197" t="str">
            <v>5.62 kW</v>
          </cell>
          <cell r="D197" t="str">
            <v>대</v>
          </cell>
          <cell r="E197">
            <v>606000</v>
          </cell>
          <cell r="F197">
            <v>0</v>
          </cell>
          <cell r="H197">
            <v>992</v>
          </cell>
          <cell r="I197">
            <v>606000</v>
          </cell>
          <cell r="J197">
            <v>992</v>
          </cell>
          <cell r="L197">
            <v>992</v>
          </cell>
        </row>
        <row r="198">
          <cell r="A198">
            <v>2325</v>
          </cell>
          <cell r="B198" t="str">
            <v>보류트펌프(모터포함)</v>
          </cell>
          <cell r="C198" t="str">
            <v>7.5 kW</v>
          </cell>
          <cell r="D198" t="str">
            <v>대</v>
          </cell>
          <cell r="E198">
            <v>643000</v>
          </cell>
          <cell r="F198">
            <v>0</v>
          </cell>
          <cell r="H198">
            <v>992</v>
          </cell>
          <cell r="I198">
            <v>643000</v>
          </cell>
          <cell r="J198">
            <v>992</v>
          </cell>
          <cell r="L198">
            <v>992</v>
          </cell>
        </row>
        <row r="199">
          <cell r="A199">
            <v>2326</v>
          </cell>
          <cell r="B199" t="str">
            <v>보류트펌프(모터포함)</v>
          </cell>
          <cell r="C199" t="str">
            <v>11.25 kW</v>
          </cell>
          <cell r="D199" t="str">
            <v>대</v>
          </cell>
          <cell r="E199">
            <v>716000</v>
          </cell>
          <cell r="F199">
            <v>0</v>
          </cell>
          <cell r="H199">
            <v>992</v>
          </cell>
          <cell r="I199">
            <v>716000</v>
          </cell>
          <cell r="J199">
            <v>992</v>
          </cell>
          <cell r="L199">
            <v>992</v>
          </cell>
        </row>
        <row r="200">
          <cell r="A200">
            <v>2327</v>
          </cell>
          <cell r="B200" t="str">
            <v>보류트펌프(모터포함)</v>
          </cell>
          <cell r="C200" t="str">
            <v>15.0 kW</v>
          </cell>
          <cell r="D200" t="str">
            <v>대</v>
          </cell>
          <cell r="E200">
            <v>847000</v>
          </cell>
          <cell r="F200">
            <v>0</v>
          </cell>
          <cell r="H200">
            <v>992</v>
          </cell>
          <cell r="I200">
            <v>847000</v>
          </cell>
          <cell r="J200">
            <v>992</v>
          </cell>
          <cell r="L200">
            <v>992</v>
          </cell>
        </row>
        <row r="201">
          <cell r="A201">
            <v>2328</v>
          </cell>
          <cell r="B201" t="str">
            <v>보류트펌프(모터포함)</v>
          </cell>
          <cell r="C201" t="str">
            <v>22.5 kW</v>
          </cell>
          <cell r="D201" t="str">
            <v>대</v>
          </cell>
          <cell r="E201">
            <v>1081000</v>
          </cell>
          <cell r="F201">
            <v>0</v>
          </cell>
          <cell r="H201">
            <v>992</v>
          </cell>
          <cell r="I201">
            <v>1081000</v>
          </cell>
          <cell r="J201">
            <v>992</v>
          </cell>
          <cell r="L201">
            <v>992</v>
          </cell>
        </row>
        <row r="202">
          <cell r="A202">
            <v>2329</v>
          </cell>
          <cell r="B202" t="str">
            <v>보류트펌프(모터포함)</v>
          </cell>
          <cell r="C202" t="str">
            <v>30.0 kW</v>
          </cell>
          <cell r="D202" t="str">
            <v>대</v>
          </cell>
          <cell r="E202">
            <v>1140000</v>
          </cell>
          <cell r="F202">
            <v>0</v>
          </cell>
          <cell r="H202">
            <v>992</v>
          </cell>
          <cell r="I202">
            <v>1140000</v>
          </cell>
          <cell r="J202">
            <v>992</v>
          </cell>
          <cell r="L202">
            <v>992</v>
          </cell>
        </row>
        <row r="203">
          <cell r="A203">
            <v>2331</v>
          </cell>
          <cell r="B203" t="str">
            <v>웨스코펌프</v>
          </cell>
          <cell r="C203" t="str">
            <v>2.2 kW</v>
          </cell>
          <cell r="D203" t="str">
            <v>대</v>
          </cell>
          <cell r="E203">
            <v>501000</v>
          </cell>
          <cell r="F203">
            <v>0</v>
          </cell>
          <cell r="H203">
            <v>0</v>
          </cell>
          <cell r="I203">
            <v>501000</v>
          </cell>
          <cell r="J203">
            <v>0</v>
          </cell>
          <cell r="L203">
            <v>0</v>
          </cell>
        </row>
        <row r="204">
          <cell r="A204">
            <v>2332</v>
          </cell>
          <cell r="B204" t="str">
            <v>다단터어빈펌프</v>
          </cell>
          <cell r="C204" t="str">
            <v>3.75 kW</v>
          </cell>
          <cell r="D204" t="str">
            <v>대</v>
          </cell>
          <cell r="E204">
            <v>562000</v>
          </cell>
          <cell r="F204">
            <v>0</v>
          </cell>
          <cell r="H204">
            <v>992</v>
          </cell>
          <cell r="I204">
            <v>562000</v>
          </cell>
          <cell r="J204">
            <v>992</v>
          </cell>
          <cell r="L204">
            <v>992</v>
          </cell>
        </row>
        <row r="205">
          <cell r="A205">
            <v>2333</v>
          </cell>
          <cell r="B205" t="str">
            <v>다단터어빈펌프</v>
          </cell>
          <cell r="C205" t="str">
            <v>5.62 kW</v>
          </cell>
          <cell r="D205" t="str">
            <v>대</v>
          </cell>
          <cell r="E205">
            <v>700000</v>
          </cell>
          <cell r="F205">
            <v>0</v>
          </cell>
          <cell r="H205">
            <v>992</v>
          </cell>
          <cell r="I205">
            <v>700000</v>
          </cell>
          <cell r="J205">
            <v>992</v>
          </cell>
          <cell r="L205">
            <v>992</v>
          </cell>
        </row>
        <row r="206">
          <cell r="A206">
            <v>2334</v>
          </cell>
          <cell r="B206" t="str">
            <v>다단터어빈펌프</v>
          </cell>
          <cell r="C206" t="str">
            <v>7.5 kW</v>
          </cell>
          <cell r="D206" t="str">
            <v>대</v>
          </cell>
          <cell r="E206">
            <v>816000</v>
          </cell>
          <cell r="F206">
            <v>0</v>
          </cell>
          <cell r="H206">
            <v>992</v>
          </cell>
          <cell r="I206">
            <v>816000</v>
          </cell>
          <cell r="J206">
            <v>992</v>
          </cell>
          <cell r="L206">
            <v>992</v>
          </cell>
        </row>
        <row r="207">
          <cell r="A207">
            <v>2335</v>
          </cell>
          <cell r="B207" t="str">
            <v>다단터어빈펌프</v>
          </cell>
          <cell r="C207" t="str">
            <v>11.25 kW</v>
          </cell>
          <cell r="D207" t="str">
            <v>대</v>
          </cell>
          <cell r="E207">
            <v>902000</v>
          </cell>
          <cell r="F207">
            <v>0</v>
          </cell>
          <cell r="H207">
            <v>992</v>
          </cell>
          <cell r="I207">
            <v>902000</v>
          </cell>
          <cell r="J207">
            <v>992</v>
          </cell>
          <cell r="L207">
            <v>992</v>
          </cell>
        </row>
        <row r="208">
          <cell r="A208">
            <v>2336</v>
          </cell>
          <cell r="B208" t="str">
            <v>다단터어빈펌프</v>
          </cell>
          <cell r="C208" t="str">
            <v>15.0 kW</v>
          </cell>
          <cell r="D208" t="str">
            <v>대</v>
          </cell>
          <cell r="E208">
            <v>956000</v>
          </cell>
          <cell r="F208">
            <v>0</v>
          </cell>
          <cell r="H208">
            <v>992</v>
          </cell>
          <cell r="I208">
            <v>956000</v>
          </cell>
          <cell r="J208">
            <v>992</v>
          </cell>
          <cell r="L208">
            <v>992</v>
          </cell>
        </row>
        <row r="209">
          <cell r="A209">
            <v>2337</v>
          </cell>
          <cell r="B209" t="str">
            <v>다단터어빈펌프</v>
          </cell>
          <cell r="C209" t="str">
            <v>22.5 kW</v>
          </cell>
          <cell r="D209" t="str">
            <v>대</v>
          </cell>
          <cell r="E209">
            <v>1100000</v>
          </cell>
          <cell r="F209">
            <v>0</v>
          </cell>
          <cell r="H209">
            <v>992</v>
          </cell>
          <cell r="I209">
            <v>1100000</v>
          </cell>
          <cell r="J209">
            <v>992</v>
          </cell>
          <cell r="L209">
            <v>992</v>
          </cell>
        </row>
        <row r="210">
          <cell r="A210">
            <v>2338</v>
          </cell>
          <cell r="B210" t="str">
            <v>다단터어빈펌프</v>
          </cell>
          <cell r="C210" t="str">
            <v>30.0 kW</v>
          </cell>
          <cell r="D210" t="str">
            <v>대</v>
          </cell>
          <cell r="E210">
            <v>1160000</v>
          </cell>
          <cell r="F210">
            <v>0</v>
          </cell>
          <cell r="H210">
            <v>992</v>
          </cell>
          <cell r="I210">
            <v>1160000</v>
          </cell>
          <cell r="J210">
            <v>992</v>
          </cell>
          <cell r="L210">
            <v>992</v>
          </cell>
        </row>
        <row r="212">
          <cell r="A212">
            <v>2341</v>
          </cell>
          <cell r="B212" t="str">
            <v>전동기</v>
          </cell>
          <cell r="C212" t="str">
            <v>1.5 kW</v>
          </cell>
          <cell r="D212" t="str">
            <v>대</v>
          </cell>
          <cell r="E212">
            <v>107000</v>
          </cell>
          <cell r="F212">
            <v>0</v>
          </cell>
          <cell r="H212">
            <v>805</v>
          </cell>
          <cell r="I212">
            <v>107000</v>
          </cell>
          <cell r="J212">
            <v>805</v>
          </cell>
          <cell r="L212">
            <v>805</v>
          </cell>
        </row>
        <row r="213">
          <cell r="A213">
            <v>2342</v>
          </cell>
          <cell r="B213" t="str">
            <v>전동기</v>
          </cell>
          <cell r="C213" t="str">
            <v>2.2 kW</v>
          </cell>
          <cell r="D213" t="str">
            <v>대</v>
          </cell>
          <cell r="E213">
            <v>140000</v>
          </cell>
          <cell r="F213">
            <v>0</v>
          </cell>
          <cell r="H213">
            <v>805</v>
          </cell>
          <cell r="I213">
            <v>140000</v>
          </cell>
          <cell r="J213">
            <v>805</v>
          </cell>
          <cell r="L213">
            <v>805</v>
          </cell>
        </row>
        <row r="214">
          <cell r="A214">
            <v>2343</v>
          </cell>
          <cell r="B214" t="str">
            <v>전동기</v>
          </cell>
          <cell r="C214" t="str">
            <v>3.75 kW</v>
          </cell>
          <cell r="D214" t="str">
            <v>대</v>
          </cell>
          <cell r="E214">
            <v>162000</v>
          </cell>
          <cell r="F214">
            <v>0</v>
          </cell>
          <cell r="H214">
            <v>805</v>
          </cell>
          <cell r="I214">
            <v>162000</v>
          </cell>
          <cell r="J214">
            <v>805</v>
          </cell>
          <cell r="L214">
            <v>805</v>
          </cell>
        </row>
        <row r="215">
          <cell r="A215">
            <v>2344</v>
          </cell>
          <cell r="B215" t="str">
            <v>전동기</v>
          </cell>
          <cell r="C215" t="str">
            <v>5.62 kW</v>
          </cell>
          <cell r="D215" t="str">
            <v>대</v>
          </cell>
          <cell r="E215">
            <v>255000</v>
          </cell>
          <cell r="F215">
            <v>0</v>
          </cell>
          <cell r="H215">
            <v>805</v>
          </cell>
          <cell r="I215">
            <v>255000</v>
          </cell>
          <cell r="J215">
            <v>805</v>
          </cell>
          <cell r="L215">
            <v>805</v>
          </cell>
        </row>
        <row r="216">
          <cell r="A216">
            <v>2345</v>
          </cell>
          <cell r="B216" t="str">
            <v>전동기</v>
          </cell>
          <cell r="C216" t="str">
            <v>7.5 kW</v>
          </cell>
          <cell r="D216" t="str">
            <v>대</v>
          </cell>
          <cell r="E216">
            <v>299000</v>
          </cell>
          <cell r="F216">
            <v>0</v>
          </cell>
          <cell r="H216">
            <v>805</v>
          </cell>
          <cell r="I216">
            <v>299000</v>
          </cell>
          <cell r="J216">
            <v>805</v>
          </cell>
          <cell r="L216">
            <v>805</v>
          </cell>
        </row>
        <row r="217">
          <cell r="A217">
            <v>2346</v>
          </cell>
          <cell r="B217" t="str">
            <v>전동기</v>
          </cell>
          <cell r="C217" t="str">
            <v>11.25 kW</v>
          </cell>
          <cell r="D217" t="str">
            <v>대</v>
          </cell>
          <cell r="E217">
            <v>407000</v>
          </cell>
          <cell r="F217">
            <v>0</v>
          </cell>
          <cell r="H217">
            <v>805</v>
          </cell>
          <cell r="I217">
            <v>407000</v>
          </cell>
          <cell r="J217">
            <v>805</v>
          </cell>
          <cell r="L217">
            <v>805</v>
          </cell>
        </row>
        <row r="218">
          <cell r="A218">
            <v>2347</v>
          </cell>
          <cell r="B218" t="str">
            <v>전동기</v>
          </cell>
          <cell r="C218" t="str">
            <v>15.0 kW</v>
          </cell>
          <cell r="D218" t="str">
            <v>대</v>
          </cell>
          <cell r="E218">
            <v>540000</v>
          </cell>
          <cell r="F218">
            <v>0</v>
          </cell>
          <cell r="H218">
            <v>805</v>
          </cell>
          <cell r="I218">
            <v>540000</v>
          </cell>
          <cell r="J218">
            <v>805</v>
          </cell>
          <cell r="L218">
            <v>805</v>
          </cell>
        </row>
        <row r="219">
          <cell r="A219">
            <v>2348</v>
          </cell>
          <cell r="B219" t="str">
            <v>전동기</v>
          </cell>
          <cell r="C219" t="str">
            <v>22.5 kW</v>
          </cell>
          <cell r="D219" t="str">
            <v>대</v>
          </cell>
          <cell r="E219">
            <v>897000</v>
          </cell>
          <cell r="F219">
            <v>0</v>
          </cell>
          <cell r="H219">
            <v>805</v>
          </cell>
          <cell r="I219">
            <v>897000</v>
          </cell>
          <cell r="J219">
            <v>805</v>
          </cell>
          <cell r="L219">
            <v>805</v>
          </cell>
        </row>
        <row r="220">
          <cell r="A220">
            <v>2349</v>
          </cell>
          <cell r="B220" t="str">
            <v>전동기</v>
          </cell>
          <cell r="C220" t="str">
            <v>30.0 kW</v>
          </cell>
          <cell r="D220" t="str">
            <v>대</v>
          </cell>
          <cell r="E220">
            <v>1367000</v>
          </cell>
          <cell r="F220">
            <v>0</v>
          </cell>
          <cell r="H220">
            <v>805</v>
          </cell>
          <cell r="I220">
            <v>1367000</v>
          </cell>
          <cell r="J220">
            <v>805</v>
          </cell>
          <cell r="L220">
            <v>805</v>
          </cell>
        </row>
        <row r="221">
          <cell r="A221">
            <v>2351</v>
          </cell>
          <cell r="B221" t="str">
            <v>방진가대(스프링방진)</v>
          </cell>
          <cell r="C221" t="str">
            <v>3.75 kW이하</v>
          </cell>
          <cell r="D221" t="str">
            <v>조</v>
          </cell>
          <cell r="E221">
            <v>343000</v>
          </cell>
          <cell r="F221">
            <v>0</v>
          </cell>
          <cell r="H221">
            <v>756</v>
          </cell>
          <cell r="I221">
            <v>343000</v>
          </cell>
          <cell r="J221">
            <v>756</v>
          </cell>
          <cell r="L221">
            <v>756</v>
          </cell>
        </row>
        <row r="222">
          <cell r="A222">
            <v>2352</v>
          </cell>
          <cell r="B222" t="str">
            <v>방진가대(스프링방진)</v>
          </cell>
          <cell r="C222" t="str">
            <v>5.62 kW이하</v>
          </cell>
          <cell r="D222" t="str">
            <v>조</v>
          </cell>
          <cell r="E222">
            <v>378000</v>
          </cell>
          <cell r="F222">
            <v>0</v>
          </cell>
          <cell r="H222">
            <v>756</v>
          </cell>
          <cell r="I222">
            <v>378000</v>
          </cell>
          <cell r="J222">
            <v>756</v>
          </cell>
          <cell r="L222">
            <v>756</v>
          </cell>
        </row>
        <row r="223">
          <cell r="A223">
            <v>2353</v>
          </cell>
          <cell r="B223" t="str">
            <v>방진가대(스프링방진)</v>
          </cell>
          <cell r="C223" t="str">
            <v>7.50 kW이하</v>
          </cell>
          <cell r="D223" t="str">
            <v>조</v>
          </cell>
          <cell r="E223">
            <v>412000</v>
          </cell>
          <cell r="F223">
            <v>0</v>
          </cell>
          <cell r="H223">
            <v>756</v>
          </cell>
          <cell r="I223">
            <v>412000</v>
          </cell>
          <cell r="J223">
            <v>756</v>
          </cell>
          <cell r="L223">
            <v>756</v>
          </cell>
        </row>
        <row r="224">
          <cell r="A224">
            <v>2354</v>
          </cell>
          <cell r="B224" t="str">
            <v>방진가대(스프링방진)</v>
          </cell>
          <cell r="C224" t="str">
            <v>10.0 kW이하</v>
          </cell>
          <cell r="D224" t="str">
            <v>조</v>
          </cell>
          <cell r="E224">
            <v>446000</v>
          </cell>
          <cell r="F224">
            <v>0</v>
          </cell>
          <cell r="H224">
            <v>756</v>
          </cell>
          <cell r="I224">
            <v>446000</v>
          </cell>
          <cell r="J224">
            <v>756</v>
          </cell>
          <cell r="L224">
            <v>756</v>
          </cell>
        </row>
        <row r="225">
          <cell r="A225">
            <v>2355</v>
          </cell>
          <cell r="B225" t="str">
            <v>방진가대(스프링방진)</v>
          </cell>
          <cell r="C225" t="str">
            <v>15.0 kW이하</v>
          </cell>
          <cell r="D225" t="str">
            <v>조</v>
          </cell>
          <cell r="E225">
            <v>480000</v>
          </cell>
          <cell r="F225">
            <v>0</v>
          </cell>
          <cell r="H225">
            <v>756</v>
          </cell>
          <cell r="I225">
            <v>480000</v>
          </cell>
          <cell r="J225">
            <v>756</v>
          </cell>
          <cell r="L225">
            <v>756</v>
          </cell>
        </row>
        <row r="226">
          <cell r="A226">
            <v>2356</v>
          </cell>
          <cell r="B226" t="str">
            <v>방진가대(스프링방진)</v>
          </cell>
          <cell r="C226" t="str">
            <v>20.0 kW이하</v>
          </cell>
          <cell r="D226" t="str">
            <v>조</v>
          </cell>
          <cell r="E226">
            <v>549000</v>
          </cell>
          <cell r="F226">
            <v>0</v>
          </cell>
          <cell r="H226">
            <v>756</v>
          </cell>
          <cell r="I226">
            <v>549000</v>
          </cell>
          <cell r="J226">
            <v>756</v>
          </cell>
          <cell r="L226">
            <v>756</v>
          </cell>
        </row>
        <row r="227">
          <cell r="A227">
            <v>2357</v>
          </cell>
          <cell r="B227" t="str">
            <v>방진가대(스프링방진)</v>
          </cell>
          <cell r="C227" t="str">
            <v>30.0 kW이하</v>
          </cell>
          <cell r="D227" t="str">
            <v>조</v>
          </cell>
          <cell r="E227">
            <v>583000</v>
          </cell>
          <cell r="F227">
            <v>0</v>
          </cell>
          <cell r="H227">
            <v>756</v>
          </cell>
          <cell r="I227">
            <v>583000</v>
          </cell>
          <cell r="J227">
            <v>756</v>
          </cell>
          <cell r="L227">
            <v>756</v>
          </cell>
        </row>
        <row r="229">
          <cell r="A229">
            <v>2384</v>
          </cell>
          <cell r="B229" t="str">
            <v>냉,난방기</v>
          </cell>
          <cell r="C229" t="str">
            <v>CH-402F</v>
          </cell>
          <cell r="D229" t="str">
            <v>대</v>
          </cell>
          <cell r="E229">
            <v>4050000</v>
          </cell>
          <cell r="F229">
            <v>0</v>
          </cell>
          <cell r="G229">
            <v>4050000</v>
          </cell>
          <cell r="H229">
            <v>696</v>
          </cell>
          <cell r="I229">
            <v>4170000</v>
          </cell>
          <cell r="J229">
            <v>651</v>
          </cell>
          <cell r="L229">
            <v>479</v>
          </cell>
        </row>
        <row r="230">
          <cell r="A230">
            <v>2391</v>
          </cell>
          <cell r="B230" t="str">
            <v>팬코일유닛(노출형)</v>
          </cell>
          <cell r="C230" t="str">
            <v>VL-102</v>
          </cell>
          <cell r="D230" t="str">
            <v>대</v>
          </cell>
          <cell r="E230">
            <v>255000</v>
          </cell>
          <cell r="F230">
            <v>0</v>
          </cell>
          <cell r="H230">
            <v>625</v>
          </cell>
          <cell r="I230">
            <v>255000</v>
          </cell>
          <cell r="J230">
            <v>625</v>
          </cell>
          <cell r="L230">
            <v>625</v>
          </cell>
        </row>
        <row r="231">
          <cell r="A231">
            <v>2392</v>
          </cell>
          <cell r="B231" t="str">
            <v>팬코일유닛(노출형)</v>
          </cell>
          <cell r="C231" t="str">
            <v>VL-103</v>
          </cell>
          <cell r="D231" t="str">
            <v>대</v>
          </cell>
          <cell r="E231">
            <v>265000</v>
          </cell>
          <cell r="F231">
            <v>0</v>
          </cell>
          <cell r="H231">
            <v>625</v>
          </cell>
          <cell r="I231">
            <v>265000</v>
          </cell>
          <cell r="J231">
            <v>625</v>
          </cell>
          <cell r="L231">
            <v>625</v>
          </cell>
        </row>
        <row r="232">
          <cell r="A232">
            <v>2393</v>
          </cell>
          <cell r="B232" t="str">
            <v>팬코일유닛(노출형)</v>
          </cell>
          <cell r="C232" t="str">
            <v>VL-104</v>
          </cell>
          <cell r="D232" t="str">
            <v>대</v>
          </cell>
          <cell r="E232">
            <v>315000</v>
          </cell>
          <cell r="F232">
            <v>0</v>
          </cell>
          <cell r="H232">
            <v>625</v>
          </cell>
          <cell r="I232">
            <v>315000</v>
          </cell>
          <cell r="J232">
            <v>625</v>
          </cell>
          <cell r="L232">
            <v>625</v>
          </cell>
        </row>
        <row r="233">
          <cell r="A233">
            <v>2394</v>
          </cell>
          <cell r="B233" t="str">
            <v>팬코일유닛(노출형)</v>
          </cell>
          <cell r="C233" t="str">
            <v>VL-106</v>
          </cell>
          <cell r="D233" t="str">
            <v>대</v>
          </cell>
          <cell r="E233">
            <v>350000</v>
          </cell>
          <cell r="F233">
            <v>0</v>
          </cell>
          <cell r="H233">
            <v>625</v>
          </cell>
          <cell r="I233">
            <v>350000</v>
          </cell>
          <cell r="J233">
            <v>625</v>
          </cell>
          <cell r="L233">
            <v>625</v>
          </cell>
        </row>
        <row r="234">
          <cell r="A234">
            <v>2395</v>
          </cell>
          <cell r="B234" t="str">
            <v>팬코일유닛(매입형)</v>
          </cell>
          <cell r="C234" t="str">
            <v>VM-102</v>
          </cell>
          <cell r="D234" t="str">
            <v>대</v>
          </cell>
          <cell r="E234">
            <v>224000</v>
          </cell>
          <cell r="F234">
            <v>0</v>
          </cell>
          <cell r="H234">
            <v>625</v>
          </cell>
          <cell r="I234">
            <v>224000</v>
          </cell>
          <cell r="J234">
            <v>625</v>
          </cell>
          <cell r="L234">
            <v>625</v>
          </cell>
        </row>
        <row r="235">
          <cell r="A235">
            <v>2396</v>
          </cell>
          <cell r="B235" t="str">
            <v>팬코일유닛(매입형)</v>
          </cell>
          <cell r="C235" t="str">
            <v>VM-103</v>
          </cell>
          <cell r="D235" t="str">
            <v>대</v>
          </cell>
          <cell r="E235">
            <v>267000</v>
          </cell>
          <cell r="F235">
            <v>0</v>
          </cell>
          <cell r="H235">
            <v>625</v>
          </cell>
          <cell r="I235">
            <v>267000</v>
          </cell>
          <cell r="J235">
            <v>625</v>
          </cell>
          <cell r="L235">
            <v>625</v>
          </cell>
        </row>
        <row r="236">
          <cell r="A236">
            <v>2397</v>
          </cell>
          <cell r="B236" t="str">
            <v>팬코일유닛(매입형)</v>
          </cell>
          <cell r="C236" t="str">
            <v>VM-104</v>
          </cell>
          <cell r="D236" t="str">
            <v>대</v>
          </cell>
          <cell r="E236">
            <v>295000</v>
          </cell>
          <cell r="F236">
            <v>0</v>
          </cell>
          <cell r="H236">
            <v>625</v>
          </cell>
          <cell r="I236">
            <v>295000</v>
          </cell>
          <cell r="J236">
            <v>625</v>
          </cell>
          <cell r="L236">
            <v>625</v>
          </cell>
        </row>
        <row r="237">
          <cell r="A237">
            <v>2398</v>
          </cell>
          <cell r="B237" t="str">
            <v>팬코일유닛(매입형)</v>
          </cell>
          <cell r="C237" t="str">
            <v>VM-106</v>
          </cell>
          <cell r="D237" t="str">
            <v>대</v>
          </cell>
          <cell r="E237">
            <v>330000</v>
          </cell>
          <cell r="F237">
            <v>0</v>
          </cell>
          <cell r="H237">
            <v>625</v>
          </cell>
          <cell r="I237">
            <v>330000</v>
          </cell>
          <cell r="J237">
            <v>625</v>
          </cell>
          <cell r="L237">
            <v>625</v>
          </cell>
        </row>
        <row r="238">
          <cell r="E238">
            <v>0</v>
          </cell>
        </row>
        <row r="239">
          <cell r="A239">
            <v>2411</v>
          </cell>
          <cell r="B239" t="str">
            <v>오수분뇨합병정화조</v>
          </cell>
          <cell r="C239" t="str">
            <v>5 인용</v>
          </cell>
          <cell r="D239" t="str">
            <v>조</v>
          </cell>
          <cell r="E239">
            <v>2641000</v>
          </cell>
          <cell r="F239">
            <v>0</v>
          </cell>
          <cell r="H239">
            <v>578</v>
          </cell>
          <cell r="I239">
            <v>2641000</v>
          </cell>
          <cell r="J239">
            <v>578</v>
          </cell>
          <cell r="L239">
            <v>578</v>
          </cell>
        </row>
        <row r="240">
          <cell r="A240">
            <v>2412</v>
          </cell>
          <cell r="B240" t="str">
            <v>오수분뇨합병정화조</v>
          </cell>
          <cell r="C240" t="str">
            <v>10 인용</v>
          </cell>
          <cell r="D240" t="str">
            <v>조</v>
          </cell>
          <cell r="E240">
            <v>3586000</v>
          </cell>
          <cell r="F240">
            <v>0</v>
          </cell>
          <cell r="H240">
            <v>578</v>
          </cell>
          <cell r="I240">
            <v>3586000</v>
          </cell>
          <cell r="J240">
            <v>578</v>
          </cell>
          <cell r="L240">
            <v>578</v>
          </cell>
        </row>
        <row r="241">
          <cell r="A241">
            <v>2413</v>
          </cell>
          <cell r="B241" t="str">
            <v>오수분뇨합병정화조</v>
          </cell>
          <cell r="C241" t="str">
            <v>20 인용</v>
          </cell>
          <cell r="D241" t="str">
            <v>조</v>
          </cell>
          <cell r="E241">
            <v>6643000</v>
          </cell>
          <cell r="F241">
            <v>0</v>
          </cell>
          <cell r="H241">
            <v>578</v>
          </cell>
          <cell r="I241">
            <v>6643000</v>
          </cell>
          <cell r="J241">
            <v>578</v>
          </cell>
          <cell r="L241">
            <v>578</v>
          </cell>
        </row>
        <row r="242">
          <cell r="A242">
            <v>2414</v>
          </cell>
          <cell r="B242" t="str">
            <v>오수분뇨합병정화조</v>
          </cell>
          <cell r="C242" t="str">
            <v>30 인용</v>
          </cell>
          <cell r="D242" t="str">
            <v>조</v>
          </cell>
          <cell r="E242">
            <v>10673000</v>
          </cell>
          <cell r="F242">
            <v>0</v>
          </cell>
          <cell r="H242">
            <v>578</v>
          </cell>
          <cell r="I242">
            <v>10673000</v>
          </cell>
          <cell r="J242">
            <v>578</v>
          </cell>
          <cell r="L242">
            <v>578</v>
          </cell>
        </row>
        <row r="243">
          <cell r="E243">
            <v>0</v>
          </cell>
        </row>
        <row r="244">
          <cell r="E244">
            <v>0</v>
          </cell>
        </row>
        <row r="245">
          <cell r="E245">
            <v>0</v>
          </cell>
        </row>
        <row r="246">
          <cell r="E246">
            <v>0</v>
          </cell>
        </row>
        <row r="247">
          <cell r="E247">
            <v>0</v>
          </cell>
        </row>
        <row r="248">
          <cell r="A248">
            <v>3101</v>
          </cell>
          <cell r="B248" t="str">
            <v>동관 (L형)</v>
          </cell>
          <cell r="C248" t="str">
            <v>100Ø</v>
          </cell>
          <cell r="D248" t="str">
            <v>M</v>
          </cell>
          <cell r="E248">
            <v>30840</v>
          </cell>
          <cell r="F248">
            <v>0</v>
          </cell>
          <cell r="G248">
            <v>30840</v>
          </cell>
          <cell r="H248">
            <v>534</v>
          </cell>
          <cell r="I248">
            <v>32190</v>
          </cell>
          <cell r="J248">
            <v>488</v>
          </cell>
          <cell r="L248">
            <v>488</v>
          </cell>
        </row>
        <row r="249">
          <cell r="A249">
            <v>3102</v>
          </cell>
          <cell r="B249" t="str">
            <v>동관 (L형)</v>
          </cell>
          <cell r="C249" t="str">
            <v>80Ø</v>
          </cell>
          <cell r="D249" t="str">
            <v>M</v>
          </cell>
          <cell r="E249">
            <v>19040</v>
          </cell>
          <cell r="F249">
            <v>0</v>
          </cell>
          <cell r="G249">
            <v>19040</v>
          </cell>
          <cell r="H249">
            <v>534</v>
          </cell>
          <cell r="I249">
            <v>19870</v>
          </cell>
          <cell r="J249">
            <v>488</v>
          </cell>
          <cell r="L249">
            <v>488</v>
          </cell>
        </row>
        <row r="250">
          <cell r="A250">
            <v>3103</v>
          </cell>
          <cell r="B250" t="str">
            <v>동관 (L형)</v>
          </cell>
          <cell r="C250" t="str">
            <v>65Ø</v>
          </cell>
          <cell r="D250" t="str">
            <v>M</v>
          </cell>
          <cell r="E250">
            <v>14050</v>
          </cell>
          <cell r="F250">
            <v>0</v>
          </cell>
          <cell r="G250">
            <v>14050</v>
          </cell>
          <cell r="H250">
            <v>534</v>
          </cell>
          <cell r="I250">
            <v>14630</v>
          </cell>
          <cell r="J250">
            <v>488</v>
          </cell>
          <cell r="L250">
            <v>488</v>
          </cell>
        </row>
        <row r="251">
          <cell r="A251">
            <v>3104</v>
          </cell>
          <cell r="B251" t="str">
            <v>동관 (L형)</v>
          </cell>
          <cell r="C251" t="str">
            <v>50Ø</v>
          </cell>
          <cell r="D251" t="str">
            <v>M</v>
          </cell>
          <cell r="E251">
            <v>9850</v>
          </cell>
          <cell r="F251">
            <v>0</v>
          </cell>
          <cell r="G251">
            <v>9850</v>
          </cell>
          <cell r="H251">
            <v>534</v>
          </cell>
          <cell r="I251">
            <v>10270</v>
          </cell>
          <cell r="J251">
            <v>488</v>
          </cell>
          <cell r="L251">
            <v>488</v>
          </cell>
        </row>
        <row r="252">
          <cell r="A252">
            <v>3105</v>
          </cell>
          <cell r="B252" t="str">
            <v>동관 (L형)</v>
          </cell>
          <cell r="C252" t="str">
            <v>40Ø</v>
          </cell>
          <cell r="D252" t="str">
            <v>M</v>
          </cell>
          <cell r="E252">
            <v>6410</v>
          </cell>
          <cell r="F252">
            <v>0</v>
          </cell>
          <cell r="G252">
            <v>6410</v>
          </cell>
          <cell r="H252">
            <v>534</v>
          </cell>
          <cell r="I252">
            <v>6690</v>
          </cell>
          <cell r="J252">
            <v>476</v>
          </cell>
          <cell r="L252">
            <v>376</v>
          </cell>
        </row>
        <row r="253">
          <cell r="A253">
            <v>3106</v>
          </cell>
          <cell r="B253" t="str">
            <v>동관 (L형)</v>
          </cell>
          <cell r="C253" t="str">
            <v>32Ø</v>
          </cell>
          <cell r="D253" t="str">
            <v>M</v>
          </cell>
          <cell r="E253">
            <v>4980</v>
          </cell>
          <cell r="F253">
            <v>0</v>
          </cell>
          <cell r="G253">
            <v>4980</v>
          </cell>
          <cell r="H253">
            <v>534</v>
          </cell>
          <cell r="I253">
            <v>5200</v>
          </cell>
          <cell r="J253">
            <v>476</v>
          </cell>
          <cell r="L253">
            <v>376</v>
          </cell>
        </row>
        <row r="254">
          <cell r="A254">
            <v>3107</v>
          </cell>
          <cell r="B254" t="str">
            <v>동관 (L형)</v>
          </cell>
          <cell r="C254" t="str">
            <v>25Ø</v>
          </cell>
          <cell r="D254" t="str">
            <v>M</v>
          </cell>
          <cell r="E254">
            <v>3700</v>
          </cell>
          <cell r="F254">
            <v>0</v>
          </cell>
          <cell r="G254">
            <v>3700</v>
          </cell>
          <cell r="H254">
            <v>534</v>
          </cell>
          <cell r="I254">
            <v>3850</v>
          </cell>
          <cell r="J254">
            <v>476</v>
          </cell>
          <cell r="L254">
            <v>376</v>
          </cell>
        </row>
        <row r="255">
          <cell r="A255">
            <v>3108</v>
          </cell>
          <cell r="B255" t="str">
            <v>동관 (L형)</v>
          </cell>
          <cell r="C255" t="str">
            <v>20Ø</v>
          </cell>
          <cell r="D255" t="str">
            <v>M</v>
          </cell>
          <cell r="E255">
            <v>2570</v>
          </cell>
          <cell r="F255">
            <v>0</v>
          </cell>
          <cell r="G255">
            <v>2570</v>
          </cell>
          <cell r="H255">
            <v>534</v>
          </cell>
          <cell r="I255">
            <v>2690</v>
          </cell>
          <cell r="J255">
            <v>476</v>
          </cell>
          <cell r="L255">
            <v>376</v>
          </cell>
        </row>
        <row r="256">
          <cell r="A256">
            <v>3109</v>
          </cell>
          <cell r="B256" t="str">
            <v>동관 (L형)</v>
          </cell>
          <cell r="C256" t="str">
            <v>15Ø</v>
          </cell>
          <cell r="D256" t="str">
            <v>M</v>
          </cell>
          <cell r="E256">
            <v>1650</v>
          </cell>
          <cell r="F256">
            <v>0</v>
          </cell>
          <cell r="G256">
            <v>1650</v>
          </cell>
          <cell r="H256">
            <v>534</v>
          </cell>
          <cell r="I256">
            <v>1710</v>
          </cell>
          <cell r="J256">
            <v>476</v>
          </cell>
          <cell r="L256">
            <v>376</v>
          </cell>
        </row>
        <row r="257">
          <cell r="A257">
            <v>3111</v>
          </cell>
          <cell r="B257" t="str">
            <v>동엘보</v>
          </cell>
          <cell r="C257" t="str">
            <v>100Ø</v>
          </cell>
          <cell r="D257" t="str">
            <v>개</v>
          </cell>
          <cell r="E257">
            <v>18044</v>
          </cell>
          <cell r="F257">
            <v>0</v>
          </cell>
          <cell r="G257">
            <v>18044</v>
          </cell>
          <cell r="H257">
            <v>535</v>
          </cell>
          <cell r="I257">
            <v>20621</v>
          </cell>
          <cell r="J257">
            <v>489</v>
          </cell>
          <cell r="L257">
            <v>489</v>
          </cell>
        </row>
        <row r="258">
          <cell r="A258">
            <v>3112</v>
          </cell>
          <cell r="B258" t="str">
            <v>동엘보</v>
          </cell>
          <cell r="C258" t="str">
            <v>80Ø</v>
          </cell>
          <cell r="D258" t="str">
            <v>개</v>
          </cell>
          <cell r="E258">
            <v>8056</v>
          </cell>
          <cell r="F258">
            <v>0</v>
          </cell>
          <cell r="G258">
            <v>8056</v>
          </cell>
          <cell r="H258">
            <v>535</v>
          </cell>
          <cell r="I258">
            <v>9206</v>
          </cell>
          <cell r="J258">
            <v>489</v>
          </cell>
          <cell r="L258">
            <v>489</v>
          </cell>
        </row>
        <row r="259">
          <cell r="A259">
            <v>3113</v>
          </cell>
          <cell r="B259" t="str">
            <v>동엘보</v>
          </cell>
          <cell r="C259" t="str">
            <v>65Ø</v>
          </cell>
          <cell r="D259" t="str">
            <v>개</v>
          </cell>
          <cell r="E259">
            <v>5062</v>
          </cell>
          <cell r="F259">
            <v>0</v>
          </cell>
          <cell r="G259">
            <v>5062</v>
          </cell>
          <cell r="H259">
            <v>535</v>
          </cell>
          <cell r="I259">
            <v>5785</v>
          </cell>
          <cell r="J259">
            <v>489</v>
          </cell>
          <cell r="L259">
            <v>489</v>
          </cell>
        </row>
        <row r="260">
          <cell r="A260">
            <v>3114</v>
          </cell>
          <cell r="B260" t="str">
            <v>동엘보</v>
          </cell>
          <cell r="C260" t="str">
            <v>50Ø</v>
          </cell>
          <cell r="D260" t="str">
            <v>개</v>
          </cell>
          <cell r="E260">
            <v>2806</v>
          </cell>
          <cell r="F260">
            <v>0</v>
          </cell>
          <cell r="G260">
            <v>2806</v>
          </cell>
          <cell r="H260">
            <v>535</v>
          </cell>
          <cell r="I260">
            <v>3206</v>
          </cell>
          <cell r="J260">
            <v>489</v>
          </cell>
          <cell r="L260">
            <v>489</v>
          </cell>
        </row>
        <row r="261">
          <cell r="A261">
            <v>3115</v>
          </cell>
          <cell r="B261" t="str">
            <v>동엘보</v>
          </cell>
          <cell r="C261" t="str">
            <v>40Ø</v>
          </cell>
          <cell r="D261" t="str">
            <v>개</v>
          </cell>
          <cell r="E261">
            <v>1255</v>
          </cell>
          <cell r="F261">
            <v>0</v>
          </cell>
          <cell r="G261">
            <v>1255</v>
          </cell>
          <cell r="H261">
            <v>535</v>
          </cell>
          <cell r="I261">
            <v>1434</v>
          </cell>
          <cell r="J261">
            <v>477</v>
          </cell>
          <cell r="L261">
            <v>377</v>
          </cell>
        </row>
        <row r="262">
          <cell r="A262">
            <v>3116</v>
          </cell>
          <cell r="B262" t="str">
            <v>동엘보</v>
          </cell>
          <cell r="C262" t="str">
            <v>32Ø</v>
          </cell>
          <cell r="D262" t="str">
            <v>개</v>
          </cell>
          <cell r="E262">
            <v>828</v>
          </cell>
          <cell r="F262">
            <v>0</v>
          </cell>
          <cell r="G262">
            <v>828</v>
          </cell>
          <cell r="H262">
            <v>535</v>
          </cell>
          <cell r="I262">
            <v>946</v>
          </cell>
          <cell r="J262">
            <v>477</v>
          </cell>
          <cell r="L262">
            <v>377</v>
          </cell>
        </row>
        <row r="263">
          <cell r="A263">
            <v>3117</v>
          </cell>
          <cell r="B263" t="str">
            <v>동엘보</v>
          </cell>
          <cell r="C263" t="str">
            <v>25Ø</v>
          </cell>
          <cell r="D263" t="str">
            <v>개</v>
          </cell>
          <cell r="E263">
            <v>539</v>
          </cell>
          <cell r="F263">
            <v>0</v>
          </cell>
          <cell r="G263">
            <v>539</v>
          </cell>
          <cell r="H263">
            <v>535</v>
          </cell>
          <cell r="I263">
            <v>616</v>
          </cell>
          <cell r="J263">
            <v>477</v>
          </cell>
          <cell r="L263">
            <v>377</v>
          </cell>
        </row>
        <row r="264">
          <cell r="A264">
            <v>3118</v>
          </cell>
          <cell r="B264" t="str">
            <v>동엘보</v>
          </cell>
          <cell r="C264" t="str">
            <v>20Ø</v>
          </cell>
          <cell r="D264" t="str">
            <v>개</v>
          </cell>
          <cell r="E264">
            <v>312</v>
          </cell>
          <cell r="F264">
            <v>0</v>
          </cell>
          <cell r="G264">
            <v>312</v>
          </cell>
          <cell r="H264">
            <v>535</v>
          </cell>
          <cell r="I264">
            <v>356</v>
          </cell>
          <cell r="J264">
            <v>477</v>
          </cell>
          <cell r="L264">
            <v>377</v>
          </cell>
        </row>
        <row r="265">
          <cell r="A265">
            <v>3119</v>
          </cell>
          <cell r="B265" t="str">
            <v>동엘보</v>
          </cell>
          <cell r="C265" t="str">
            <v>15Ø</v>
          </cell>
          <cell r="D265" t="str">
            <v>개</v>
          </cell>
          <cell r="E265">
            <v>153</v>
          </cell>
          <cell r="F265">
            <v>0</v>
          </cell>
          <cell r="G265">
            <v>153</v>
          </cell>
          <cell r="H265">
            <v>535</v>
          </cell>
          <cell r="I265">
            <v>174</v>
          </cell>
          <cell r="J265">
            <v>477</v>
          </cell>
          <cell r="L265">
            <v>377</v>
          </cell>
        </row>
        <row r="266">
          <cell r="A266">
            <v>3121</v>
          </cell>
          <cell r="B266" t="str">
            <v>동티</v>
          </cell>
          <cell r="C266" t="str">
            <v>100Ø</v>
          </cell>
          <cell r="D266" t="str">
            <v>개</v>
          </cell>
          <cell r="E266">
            <v>19893</v>
          </cell>
          <cell r="F266">
            <v>0</v>
          </cell>
          <cell r="G266">
            <v>19893</v>
          </cell>
          <cell r="H266">
            <v>535</v>
          </cell>
          <cell r="I266">
            <v>22734</v>
          </cell>
          <cell r="J266">
            <v>489</v>
          </cell>
          <cell r="L266">
            <v>489</v>
          </cell>
        </row>
        <row r="267">
          <cell r="A267">
            <v>3122</v>
          </cell>
          <cell r="B267" t="str">
            <v>동티</v>
          </cell>
          <cell r="C267" t="str">
            <v>80Ø</v>
          </cell>
          <cell r="D267" t="str">
            <v>개</v>
          </cell>
          <cell r="E267">
            <v>10919</v>
          </cell>
          <cell r="F267">
            <v>0</v>
          </cell>
          <cell r="G267">
            <v>10919</v>
          </cell>
          <cell r="H267">
            <v>535</v>
          </cell>
          <cell r="I267">
            <v>12478</v>
          </cell>
          <cell r="J267">
            <v>489</v>
          </cell>
          <cell r="L267">
            <v>489</v>
          </cell>
        </row>
        <row r="268">
          <cell r="A268">
            <v>3123</v>
          </cell>
          <cell r="B268" t="str">
            <v>동티</v>
          </cell>
          <cell r="C268" t="str">
            <v>65Ø</v>
          </cell>
          <cell r="D268" t="str">
            <v>개</v>
          </cell>
          <cell r="E268">
            <v>5700</v>
          </cell>
          <cell r="F268">
            <v>0</v>
          </cell>
          <cell r="G268">
            <v>5700</v>
          </cell>
          <cell r="H268">
            <v>535</v>
          </cell>
          <cell r="I268">
            <v>6512</v>
          </cell>
          <cell r="J268">
            <v>489</v>
          </cell>
          <cell r="L268">
            <v>489</v>
          </cell>
        </row>
        <row r="269">
          <cell r="A269">
            <v>3124</v>
          </cell>
          <cell r="B269" t="str">
            <v>동티</v>
          </cell>
          <cell r="C269" t="str">
            <v>50Ø</v>
          </cell>
          <cell r="D269" t="str">
            <v>개</v>
          </cell>
          <cell r="E269">
            <v>3484</v>
          </cell>
          <cell r="F269">
            <v>0</v>
          </cell>
          <cell r="G269">
            <v>3484</v>
          </cell>
          <cell r="H269">
            <v>535</v>
          </cell>
          <cell r="I269">
            <v>3981</v>
          </cell>
          <cell r="J269">
            <v>489</v>
          </cell>
          <cell r="L269">
            <v>489</v>
          </cell>
        </row>
        <row r="270">
          <cell r="A270">
            <v>3125</v>
          </cell>
          <cell r="B270" t="str">
            <v>동티</v>
          </cell>
          <cell r="C270" t="str">
            <v>40Ø</v>
          </cell>
          <cell r="D270" t="str">
            <v>개</v>
          </cell>
          <cell r="E270">
            <v>1912</v>
          </cell>
          <cell r="F270">
            <v>0</v>
          </cell>
          <cell r="G270">
            <v>1912</v>
          </cell>
          <cell r="H270">
            <v>535</v>
          </cell>
          <cell r="I270">
            <v>2185</v>
          </cell>
          <cell r="J270">
            <v>477</v>
          </cell>
          <cell r="L270">
            <v>377</v>
          </cell>
        </row>
        <row r="271">
          <cell r="A271">
            <v>3126</v>
          </cell>
          <cell r="B271" t="str">
            <v>동티</v>
          </cell>
          <cell r="C271" t="str">
            <v>32Ø</v>
          </cell>
          <cell r="D271" t="str">
            <v>개</v>
          </cell>
          <cell r="E271">
            <v>1283</v>
          </cell>
          <cell r="F271">
            <v>0</v>
          </cell>
          <cell r="G271">
            <v>1283</v>
          </cell>
          <cell r="H271">
            <v>535</v>
          </cell>
          <cell r="I271">
            <v>1466</v>
          </cell>
          <cell r="J271">
            <v>477</v>
          </cell>
          <cell r="L271">
            <v>377</v>
          </cell>
        </row>
        <row r="272">
          <cell r="A272">
            <v>3127</v>
          </cell>
          <cell r="B272" t="str">
            <v>동티</v>
          </cell>
          <cell r="C272" t="str">
            <v>25Ø</v>
          </cell>
          <cell r="D272" t="str">
            <v>개</v>
          </cell>
          <cell r="E272">
            <v>755</v>
          </cell>
          <cell r="F272">
            <v>0</v>
          </cell>
          <cell r="G272">
            <v>755</v>
          </cell>
          <cell r="H272">
            <v>535</v>
          </cell>
          <cell r="I272">
            <v>862</v>
          </cell>
          <cell r="J272">
            <v>477</v>
          </cell>
          <cell r="L272">
            <v>377</v>
          </cell>
        </row>
        <row r="273">
          <cell r="A273">
            <v>3128</v>
          </cell>
          <cell r="B273" t="str">
            <v>동티</v>
          </cell>
          <cell r="C273" t="str">
            <v>20Ø</v>
          </cell>
          <cell r="D273" t="str">
            <v>개</v>
          </cell>
          <cell r="E273">
            <v>490</v>
          </cell>
          <cell r="F273">
            <v>0</v>
          </cell>
          <cell r="G273">
            <v>490</v>
          </cell>
          <cell r="H273">
            <v>535</v>
          </cell>
          <cell r="I273">
            <v>560</v>
          </cell>
          <cell r="J273">
            <v>477</v>
          </cell>
          <cell r="L273">
            <v>377</v>
          </cell>
        </row>
        <row r="274">
          <cell r="A274">
            <v>3129</v>
          </cell>
          <cell r="B274" t="str">
            <v>동티</v>
          </cell>
          <cell r="C274" t="str">
            <v>15Ø</v>
          </cell>
          <cell r="D274" t="str">
            <v>개</v>
          </cell>
          <cell r="E274">
            <v>333</v>
          </cell>
          <cell r="F274">
            <v>0</v>
          </cell>
          <cell r="G274">
            <v>333</v>
          </cell>
          <cell r="H274">
            <v>535</v>
          </cell>
          <cell r="I274">
            <v>380</v>
          </cell>
          <cell r="J274">
            <v>477</v>
          </cell>
          <cell r="L274">
            <v>377</v>
          </cell>
        </row>
        <row r="275">
          <cell r="A275">
            <v>3131</v>
          </cell>
          <cell r="B275" t="str">
            <v>동레듀샤</v>
          </cell>
          <cell r="C275" t="str">
            <v>100Ø</v>
          </cell>
          <cell r="D275" t="str">
            <v>개</v>
          </cell>
          <cell r="E275">
            <v>7113</v>
          </cell>
          <cell r="F275">
            <v>0</v>
          </cell>
          <cell r="G275">
            <v>7113</v>
          </cell>
          <cell r="H275">
            <v>535</v>
          </cell>
          <cell r="I275">
            <v>8129</v>
          </cell>
          <cell r="J275">
            <v>489</v>
          </cell>
          <cell r="L275">
            <v>489</v>
          </cell>
        </row>
        <row r="276">
          <cell r="A276">
            <v>3132</v>
          </cell>
          <cell r="B276" t="str">
            <v>동레듀샤</v>
          </cell>
          <cell r="C276" t="str">
            <v>80Ø</v>
          </cell>
          <cell r="D276" t="str">
            <v>개</v>
          </cell>
          <cell r="E276">
            <v>3133</v>
          </cell>
          <cell r="F276">
            <v>0</v>
          </cell>
          <cell r="G276">
            <v>3133</v>
          </cell>
          <cell r="H276">
            <v>535</v>
          </cell>
          <cell r="I276">
            <v>3580</v>
          </cell>
          <cell r="J276">
            <v>489</v>
          </cell>
          <cell r="L276">
            <v>489</v>
          </cell>
        </row>
        <row r="277">
          <cell r="A277">
            <v>3133</v>
          </cell>
          <cell r="B277" t="str">
            <v>동레듀샤</v>
          </cell>
          <cell r="C277" t="str">
            <v>65Ø</v>
          </cell>
          <cell r="D277" t="str">
            <v>개</v>
          </cell>
          <cell r="E277">
            <v>2220</v>
          </cell>
          <cell r="F277">
            <v>0</v>
          </cell>
          <cell r="G277">
            <v>2220</v>
          </cell>
          <cell r="H277">
            <v>535</v>
          </cell>
          <cell r="I277">
            <v>2536</v>
          </cell>
          <cell r="J277">
            <v>489</v>
          </cell>
          <cell r="L277">
            <v>489</v>
          </cell>
        </row>
        <row r="278">
          <cell r="A278">
            <v>3134</v>
          </cell>
          <cell r="B278" t="str">
            <v>동레듀샤</v>
          </cell>
          <cell r="C278" t="str">
            <v>50Ø</v>
          </cell>
          <cell r="D278" t="str">
            <v>개</v>
          </cell>
          <cell r="E278">
            <v>1629</v>
          </cell>
          <cell r="F278">
            <v>0</v>
          </cell>
          <cell r="G278">
            <v>1629</v>
          </cell>
          <cell r="H278">
            <v>535</v>
          </cell>
          <cell r="I278">
            <v>1861</v>
          </cell>
          <cell r="J278">
            <v>489</v>
          </cell>
          <cell r="L278">
            <v>489</v>
          </cell>
        </row>
        <row r="279">
          <cell r="A279">
            <v>3135</v>
          </cell>
          <cell r="B279" t="str">
            <v>동레듀샤</v>
          </cell>
          <cell r="C279" t="str">
            <v>40Ø</v>
          </cell>
          <cell r="D279" t="str">
            <v>개</v>
          </cell>
          <cell r="E279">
            <v>679</v>
          </cell>
          <cell r="F279">
            <v>0</v>
          </cell>
          <cell r="G279">
            <v>679</v>
          </cell>
          <cell r="H279">
            <v>535</v>
          </cell>
          <cell r="I279">
            <v>776</v>
          </cell>
          <cell r="J279">
            <v>489</v>
          </cell>
          <cell r="L279">
            <v>489</v>
          </cell>
        </row>
        <row r="280">
          <cell r="A280">
            <v>3136</v>
          </cell>
          <cell r="B280" t="str">
            <v>동레듀샤</v>
          </cell>
          <cell r="C280" t="str">
            <v>32Ø</v>
          </cell>
          <cell r="D280" t="str">
            <v>개</v>
          </cell>
          <cell r="E280">
            <v>396</v>
          </cell>
          <cell r="F280">
            <v>0</v>
          </cell>
          <cell r="G280">
            <v>396</v>
          </cell>
          <cell r="H280">
            <v>535</v>
          </cell>
          <cell r="I280">
            <v>452</v>
          </cell>
          <cell r="J280">
            <v>489</v>
          </cell>
          <cell r="L280">
            <v>489</v>
          </cell>
        </row>
        <row r="281">
          <cell r="A281">
            <v>3137</v>
          </cell>
          <cell r="B281" t="str">
            <v>동레듀샤</v>
          </cell>
          <cell r="C281" t="str">
            <v>25Ø</v>
          </cell>
          <cell r="D281" t="str">
            <v>개</v>
          </cell>
          <cell r="E281">
            <v>290</v>
          </cell>
          <cell r="F281">
            <v>0</v>
          </cell>
          <cell r="G281">
            <v>290</v>
          </cell>
          <cell r="H281">
            <v>535</v>
          </cell>
          <cell r="I281">
            <v>331</v>
          </cell>
          <cell r="J281">
            <v>489</v>
          </cell>
          <cell r="L281">
            <v>489</v>
          </cell>
        </row>
        <row r="282">
          <cell r="A282">
            <v>3138</v>
          </cell>
          <cell r="B282" t="str">
            <v>동레듀샤</v>
          </cell>
          <cell r="C282" t="str">
            <v>20Ø</v>
          </cell>
          <cell r="D282" t="str">
            <v>개</v>
          </cell>
          <cell r="E282">
            <v>195</v>
          </cell>
          <cell r="F282">
            <v>0</v>
          </cell>
          <cell r="G282">
            <v>195</v>
          </cell>
          <cell r="H282">
            <v>535</v>
          </cell>
          <cell r="I282">
            <v>223</v>
          </cell>
          <cell r="J282">
            <v>489</v>
          </cell>
          <cell r="L282">
            <v>489</v>
          </cell>
        </row>
        <row r="283">
          <cell r="A283">
            <v>3141</v>
          </cell>
          <cell r="B283" t="str">
            <v>동소켓</v>
          </cell>
          <cell r="C283" t="str">
            <v>100Ø</v>
          </cell>
          <cell r="D283" t="str">
            <v>개</v>
          </cell>
          <cell r="E283">
            <v>5622</v>
          </cell>
          <cell r="F283">
            <v>0</v>
          </cell>
          <cell r="G283">
            <v>5622</v>
          </cell>
          <cell r="H283">
            <v>535</v>
          </cell>
          <cell r="I283">
            <v>6425</v>
          </cell>
          <cell r="J283">
            <v>489</v>
          </cell>
          <cell r="L283">
            <v>489</v>
          </cell>
        </row>
        <row r="284">
          <cell r="A284">
            <v>3142</v>
          </cell>
          <cell r="B284" t="str">
            <v>동소켓</v>
          </cell>
          <cell r="C284" t="str">
            <v>80Ø</v>
          </cell>
          <cell r="D284" t="str">
            <v>개</v>
          </cell>
          <cell r="E284">
            <v>2433</v>
          </cell>
          <cell r="F284">
            <v>0</v>
          </cell>
          <cell r="G284">
            <v>2433</v>
          </cell>
          <cell r="H284">
            <v>535</v>
          </cell>
          <cell r="I284">
            <v>2780</v>
          </cell>
          <cell r="J284">
            <v>489</v>
          </cell>
          <cell r="L284">
            <v>489</v>
          </cell>
        </row>
        <row r="285">
          <cell r="A285">
            <v>3143</v>
          </cell>
          <cell r="B285" t="str">
            <v>동소켓</v>
          </cell>
          <cell r="C285" t="str">
            <v>65Ø</v>
          </cell>
          <cell r="D285" t="str">
            <v>개</v>
          </cell>
          <cell r="E285">
            <v>1490</v>
          </cell>
          <cell r="F285">
            <v>0</v>
          </cell>
          <cell r="G285">
            <v>1490</v>
          </cell>
          <cell r="H285">
            <v>535</v>
          </cell>
          <cell r="I285">
            <v>1702</v>
          </cell>
          <cell r="J285">
            <v>489</v>
          </cell>
          <cell r="L285">
            <v>489</v>
          </cell>
        </row>
        <row r="286">
          <cell r="A286">
            <v>3144</v>
          </cell>
          <cell r="B286" t="str">
            <v>동소켓</v>
          </cell>
          <cell r="C286" t="str">
            <v>50Ø</v>
          </cell>
          <cell r="D286" t="str">
            <v>개</v>
          </cell>
          <cell r="E286">
            <v>743</v>
          </cell>
          <cell r="F286">
            <v>0</v>
          </cell>
          <cell r="G286">
            <v>743</v>
          </cell>
          <cell r="H286">
            <v>535</v>
          </cell>
          <cell r="I286">
            <v>848</v>
          </cell>
          <cell r="J286">
            <v>489</v>
          </cell>
          <cell r="L286">
            <v>489</v>
          </cell>
        </row>
        <row r="287">
          <cell r="A287">
            <v>3145</v>
          </cell>
          <cell r="B287" t="str">
            <v>동소켓</v>
          </cell>
          <cell r="C287" t="str">
            <v>40Ø</v>
          </cell>
          <cell r="D287" t="str">
            <v>개</v>
          </cell>
          <cell r="E287">
            <v>416</v>
          </cell>
          <cell r="F287">
            <v>0</v>
          </cell>
          <cell r="G287">
            <v>416</v>
          </cell>
          <cell r="H287">
            <v>535</v>
          </cell>
          <cell r="I287">
            <v>475</v>
          </cell>
          <cell r="J287">
            <v>477</v>
          </cell>
          <cell r="L287">
            <v>377</v>
          </cell>
        </row>
        <row r="288">
          <cell r="A288">
            <v>3146</v>
          </cell>
          <cell r="B288" t="str">
            <v>동소켓</v>
          </cell>
          <cell r="C288" t="str">
            <v>32Ø</v>
          </cell>
          <cell r="D288" t="str">
            <v>개</v>
          </cell>
          <cell r="E288">
            <v>290</v>
          </cell>
          <cell r="F288">
            <v>0</v>
          </cell>
          <cell r="G288">
            <v>290</v>
          </cell>
          <cell r="H288">
            <v>535</v>
          </cell>
          <cell r="I288">
            <v>331</v>
          </cell>
          <cell r="J288">
            <v>477</v>
          </cell>
          <cell r="L288">
            <v>377</v>
          </cell>
        </row>
        <row r="289">
          <cell r="A289">
            <v>3147</v>
          </cell>
          <cell r="B289" t="str">
            <v>동소켓</v>
          </cell>
          <cell r="C289" t="str">
            <v>25Ø</v>
          </cell>
          <cell r="D289" t="str">
            <v>개</v>
          </cell>
          <cell r="E289">
            <v>226</v>
          </cell>
          <cell r="F289">
            <v>0</v>
          </cell>
          <cell r="G289">
            <v>226</v>
          </cell>
          <cell r="H289">
            <v>535</v>
          </cell>
          <cell r="I289">
            <v>258</v>
          </cell>
          <cell r="J289">
            <v>477</v>
          </cell>
          <cell r="L289">
            <v>377</v>
          </cell>
        </row>
        <row r="290">
          <cell r="A290">
            <v>3148</v>
          </cell>
          <cell r="B290" t="str">
            <v>동소켓</v>
          </cell>
          <cell r="C290" t="str">
            <v>20Ø</v>
          </cell>
          <cell r="D290" t="str">
            <v>개</v>
          </cell>
          <cell r="E290">
            <v>151</v>
          </cell>
          <cell r="F290">
            <v>0</v>
          </cell>
          <cell r="G290">
            <v>151</v>
          </cell>
          <cell r="H290">
            <v>535</v>
          </cell>
          <cell r="I290">
            <v>172</v>
          </cell>
          <cell r="J290">
            <v>477</v>
          </cell>
          <cell r="L290">
            <v>377</v>
          </cell>
        </row>
        <row r="291">
          <cell r="A291">
            <v>3149</v>
          </cell>
          <cell r="B291" t="str">
            <v>동소켓</v>
          </cell>
          <cell r="C291" t="str">
            <v>15Ø</v>
          </cell>
          <cell r="D291" t="str">
            <v>개</v>
          </cell>
          <cell r="E291">
            <v>100</v>
          </cell>
          <cell r="F291">
            <v>0</v>
          </cell>
          <cell r="G291">
            <v>100</v>
          </cell>
          <cell r="H291">
            <v>535</v>
          </cell>
          <cell r="I291">
            <v>114</v>
          </cell>
          <cell r="J291">
            <v>477</v>
          </cell>
          <cell r="L291">
            <v>377</v>
          </cell>
        </row>
        <row r="292">
          <cell r="A292">
            <v>3151</v>
          </cell>
          <cell r="B292" t="str">
            <v>동캡</v>
          </cell>
          <cell r="C292" t="str">
            <v>100Ø</v>
          </cell>
          <cell r="D292" t="str">
            <v>개</v>
          </cell>
          <cell r="E292">
            <v>5082</v>
          </cell>
          <cell r="F292">
            <v>0</v>
          </cell>
          <cell r="G292">
            <v>5082</v>
          </cell>
          <cell r="H292">
            <v>535</v>
          </cell>
          <cell r="I292">
            <v>5808</v>
          </cell>
          <cell r="J292">
            <v>489</v>
          </cell>
          <cell r="L292">
            <v>489</v>
          </cell>
        </row>
        <row r="293">
          <cell r="A293">
            <v>3152</v>
          </cell>
          <cell r="B293" t="str">
            <v>동캡</v>
          </cell>
          <cell r="C293" t="str">
            <v>80Ø</v>
          </cell>
          <cell r="D293" t="str">
            <v>개</v>
          </cell>
          <cell r="E293">
            <v>2629</v>
          </cell>
          <cell r="F293">
            <v>0</v>
          </cell>
          <cell r="G293">
            <v>2629</v>
          </cell>
          <cell r="H293">
            <v>535</v>
          </cell>
          <cell r="I293">
            <v>3004</v>
          </cell>
          <cell r="J293">
            <v>489</v>
          </cell>
          <cell r="L293">
            <v>489</v>
          </cell>
        </row>
        <row r="294">
          <cell r="A294">
            <v>3153</v>
          </cell>
          <cell r="B294" t="str">
            <v>동캡</v>
          </cell>
          <cell r="C294" t="str">
            <v>65Ø</v>
          </cell>
          <cell r="D294" t="str">
            <v>개</v>
          </cell>
          <cell r="E294">
            <v>1768</v>
          </cell>
          <cell r="F294">
            <v>0</v>
          </cell>
          <cell r="G294">
            <v>1768</v>
          </cell>
          <cell r="H294">
            <v>535</v>
          </cell>
          <cell r="I294">
            <v>2020</v>
          </cell>
          <cell r="J294">
            <v>489</v>
          </cell>
          <cell r="L294">
            <v>489</v>
          </cell>
        </row>
        <row r="295">
          <cell r="A295">
            <v>3154</v>
          </cell>
          <cell r="B295" t="str">
            <v>동캡</v>
          </cell>
          <cell r="C295" t="str">
            <v>50Ø</v>
          </cell>
          <cell r="D295" t="str">
            <v>개</v>
          </cell>
          <cell r="E295">
            <v>1044</v>
          </cell>
          <cell r="F295">
            <v>0</v>
          </cell>
          <cell r="G295">
            <v>1044</v>
          </cell>
          <cell r="H295">
            <v>535</v>
          </cell>
          <cell r="I295">
            <v>1192</v>
          </cell>
          <cell r="J295">
            <v>489</v>
          </cell>
          <cell r="L295">
            <v>489</v>
          </cell>
        </row>
        <row r="296">
          <cell r="A296">
            <v>3155</v>
          </cell>
          <cell r="B296" t="str">
            <v>동캡</v>
          </cell>
          <cell r="C296" t="str">
            <v>40Ø</v>
          </cell>
          <cell r="D296" t="str">
            <v>개</v>
          </cell>
          <cell r="E296">
            <v>603</v>
          </cell>
          <cell r="F296">
            <v>0</v>
          </cell>
          <cell r="G296">
            <v>603</v>
          </cell>
          <cell r="H296">
            <v>535</v>
          </cell>
          <cell r="I296">
            <v>689</v>
          </cell>
          <cell r="J296">
            <v>477</v>
          </cell>
          <cell r="L296">
            <v>377</v>
          </cell>
        </row>
        <row r="297">
          <cell r="A297">
            <v>3156</v>
          </cell>
          <cell r="B297" t="str">
            <v>동캡</v>
          </cell>
          <cell r="C297" t="str">
            <v>32Ø</v>
          </cell>
          <cell r="D297" t="str">
            <v>개</v>
          </cell>
          <cell r="E297">
            <v>371</v>
          </cell>
          <cell r="F297">
            <v>0</v>
          </cell>
          <cell r="G297">
            <v>371</v>
          </cell>
          <cell r="H297">
            <v>535</v>
          </cell>
          <cell r="I297">
            <v>424</v>
          </cell>
          <cell r="J297">
            <v>477</v>
          </cell>
          <cell r="L297">
            <v>377</v>
          </cell>
        </row>
        <row r="298">
          <cell r="A298">
            <v>3157</v>
          </cell>
          <cell r="B298" t="str">
            <v>동캡</v>
          </cell>
          <cell r="C298" t="str">
            <v>25Ø</v>
          </cell>
          <cell r="D298" t="str">
            <v>개</v>
          </cell>
          <cell r="E298">
            <v>270</v>
          </cell>
          <cell r="F298">
            <v>0</v>
          </cell>
          <cell r="G298">
            <v>270</v>
          </cell>
          <cell r="H298">
            <v>535</v>
          </cell>
          <cell r="I298">
            <v>308</v>
          </cell>
          <cell r="J298">
            <v>477</v>
          </cell>
          <cell r="L298">
            <v>377</v>
          </cell>
        </row>
        <row r="299">
          <cell r="A299">
            <v>3158</v>
          </cell>
          <cell r="B299" t="str">
            <v>동캡</v>
          </cell>
          <cell r="C299" t="str">
            <v>20Ø</v>
          </cell>
          <cell r="D299" t="str">
            <v>개</v>
          </cell>
          <cell r="E299">
            <v>182</v>
          </cell>
          <cell r="F299">
            <v>0</v>
          </cell>
          <cell r="G299">
            <v>182</v>
          </cell>
          <cell r="H299">
            <v>535</v>
          </cell>
          <cell r="I299">
            <v>208</v>
          </cell>
          <cell r="J299">
            <v>477</v>
          </cell>
          <cell r="L299">
            <v>377</v>
          </cell>
        </row>
        <row r="300">
          <cell r="A300">
            <v>3159</v>
          </cell>
          <cell r="B300" t="str">
            <v>동캡</v>
          </cell>
          <cell r="C300" t="str">
            <v>15Ø</v>
          </cell>
          <cell r="D300" t="str">
            <v>개</v>
          </cell>
          <cell r="E300">
            <v>139</v>
          </cell>
          <cell r="F300">
            <v>0</v>
          </cell>
          <cell r="G300">
            <v>139</v>
          </cell>
          <cell r="H300">
            <v>535</v>
          </cell>
          <cell r="I300">
            <v>158</v>
          </cell>
          <cell r="J300">
            <v>477</v>
          </cell>
          <cell r="L300">
            <v>377</v>
          </cell>
        </row>
        <row r="301">
          <cell r="A301">
            <v>3161</v>
          </cell>
          <cell r="B301" t="str">
            <v>동절연 합 후렌지</v>
          </cell>
          <cell r="C301" t="str">
            <v>100Ø</v>
          </cell>
          <cell r="D301" t="str">
            <v>개</v>
          </cell>
          <cell r="E301">
            <v>25637</v>
          </cell>
          <cell r="F301">
            <v>12436</v>
          </cell>
          <cell r="H301">
            <v>0</v>
          </cell>
          <cell r="I301">
            <v>25637</v>
          </cell>
          <cell r="J301">
            <v>0</v>
          </cell>
          <cell r="L301">
            <v>0</v>
          </cell>
        </row>
        <row r="302">
          <cell r="A302">
            <v>3162</v>
          </cell>
          <cell r="B302" t="str">
            <v>동절연 합 후렌지</v>
          </cell>
          <cell r="C302" t="str">
            <v>80Ø</v>
          </cell>
          <cell r="D302" t="str">
            <v>개</v>
          </cell>
          <cell r="E302">
            <v>19335</v>
          </cell>
          <cell r="F302">
            <v>8814</v>
          </cell>
          <cell r="H302">
            <v>0</v>
          </cell>
          <cell r="I302">
            <v>19335</v>
          </cell>
          <cell r="J302">
            <v>0</v>
          </cell>
          <cell r="L302">
            <v>0</v>
          </cell>
        </row>
        <row r="303">
          <cell r="A303">
            <v>3163</v>
          </cell>
          <cell r="B303" t="str">
            <v>동절연 합 후렌지</v>
          </cell>
          <cell r="C303" t="str">
            <v>65Ø</v>
          </cell>
          <cell r="D303" t="str">
            <v>개</v>
          </cell>
          <cell r="E303">
            <v>13265</v>
          </cell>
          <cell r="F303">
            <v>7606</v>
          </cell>
          <cell r="H303">
            <v>0</v>
          </cell>
          <cell r="I303">
            <v>13265</v>
          </cell>
          <cell r="J303">
            <v>0</v>
          </cell>
          <cell r="L303">
            <v>0</v>
          </cell>
        </row>
        <row r="304">
          <cell r="A304">
            <v>3164</v>
          </cell>
          <cell r="B304" t="str">
            <v>동유니온 (C x M)</v>
          </cell>
          <cell r="C304" t="str">
            <v>50Ø</v>
          </cell>
          <cell r="D304" t="str">
            <v>개</v>
          </cell>
          <cell r="E304">
            <v>8972</v>
          </cell>
          <cell r="F304">
            <v>0</v>
          </cell>
          <cell r="G304">
            <v>8972</v>
          </cell>
          <cell r="H304">
            <v>535</v>
          </cell>
          <cell r="I304">
            <v>8972</v>
          </cell>
          <cell r="J304">
            <v>489</v>
          </cell>
          <cell r="L304">
            <v>489</v>
          </cell>
        </row>
        <row r="305">
          <cell r="A305">
            <v>3165</v>
          </cell>
          <cell r="B305" t="str">
            <v>동유니온 (C x M)</v>
          </cell>
          <cell r="C305" t="str">
            <v>40Ø</v>
          </cell>
          <cell r="D305" t="str">
            <v>개</v>
          </cell>
          <cell r="E305">
            <v>6850</v>
          </cell>
          <cell r="F305">
            <v>0</v>
          </cell>
          <cell r="G305">
            <v>6850</v>
          </cell>
          <cell r="H305">
            <v>535</v>
          </cell>
          <cell r="I305">
            <v>6850</v>
          </cell>
          <cell r="J305">
            <v>477</v>
          </cell>
          <cell r="L305">
            <v>377</v>
          </cell>
        </row>
        <row r="306">
          <cell r="A306">
            <v>3166</v>
          </cell>
          <cell r="B306" t="str">
            <v>동유니온 (C x M)</v>
          </cell>
          <cell r="C306" t="str">
            <v>32Ø</v>
          </cell>
          <cell r="D306" t="str">
            <v>개</v>
          </cell>
          <cell r="E306">
            <v>4604</v>
          </cell>
          <cell r="F306">
            <v>0</v>
          </cell>
          <cell r="G306">
            <v>4604</v>
          </cell>
          <cell r="H306">
            <v>535</v>
          </cell>
          <cell r="I306">
            <v>4604</v>
          </cell>
          <cell r="J306">
            <v>477</v>
          </cell>
          <cell r="L306">
            <v>377</v>
          </cell>
        </row>
        <row r="307">
          <cell r="A307">
            <v>3167</v>
          </cell>
          <cell r="B307" t="str">
            <v>동유니온 (C x M)</v>
          </cell>
          <cell r="C307" t="str">
            <v>25Ø</v>
          </cell>
          <cell r="D307" t="str">
            <v>개</v>
          </cell>
          <cell r="E307">
            <v>3096</v>
          </cell>
          <cell r="F307">
            <v>0</v>
          </cell>
          <cell r="G307">
            <v>3096</v>
          </cell>
          <cell r="H307">
            <v>535</v>
          </cell>
          <cell r="I307">
            <v>3097</v>
          </cell>
          <cell r="J307">
            <v>477</v>
          </cell>
          <cell r="L307">
            <v>377</v>
          </cell>
        </row>
        <row r="308">
          <cell r="A308">
            <v>3168</v>
          </cell>
          <cell r="B308" t="str">
            <v>동유니온 (C x M)</v>
          </cell>
          <cell r="C308" t="str">
            <v>20Ø</v>
          </cell>
          <cell r="D308" t="str">
            <v>개</v>
          </cell>
          <cell r="E308">
            <v>1980</v>
          </cell>
          <cell r="F308">
            <v>0</v>
          </cell>
          <cell r="G308">
            <v>1980</v>
          </cell>
          <cell r="H308">
            <v>535</v>
          </cell>
          <cell r="I308">
            <v>1980</v>
          </cell>
          <cell r="J308">
            <v>477</v>
          </cell>
          <cell r="L308">
            <v>377</v>
          </cell>
        </row>
        <row r="309">
          <cell r="A309">
            <v>3169</v>
          </cell>
          <cell r="B309" t="str">
            <v>동유니온 (C x M)</v>
          </cell>
          <cell r="C309" t="str">
            <v>15Ø</v>
          </cell>
          <cell r="D309" t="str">
            <v>개</v>
          </cell>
          <cell r="E309">
            <v>1130</v>
          </cell>
          <cell r="F309">
            <v>0</v>
          </cell>
          <cell r="G309">
            <v>1130</v>
          </cell>
          <cell r="H309">
            <v>535</v>
          </cell>
          <cell r="I309">
            <v>1130</v>
          </cell>
          <cell r="J309">
            <v>477</v>
          </cell>
          <cell r="L309">
            <v>377</v>
          </cell>
        </row>
        <row r="310">
          <cell r="A310">
            <v>3171</v>
          </cell>
          <cell r="B310" t="str">
            <v>CM 아답타</v>
          </cell>
          <cell r="C310" t="str">
            <v>100Ø</v>
          </cell>
          <cell r="D310" t="str">
            <v>개</v>
          </cell>
          <cell r="E310">
            <v>26090</v>
          </cell>
          <cell r="F310">
            <v>0</v>
          </cell>
          <cell r="G310">
            <v>26090</v>
          </cell>
          <cell r="H310">
            <v>535</v>
          </cell>
          <cell r="I310">
            <v>26091</v>
          </cell>
          <cell r="J310">
            <v>489</v>
          </cell>
          <cell r="L310">
            <v>489</v>
          </cell>
        </row>
        <row r="311">
          <cell r="A311">
            <v>3172</v>
          </cell>
          <cell r="B311" t="str">
            <v>CM 아답타</v>
          </cell>
          <cell r="C311" t="str">
            <v>80Ø</v>
          </cell>
          <cell r="D311" t="str">
            <v>개</v>
          </cell>
          <cell r="E311">
            <v>12488</v>
          </cell>
          <cell r="F311">
            <v>0</v>
          </cell>
          <cell r="G311">
            <v>12490</v>
          </cell>
          <cell r="H311">
            <v>535</v>
          </cell>
          <cell r="I311">
            <v>12488</v>
          </cell>
          <cell r="J311">
            <v>489</v>
          </cell>
          <cell r="L311">
            <v>489</v>
          </cell>
        </row>
        <row r="312">
          <cell r="A312">
            <v>3173</v>
          </cell>
          <cell r="B312" t="str">
            <v>CM 아답타</v>
          </cell>
          <cell r="C312" t="str">
            <v>65Ø</v>
          </cell>
          <cell r="D312" t="str">
            <v>개</v>
          </cell>
          <cell r="E312">
            <v>6906</v>
          </cell>
          <cell r="F312">
            <v>0</v>
          </cell>
          <cell r="G312">
            <v>6906</v>
          </cell>
          <cell r="H312">
            <v>535</v>
          </cell>
          <cell r="I312">
            <v>6906</v>
          </cell>
          <cell r="J312">
            <v>489</v>
          </cell>
          <cell r="L312">
            <v>489</v>
          </cell>
        </row>
        <row r="313">
          <cell r="A313">
            <v>3174</v>
          </cell>
          <cell r="B313" t="str">
            <v>CM 아답타</v>
          </cell>
          <cell r="C313" t="str">
            <v>50Ø</v>
          </cell>
          <cell r="D313" t="str">
            <v>개</v>
          </cell>
          <cell r="E313">
            <v>3223</v>
          </cell>
          <cell r="F313">
            <v>0</v>
          </cell>
          <cell r="G313">
            <v>3223</v>
          </cell>
          <cell r="H313">
            <v>535</v>
          </cell>
          <cell r="I313">
            <v>3223</v>
          </cell>
          <cell r="J313">
            <v>489</v>
          </cell>
          <cell r="L313">
            <v>489</v>
          </cell>
        </row>
        <row r="314">
          <cell r="A314">
            <v>3175</v>
          </cell>
          <cell r="B314" t="str">
            <v>CM 아답타</v>
          </cell>
          <cell r="C314" t="str">
            <v>40Ø</v>
          </cell>
          <cell r="D314" t="str">
            <v>개</v>
          </cell>
          <cell r="E314">
            <v>2300</v>
          </cell>
          <cell r="F314">
            <v>0</v>
          </cell>
          <cell r="G314">
            <v>2300</v>
          </cell>
          <cell r="H314">
            <v>535</v>
          </cell>
          <cell r="I314">
            <v>2302</v>
          </cell>
          <cell r="J314">
            <v>477</v>
          </cell>
          <cell r="L314">
            <v>377</v>
          </cell>
        </row>
        <row r="315">
          <cell r="A315">
            <v>3176</v>
          </cell>
          <cell r="B315" t="str">
            <v>CM 아답타</v>
          </cell>
          <cell r="C315" t="str">
            <v>32Ø</v>
          </cell>
          <cell r="D315" t="str">
            <v>개</v>
          </cell>
          <cell r="E315">
            <v>1565</v>
          </cell>
          <cell r="F315">
            <v>0</v>
          </cell>
          <cell r="G315">
            <v>1565</v>
          </cell>
          <cell r="H315">
            <v>535</v>
          </cell>
          <cell r="I315">
            <v>1566</v>
          </cell>
          <cell r="J315">
            <v>477</v>
          </cell>
          <cell r="L315">
            <v>377</v>
          </cell>
        </row>
        <row r="316">
          <cell r="A316">
            <v>3177</v>
          </cell>
          <cell r="B316" t="str">
            <v>CM 아답타</v>
          </cell>
          <cell r="C316" t="str">
            <v>25Ø</v>
          </cell>
          <cell r="D316" t="str">
            <v>개</v>
          </cell>
          <cell r="E316">
            <v>888</v>
          </cell>
          <cell r="F316">
            <v>0</v>
          </cell>
          <cell r="G316">
            <v>888</v>
          </cell>
          <cell r="H316">
            <v>535</v>
          </cell>
          <cell r="I316">
            <v>888</v>
          </cell>
          <cell r="J316">
            <v>477</v>
          </cell>
          <cell r="L316">
            <v>377</v>
          </cell>
        </row>
        <row r="317">
          <cell r="A317">
            <v>3178</v>
          </cell>
          <cell r="B317" t="str">
            <v>CM 아답타</v>
          </cell>
          <cell r="C317" t="str">
            <v>20Ø</v>
          </cell>
          <cell r="D317" t="str">
            <v>개</v>
          </cell>
          <cell r="E317">
            <v>556</v>
          </cell>
          <cell r="F317">
            <v>0</v>
          </cell>
          <cell r="G317">
            <v>556</v>
          </cell>
          <cell r="H317">
            <v>535</v>
          </cell>
          <cell r="I317">
            <v>556</v>
          </cell>
          <cell r="J317">
            <v>477</v>
          </cell>
          <cell r="L317">
            <v>377</v>
          </cell>
        </row>
        <row r="318">
          <cell r="A318">
            <v>3179</v>
          </cell>
          <cell r="B318" t="str">
            <v>CM 아답타</v>
          </cell>
          <cell r="C318" t="str">
            <v>15Ø</v>
          </cell>
          <cell r="D318" t="str">
            <v>개</v>
          </cell>
          <cell r="E318">
            <v>278</v>
          </cell>
          <cell r="F318">
            <v>0</v>
          </cell>
          <cell r="G318">
            <v>278</v>
          </cell>
          <cell r="H318">
            <v>535</v>
          </cell>
          <cell r="I318">
            <v>278</v>
          </cell>
          <cell r="J318">
            <v>477</v>
          </cell>
          <cell r="L318">
            <v>377</v>
          </cell>
        </row>
        <row r="319">
          <cell r="A319">
            <v>3181</v>
          </cell>
          <cell r="B319" t="str">
            <v>CF 아답타</v>
          </cell>
          <cell r="C319" t="str">
            <v>50Ø</v>
          </cell>
          <cell r="D319" t="str">
            <v>개</v>
          </cell>
          <cell r="E319">
            <v>5469</v>
          </cell>
          <cell r="F319">
            <v>0</v>
          </cell>
          <cell r="G319">
            <v>5469</v>
          </cell>
          <cell r="H319">
            <v>535</v>
          </cell>
          <cell r="I319">
            <v>5469</v>
          </cell>
          <cell r="J319">
            <v>489</v>
          </cell>
          <cell r="L319">
            <v>489</v>
          </cell>
        </row>
        <row r="320">
          <cell r="A320">
            <v>3182</v>
          </cell>
          <cell r="B320" t="str">
            <v>CF 아답타</v>
          </cell>
          <cell r="C320" t="str">
            <v>40Ø</v>
          </cell>
          <cell r="D320" t="str">
            <v>개</v>
          </cell>
          <cell r="E320">
            <v>3322</v>
          </cell>
          <cell r="F320">
            <v>0</v>
          </cell>
          <cell r="G320">
            <v>3322</v>
          </cell>
          <cell r="H320">
            <v>535</v>
          </cell>
          <cell r="I320">
            <v>3322</v>
          </cell>
          <cell r="J320">
            <v>477</v>
          </cell>
          <cell r="L320">
            <v>377</v>
          </cell>
        </row>
        <row r="321">
          <cell r="A321">
            <v>3183</v>
          </cell>
          <cell r="B321" t="str">
            <v>CF 아답타</v>
          </cell>
          <cell r="C321" t="str">
            <v>32Ø</v>
          </cell>
          <cell r="D321" t="str">
            <v>개</v>
          </cell>
          <cell r="E321">
            <v>2566</v>
          </cell>
          <cell r="F321">
            <v>0</v>
          </cell>
          <cell r="G321">
            <v>2566</v>
          </cell>
          <cell r="H321">
            <v>535</v>
          </cell>
          <cell r="I321">
            <v>2566</v>
          </cell>
          <cell r="J321">
            <v>477</v>
          </cell>
          <cell r="L321">
            <v>377</v>
          </cell>
        </row>
        <row r="322">
          <cell r="A322">
            <v>3184</v>
          </cell>
          <cell r="B322" t="str">
            <v>CF 아답타</v>
          </cell>
          <cell r="C322" t="str">
            <v>25Ø</v>
          </cell>
          <cell r="D322" t="str">
            <v>개</v>
          </cell>
          <cell r="E322">
            <v>1535</v>
          </cell>
          <cell r="F322">
            <v>0</v>
          </cell>
          <cell r="G322">
            <v>1535</v>
          </cell>
          <cell r="H322">
            <v>535</v>
          </cell>
          <cell r="I322">
            <v>1535</v>
          </cell>
          <cell r="J322">
            <v>477</v>
          </cell>
          <cell r="L322">
            <v>377</v>
          </cell>
        </row>
        <row r="323">
          <cell r="A323">
            <v>3185</v>
          </cell>
          <cell r="B323" t="str">
            <v>CF 아답타</v>
          </cell>
          <cell r="C323" t="str">
            <v>20Ø</v>
          </cell>
          <cell r="D323" t="str">
            <v>개</v>
          </cell>
          <cell r="E323">
            <v>681</v>
          </cell>
          <cell r="F323">
            <v>0</v>
          </cell>
          <cell r="G323">
            <v>681</v>
          </cell>
          <cell r="H323">
            <v>535</v>
          </cell>
          <cell r="I323">
            <v>682</v>
          </cell>
          <cell r="J323">
            <v>477</v>
          </cell>
          <cell r="L323">
            <v>377</v>
          </cell>
        </row>
        <row r="324">
          <cell r="A324">
            <v>3186</v>
          </cell>
          <cell r="B324" t="str">
            <v>CF 아답타</v>
          </cell>
          <cell r="C324" t="str">
            <v>15Ø</v>
          </cell>
          <cell r="D324" t="str">
            <v>개</v>
          </cell>
          <cell r="E324">
            <v>390</v>
          </cell>
          <cell r="F324">
            <v>0</v>
          </cell>
          <cell r="G324">
            <v>390</v>
          </cell>
          <cell r="H324">
            <v>535</v>
          </cell>
          <cell r="I324">
            <v>390</v>
          </cell>
          <cell r="J324">
            <v>477</v>
          </cell>
          <cell r="L324">
            <v>377</v>
          </cell>
        </row>
        <row r="325">
          <cell r="A325">
            <v>3191</v>
          </cell>
          <cell r="B325" t="str">
            <v>CF 엘보</v>
          </cell>
          <cell r="C325" t="str">
            <v>32Ø</v>
          </cell>
          <cell r="D325" t="str">
            <v>개</v>
          </cell>
          <cell r="E325">
            <v>4911</v>
          </cell>
          <cell r="F325">
            <v>0</v>
          </cell>
          <cell r="G325">
            <v>4911</v>
          </cell>
          <cell r="H325">
            <v>535</v>
          </cell>
          <cell r="I325">
            <v>4911</v>
          </cell>
          <cell r="J325">
            <v>477</v>
          </cell>
          <cell r="L325">
            <v>377</v>
          </cell>
        </row>
        <row r="326">
          <cell r="A326">
            <v>3192</v>
          </cell>
          <cell r="B326" t="str">
            <v>CF 엘보</v>
          </cell>
          <cell r="C326" t="str">
            <v>25Ø</v>
          </cell>
          <cell r="D326" t="str">
            <v>개</v>
          </cell>
          <cell r="E326">
            <v>2766</v>
          </cell>
          <cell r="F326">
            <v>0</v>
          </cell>
          <cell r="G326">
            <v>2766</v>
          </cell>
          <cell r="H326">
            <v>535</v>
          </cell>
          <cell r="I326">
            <v>2766</v>
          </cell>
          <cell r="J326">
            <v>477</v>
          </cell>
          <cell r="L326">
            <v>377</v>
          </cell>
        </row>
        <row r="327">
          <cell r="A327">
            <v>3193</v>
          </cell>
          <cell r="B327" t="str">
            <v>CF 엘보</v>
          </cell>
          <cell r="C327" t="str">
            <v>20Ø</v>
          </cell>
          <cell r="D327" t="str">
            <v>개</v>
          </cell>
          <cell r="E327">
            <v>1316</v>
          </cell>
          <cell r="F327">
            <v>0</v>
          </cell>
          <cell r="G327">
            <v>1316</v>
          </cell>
          <cell r="H327">
            <v>535</v>
          </cell>
          <cell r="I327">
            <v>1316</v>
          </cell>
          <cell r="J327">
            <v>477</v>
          </cell>
          <cell r="L327">
            <v>377</v>
          </cell>
        </row>
        <row r="328">
          <cell r="A328">
            <v>3194</v>
          </cell>
          <cell r="B328" t="str">
            <v>CF 엘보</v>
          </cell>
          <cell r="C328" t="str">
            <v>15Ø</v>
          </cell>
          <cell r="D328" t="str">
            <v>개</v>
          </cell>
          <cell r="E328">
            <v>772</v>
          </cell>
          <cell r="F328">
            <v>0</v>
          </cell>
          <cell r="G328">
            <v>772</v>
          </cell>
          <cell r="H328">
            <v>535</v>
          </cell>
          <cell r="I328">
            <v>773</v>
          </cell>
          <cell r="J328">
            <v>477</v>
          </cell>
          <cell r="L328">
            <v>377</v>
          </cell>
        </row>
        <row r="329">
          <cell r="A329">
            <v>3195</v>
          </cell>
          <cell r="B329" t="str">
            <v>동에어챔버</v>
          </cell>
          <cell r="C329" t="str">
            <v>25Ø</v>
          </cell>
          <cell r="D329" t="str">
            <v>개</v>
          </cell>
          <cell r="E329">
            <v>2187</v>
          </cell>
          <cell r="F329">
            <v>0</v>
          </cell>
          <cell r="G329">
            <v>2187</v>
          </cell>
          <cell r="H329">
            <v>535</v>
          </cell>
          <cell r="I329">
            <v>2499</v>
          </cell>
          <cell r="J329">
            <v>477</v>
          </cell>
          <cell r="L329">
            <v>377</v>
          </cell>
        </row>
        <row r="330">
          <cell r="A330">
            <v>3196</v>
          </cell>
          <cell r="B330" t="str">
            <v>동에어챔버</v>
          </cell>
          <cell r="C330" t="str">
            <v>20Ø</v>
          </cell>
          <cell r="D330" t="str">
            <v>개</v>
          </cell>
          <cell r="E330">
            <v>1770</v>
          </cell>
          <cell r="F330">
            <v>0</v>
          </cell>
          <cell r="G330">
            <v>1770</v>
          </cell>
          <cell r="H330">
            <v>535</v>
          </cell>
          <cell r="I330">
            <v>2024</v>
          </cell>
          <cell r="J330">
            <v>477</v>
          </cell>
          <cell r="L330">
            <v>377</v>
          </cell>
        </row>
        <row r="331">
          <cell r="A331">
            <v>3197</v>
          </cell>
          <cell r="B331" t="str">
            <v>동에어챔버</v>
          </cell>
          <cell r="C331" t="str">
            <v>15Ø</v>
          </cell>
          <cell r="D331" t="str">
            <v>개</v>
          </cell>
          <cell r="E331">
            <v>1770</v>
          </cell>
          <cell r="F331">
            <v>0</v>
          </cell>
          <cell r="G331">
            <v>1770</v>
          </cell>
          <cell r="H331">
            <v>535</v>
          </cell>
          <cell r="I331">
            <v>2024</v>
          </cell>
          <cell r="J331">
            <v>477</v>
          </cell>
          <cell r="L331">
            <v>377</v>
          </cell>
        </row>
        <row r="332">
          <cell r="E332">
            <v>0</v>
          </cell>
        </row>
        <row r="333">
          <cell r="E333">
            <v>0</v>
          </cell>
        </row>
        <row r="334">
          <cell r="E334">
            <v>0</v>
          </cell>
        </row>
        <row r="335">
          <cell r="E335">
            <v>0</v>
          </cell>
        </row>
        <row r="336">
          <cell r="E336">
            <v>0</v>
          </cell>
        </row>
        <row r="337">
          <cell r="E337">
            <v>0</v>
          </cell>
        </row>
        <row r="338">
          <cell r="E338">
            <v>0</v>
          </cell>
        </row>
        <row r="339">
          <cell r="E339">
            <v>0</v>
          </cell>
        </row>
        <row r="346">
          <cell r="A346">
            <v>3201</v>
          </cell>
          <cell r="B346" t="str">
            <v>스테인레스관 (3.0t)</v>
          </cell>
          <cell r="C346" t="str">
            <v>100Ø</v>
          </cell>
          <cell r="D346" t="str">
            <v>M</v>
          </cell>
          <cell r="E346">
            <v>22873</v>
          </cell>
          <cell r="F346">
            <v>0</v>
          </cell>
          <cell r="H346">
            <v>480</v>
          </cell>
          <cell r="I346">
            <v>22873</v>
          </cell>
          <cell r="J346">
            <v>480</v>
          </cell>
          <cell r="L346">
            <v>480</v>
          </cell>
        </row>
        <row r="347">
          <cell r="A347">
            <v>3202</v>
          </cell>
          <cell r="B347" t="str">
            <v>스테인레스관 (3.0t)</v>
          </cell>
          <cell r="C347" t="str">
            <v>80Ø</v>
          </cell>
          <cell r="D347" t="str">
            <v>M</v>
          </cell>
          <cell r="E347">
            <v>17695</v>
          </cell>
          <cell r="F347">
            <v>0</v>
          </cell>
          <cell r="H347">
            <v>480</v>
          </cell>
          <cell r="I347">
            <v>17695</v>
          </cell>
          <cell r="J347">
            <v>480</v>
          </cell>
          <cell r="L347">
            <v>480</v>
          </cell>
        </row>
        <row r="348">
          <cell r="A348">
            <v>3203</v>
          </cell>
          <cell r="B348" t="str">
            <v>스테인레스관 (K형)</v>
          </cell>
          <cell r="C348" t="str">
            <v>60Ø</v>
          </cell>
          <cell r="D348" t="str">
            <v>M</v>
          </cell>
          <cell r="E348">
            <v>7160</v>
          </cell>
          <cell r="F348">
            <v>0</v>
          </cell>
          <cell r="H348">
            <v>479</v>
          </cell>
          <cell r="I348">
            <v>7160</v>
          </cell>
          <cell r="J348">
            <v>479</v>
          </cell>
          <cell r="L348">
            <v>479</v>
          </cell>
        </row>
        <row r="349">
          <cell r="A349">
            <v>3204</v>
          </cell>
          <cell r="B349" t="str">
            <v>스테인레스관 (K형)</v>
          </cell>
          <cell r="C349" t="str">
            <v>50Ø</v>
          </cell>
          <cell r="D349" t="str">
            <v>M</v>
          </cell>
          <cell r="E349">
            <v>4730</v>
          </cell>
          <cell r="F349">
            <v>0</v>
          </cell>
          <cell r="H349">
            <v>479</v>
          </cell>
          <cell r="I349">
            <v>4730</v>
          </cell>
          <cell r="J349">
            <v>479</v>
          </cell>
          <cell r="L349">
            <v>479</v>
          </cell>
        </row>
        <row r="350">
          <cell r="A350">
            <v>3205</v>
          </cell>
          <cell r="B350" t="str">
            <v>스테인레스관 (K형)</v>
          </cell>
          <cell r="C350" t="str">
            <v>40Ø</v>
          </cell>
          <cell r="D350" t="str">
            <v>M</v>
          </cell>
          <cell r="E350">
            <v>4220</v>
          </cell>
          <cell r="F350">
            <v>0</v>
          </cell>
          <cell r="H350">
            <v>479</v>
          </cell>
          <cell r="I350">
            <v>4220</v>
          </cell>
          <cell r="J350">
            <v>479</v>
          </cell>
          <cell r="L350">
            <v>479</v>
          </cell>
        </row>
        <row r="351">
          <cell r="A351">
            <v>3206</v>
          </cell>
          <cell r="B351" t="str">
            <v>스테인레스관 (K형)</v>
          </cell>
          <cell r="C351" t="str">
            <v>30Ø</v>
          </cell>
          <cell r="D351" t="str">
            <v>M</v>
          </cell>
          <cell r="E351">
            <v>3470</v>
          </cell>
          <cell r="F351">
            <v>0</v>
          </cell>
          <cell r="H351">
            <v>479</v>
          </cell>
          <cell r="I351">
            <v>3470</v>
          </cell>
          <cell r="J351">
            <v>479</v>
          </cell>
          <cell r="L351">
            <v>479</v>
          </cell>
        </row>
        <row r="352">
          <cell r="A352">
            <v>3207</v>
          </cell>
          <cell r="B352" t="str">
            <v>스테인레스관 (K형)</v>
          </cell>
          <cell r="C352" t="str">
            <v>25Ø</v>
          </cell>
          <cell r="D352" t="str">
            <v>M</v>
          </cell>
          <cell r="E352">
            <v>2500</v>
          </cell>
          <cell r="F352">
            <v>0</v>
          </cell>
          <cell r="H352">
            <v>479</v>
          </cell>
          <cell r="I352">
            <v>2500</v>
          </cell>
          <cell r="J352">
            <v>479</v>
          </cell>
          <cell r="L352">
            <v>479</v>
          </cell>
        </row>
        <row r="353">
          <cell r="A353">
            <v>3208</v>
          </cell>
          <cell r="B353" t="str">
            <v>스테인레스관 (K형)</v>
          </cell>
          <cell r="C353" t="str">
            <v>20Ø</v>
          </cell>
          <cell r="D353" t="str">
            <v>M</v>
          </cell>
          <cell r="E353">
            <v>2000</v>
          </cell>
          <cell r="F353">
            <v>0</v>
          </cell>
          <cell r="H353">
            <v>479</v>
          </cell>
          <cell r="I353">
            <v>2000</v>
          </cell>
          <cell r="J353">
            <v>479</v>
          </cell>
          <cell r="L353">
            <v>479</v>
          </cell>
        </row>
        <row r="354">
          <cell r="A354">
            <v>3209</v>
          </cell>
          <cell r="B354" t="str">
            <v>스테인레스관 (K형)</v>
          </cell>
          <cell r="C354" t="str">
            <v>13Ø</v>
          </cell>
          <cell r="D354" t="str">
            <v>M</v>
          </cell>
          <cell r="E354">
            <v>1280</v>
          </cell>
          <cell r="F354">
            <v>0</v>
          </cell>
          <cell r="H354">
            <v>479</v>
          </cell>
          <cell r="I354">
            <v>1280</v>
          </cell>
          <cell r="J354">
            <v>479</v>
          </cell>
          <cell r="L354">
            <v>479</v>
          </cell>
        </row>
        <row r="355">
          <cell r="A355">
            <v>3211</v>
          </cell>
          <cell r="B355" t="str">
            <v>엘보 (용접식 S20S)</v>
          </cell>
          <cell r="C355" t="str">
            <v>100Ø</v>
          </cell>
          <cell r="D355" t="str">
            <v>개</v>
          </cell>
          <cell r="E355">
            <v>18400</v>
          </cell>
          <cell r="F355">
            <v>0</v>
          </cell>
          <cell r="H355">
            <v>482</v>
          </cell>
          <cell r="I355">
            <v>18400</v>
          </cell>
          <cell r="J355">
            <v>482</v>
          </cell>
          <cell r="L355">
            <v>482</v>
          </cell>
        </row>
        <row r="356">
          <cell r="A356">
            <v>3212</v>
          </cell>
          <cell r="B356" t="str">
            <v>엘보 (용접식 S20S)</v>
          </cell>
          <cell r="C356" t="str">
            <v>80Ø</v>
          </cell>
          <cell r="D356" t="str">
            <v>개</v>
          </cell>
          <cell r="E356">
            <v>11200</v>
          </cell>
          <cell r="F356">
            <v>0</v>
          </cell>
          <cell r="H356">
            <v>482</v>
          </cell>
          <cell r="I356">
            <v>11200</v>
          </cell>
          <cell r="J356">
            <v>482</v>
          </cell>
          <cell r="L356">
            <v>482</v>
          </cell>
        </row>
        <row r="357">
          <cell r="A357">
            <v>3213</v>
          </cell>
          <cell r="B357" t="str">
            <v>엘보 (SR죠인트)</v>
          </cell>
          <cell r="C357" t="str">
            <v>60Ø</v>
          </cell>
          <cell r="D357" t="str">
            <v>개</v>
          </cell>
          <cell r="E357">
            <v>11510</v>
          </cell>
          <cell r="F357">
            <v>0</v>
          </cell>
          <cell r="H357">
            <v>486</v>
          </cell>
          <cell r="I357">
            <v>11510</v>
          </cell>
          <cell r="J357">
            <v>486</v>
          </cell>
          <cell r="L357">
            <v>486</v>
          </cell>
        </row>
        <row r="358">
          <cell r="A358">
            <v>3214</v>
          </cell>
          <cell r="B358" t="str">
            <v>엘보 (SR죠인트)</v>
          </cell>
          <cell r="C358" t="str">
            <v>50Ø</v>
          </cell>
          <cell r="D358" t="str">
            <v>개</v>
          </cell>
          <cell r="E358">
            <v>9030</v>
          </cell>
          <cell r="F358">
            <v>0</v>
          </cell>
          <cell r="H358">
            <v>486</v>
          </cell>
          <cell r="I358">
            <v>9030</v>
          </cell>
          <cell r="J358">
            <v>486</v>
          </cell>
          <cell r="L358">
            <v>486</v>
          </cell>
        </row>
        <row r="359">
          <cell r="A359">
            <v>3215</v>
          </cell>
          <cell r="B359" t="str">
            <v>엘보 (SR죠인트)</v>
          </cell>
          <cell r="C359" t="str">
            <v>40Ø</v>
          </cell>
          <cell r="D359" t="str">
            <v>개</v>
          </cell>
          <cell r="E359">
            <v>6810</v>
          </cell>
          <cell r="F359">
            <v>0</v>
          </cell>
          <cell r="H359">
            <v>486</v>
          </cell>
          <cell r="I359">
            <v>6810</v>
          </cell>
          <cell r="J359">
            <v>486</v>
          </cell>
          <cell r="L359">
            <v>486</v>
          </cell>
        </row>
        <row r="360">
          <cell r="A360">
            <v>3216</v>
          </cell>
          <cell r="B360" t="str">
            <v>엘보 (SR죠인트)</v>
          </cell>
          <cell r="C360" t="str">
            <v>30Ø</v>
          </cell>
          <cell r="D360" t="str">
            <v>개</v>
          </cell>
          <cell r="E360">
            <v>5510</v>
          </cell>
          <cell r="F360">
            <v>0</v>
          </cell>
          <cell r="H360">
            <v>486</v>
          </cell>
          <cell r="I360">
            <v>5510</v>
          </cell>
          <cell r="J360">
            <v>486</v>
          </cell>
          <cell r="L360">
            <v>486</v>
          </cell>
        </row>
        <row r="361">
          <cell r="A361">
            <v>3217</v>
          </cell>
          <cell r="B361" t="str">
            <v>엘보 (SR죠인트)</v>
          </cell>
          <cell r="C361" t="str">
            <v>25Ø</v>
          </cell>
          <cell r="D361" t="str">
            <v>개</v>
          </cell>
          <cell r="E361">
            <v>2580</v>
          </cell>
          <cell r="F361">
            <v>0</v>
          </cell>
          <cell r="H361">
            <v>486</v>
          </cell>
          <cell r="I361">
            <v>2580</v>
          </cell>
          <cell r="J361">
            <v>486</v>
          </cell>
          <cell r="L361">
            <v>486</v>
          </cell>
        </row>
        <row r="362">
          <cell r="A362">
            <v>3218</v>
          </cell>
          <cell r="B362" t="str">
            <v>엘보 (SR죠인트)</v>
          </cell>
          <cell r="C362" t="str">
            <v>20Ø</v>
          </cell>
          <cell r="D362" t="str">
            <v>개</v>
          </cell>
          <cell r="E362">
            <v>1980</v>
          </cell>
          <cell r="F362">
            <v>0</v>
          </cell>
          <cell r="H362">
            <v>486</v>
          </cell>
          <cell r="I362">
            <v>1980</v>
          </cell>
          <cell r="J362">
            <v>486</v>
          </cell>
          <cell r="L362">
            <v>486</v>
          </cell>
        </row>
        <row r="363">
          <cell r="A363">
            <v>3219</v>
          </cell>
          <cell r="B363" t="str">
            <v>엘보 (SR죠인트)</v>
          </cell>
          <cell r="C363" t="str">
            <v>13Ø</v>
          </cell>
          <cell r="D363" t="str">
            <v>개</v>
          </cell>
          <cell r="E363">
            <v>1370</v>
          </cell>
          <cell r="F363">
            <v>0</v>
          </cell>
          <cell r="H363">
            <v>486</v>
          </cell>
          <cell r="I363">
            <v>1370</v>
          </cell>
          <cell r="J363">
            <v>486</v>
          </cell>
          <cell r="L363">
            <v>486</v>
          </cell>
        </row>
        <row r="364">
          <cell r="A364">
            <v>3221</v>
          </cell>
          <cell r="B364" t="str">
            <v>티 (용접식 S20S)</v>
          </cell>
          <cell r="C364" t="str">
            <v>100Ø</v>
          </cell>
          <cell r="D364" t="str">
            <v>개</v>
          </cell>
          <cell r="E364">
            <v>26720</v>
          </cell>
          <cell r="F364">
            <v>0</v>
          </cell>
          <cell r="H364">
            <v>482</v>
          </cell>
          <cell r="I364">
            <v>26720</v>
          </cell>
          <cell r="J364">
            <v>482</v>
          </cell>
          <cell r="L364">
            <v>482</v>
          </cell>
        </row>
        <row r="365">
          <cell r="A365">
            <v>3222</v>
          </cell>
          <cell r="B365" t="str">
            <v>티 (용접식 S20S)</v>
          </cell>
          <cell r="C365" t="str">
            <v>80Ø</v>
          </cell>
          <cell r="D365" t="str">
            <v>개</v>
          </cell>
          <cell r="E365">
            <v>17760</v>
          </cell>
          <cell r="F365">
            <v>0</v>
          </cell>
          <cell r="H365">
            <v>482</v>
          </cell>
          <cell r="I365">
            <v>17760</v>
          </cell>
          <cell r="J365">
            <v>482</v>
          </cell>
          <cell r="L365">
            <v>482</v>
          </cell>
        </row>
        <row r="366">
          <cell r="A366">
            <v>3223</v>
          </cell>
          <cell r="B366" t="str">
            <v>티 (SR죠인트)</v>
          </cell>
          <cell r="C366" t="str">
            <v>60Ø</v>
          </cell>
          <cell r="D366" t="str">
            <v>개</v>
          </cell>
          <cell r="E366">
            <v>23310</v>
          </cell>
          <cell r="F366">
            <v>0</v>
          </cell>
          <cell r="H366">
            <v>486</v>
          </cell>
          <cell r="I366">
            <v>23310</v>
          </cell>
          <cell r="J366">
            <v>486</v>
          </cell>
          <cell r="L366">
            <v>486</v>
          </cell>
        </row>
        <row r="367">
          <cell r="A367">
            <v>3224</v>
          </cell>
          <cell r="B367" t="str">
            <v>티 (SR죠인트)</v>
          </cell>
          <cell r="C367" t="str">
            <v>50Ø</v>
          </cell>
          <cell r="D367" t="str">
            <v>개</v>
          </cell>
          <cell r="E367">
            <v>20850</v>
          </cell>
          <cell r="F367">
            <v>0</v>
          </cell>
          <cell r="H367">
            <v>486</v>
          </cell>
          <cell r="I367">
            <v>20850</v>
          </cell>
          <cell r="J367">
            <v>486</v>
          </cell>
          <cell r="L367">
            <v>486</v>
          </cell>
        </row>
        <row r="368">
          <cell r="A368">
            <v>3225</v>
          </cell>
          <cell r="B368" t="str">
            <v>티 (SR죠인트)</v>
          </cell>
          <cell r="C368" t="str">
            <v>40Ø</v>
          </cell>
          <cell r="D368" t="str">
            <v>개</v>
          </cell>
          <cell r="E368">
            <v>15610</v>
          </cell>
          <cell r="F368">
            <v>0</v>
          </cell>
          <cell r="H368">
            <v>486</v>
          </cell>
          <cell r="I368">
            <v>15610</v>
          </cell>
          <cell r="J368">
            <v>486</v>
          </cell>
          <cell r="L368">
            <v>486</v>
          </cell>
        </row>
        <row r="369">
          <cell r="A369">
            <v>3226</v>
          </cell>
          <cell r="B369" t="str">
            <v>티 (SR죠인트)</v>
          </cell>
          <cell r="C369" t="str">
            <v>30Ø</v>
          </cell>
          <cell r="D369" t="str">
            <v>개</v>
          </cell>
          <cell r="E369">
            <v>12120</v>
          </cell>
          <cell r="F369">
            <v>0</v>
          </cell>
          <cell r="H369">
            <v>486</v>
          </cell>
          <cell r="I369">
            <v>12120</v>
          </cell>
          <cell r="J369">
            <v>486</v>
          </cell>
          <cell r="L369">
            <v>486</v>
          </cell>
        </row>
        <row r="370">
          <cell r="A370">
            <v>3227</v>
          </cell>
          <cell r="B370" t="str">
            <v>티 (SR죠인트)</v>
          </cell>
          <cell r="C370" t="str">
            <v>25Ø</v>
          </cell>
          <cell r="D370" t="str">
            <v>개</v>
          </cell>
          <cell r="E370">
            <v>7620</v>
          </cell>
          <cell r="F370">
            <v>0</v>
          </cell>
          <cell r="H370">
            <v>486</v>
          </cell>
          <cell r="I370">
            <v>7620</v>
          </cell>
          <cell r="J370">
            <v>486</v>
          </cell>
          <cell r="L370">
            <v>486</v>
          </cell>
        </row>
        <row r="371">
          <cell r="A371">
            <v>3228</v>
          </cell>
          <cell r="B371" t="str">
            <v>티 (SR죠인트)</v>
          </cell>
          <cell r="C371" t="str">
            <v>20Ø</v>
          </cell>
          <cell r="D371" t="str">
            <v>개</v>
          </cell>
          <cell r="E371">
            <v>5070</v>
          </cell>
          <cell r="F371">
            <v>0</v>
          </cell>
          <cell r="H371">
            <v>486</v>
          </cell>
          <cell r="I371">
            <v>5070</v>
          </cell>
          <cell r="J371">
            <v>486</v>
          </cell>
          <cell r="L371">
            <v>486</v>
          </cell>
        </row>
        <row r="372">
          <cell r="A372">
            <v>3229</v>
          </cell>
          <cell r="B372" t="str">
            <v>티 (SR죠인트)</v>
          </cell>
          <cell r="C372" t="str">
            <v>13Ø</v>
          </cell>
          <cell r="D372" t="str">
            <v>개</v>
          </cell>
          <cell r="E372">
            <v>3470</v>
          </cell>
          <cell r="F372">
            <v>0</v>
          </cell>
          <cell r="H372">
            <v>486</v>
          </cell>
          <cell r="I372">
            <v>3470</v>
          </cell>
          <cell r="J372">
            <v>486</v>
          </cell>
          <cell r="L372">
            <v>486</v>
          </cell>
        </row>
        <row r="373">
          <cell r="A373">
            <v>3232</v>
          </cell>
          <cell r="B373" t="str">
            <v>레듀샤 (용접식 S20S)</v>
          </cell>
          <cell r="C373" t="str">
            <v>100Ø</v>
          </cell>
          <cell r="D373" t="str">
            <v>개</v>
          </cell>
          <cell r="E373">
            <v>15200</v>
          </cell>
          <cell r="F373">
            <v>0</v>
          </cell>
          <cell r="H373">
            <v>482</v>
          </cell>
          <cell r="I373">
            <v>15200</v>
          </cell>
          <cell r="J373">
            <v>482</v>
          </cell>
          <cell r="L373">
            <v>482</v>
          </cell>
        </row>
        <row r="374">
          <cell r="A374">
            <v>3232</v>
          </cell>
          <cell r="B374" t="str">
            <v>레듀샤 (용접식 S20S)</v>
          </cell>
          <cell r="C374" t="str">
            <v>80Ø</v>
          </cell>
          <cell r="D374" t="str">
            <v>개</v>
          </cell>
          <cell r="E374">
            <v>10640</v>
          </cell>
          <cell r="F374">
            <v>0</v>
          </cell>
          <cell r="H374">
            <v>482</v>
          </cell>
          <cell r="I374">
            <v>10640</v>
          </cell>
          <cell r="J374">
            <v>482</v>
          </cell>
          <cell r="L374">
            <v>482</v>
          </cell>
        </row>
        <row r="375">
          <cell r="A375">
            <v>3233</v>
          </cell>
          <cell r="B375" t="str">
            <v>레듀샤 (SR죠인트)</v>
          </cell>
          <cell r="C375" t="str">
            <v>60Ø</v>
          </cell>
          <cell r="D375" t="str">
            <v>개</v>
          </cell>
          <cell r="E375">
            <v>13000</v>
          </cell>
          <cell r="F375">
            <v>0</v>
          </cell>
          <cell r="H375">
            <v>486</v>
          </cell>
          <cell r="I375">
            <v>13000</v>
          </cell>
          <cell r="J375">
            <v>486</v>
          </cell>
          <cell r="L375">
            <v>486</v>
          </cell>
        </row>
        <row r="376">
          <cell r="A376">
            <v>3234</v>
          </cell>
          <cell r="B376" t="str">
            <v>레듀샤 (SR죠인트)</v>
          </cell>
          <cell r="C376" t="str">
            <v>50Ø</v>
          </cell>
          <cell r="D376" t="str">
            <v>개</v>
          </cell>
          <cell r="E376">
            <v>11150</v>
          </cell>
          <cell r="F376">
            <v>0</v>
          </cell>
          <cell r="H376">
            <v>486</v>
          </cell>
          <cell r="I376">
            <v>11150</v>
          </cell>
          <cell r="J376">
            <v>486</v>
          </cell>
          <cell r="L376">
            <v>486</v>
          </cell>
        </row>
        <row r="377">
          <cell r="A377">
            <v>3235</v>
          </cell>
          <cell r="B377" t="str">
            <v>레듀샤 (SR죠인트)</v>
          </cell>
          <cell r="C377" t="str">
            <v>40Ø</v>
          </cell>
          <cell r="D377" t="str">
            <v>개</v>
          </cell>
          <cell r="E377">
            <v>9170</v>
          </cell>
          <cell r="F377">
            <v>0</v>
          </cell>
          <cell r="H377">
            <v>486</v>
          </cell>
          <cell r="I377">
            <v>9170</v>
          </cell>
          <cell r="J377">
            <v>486</v>
          </cell>
          <cell r="L377">
            <v>486</v>
          </cell>
        </row>
        <row r="378">
          <cell r="A378">
            <v>3236</v>
          </cell>
          <cell r="B378" t="str">
            <v>레듀샤 (SR죠인트)</v>
          </cell>
          <cell r="C378" t="str">
            <v>30Ø</v>
          </cell>
          <cell r="D378" t="str">
            <v>개</v>
          </cell>
          <cell r="E378">
            <v>7080</v>
          </cell>
          <cell r="F378">
            <v>0</v>
          </cell>
          <cell r="H378">
            <v>486</v>
          </cell>
          <cell r="I378">
            <v>7080</v>
          </cell>
          <cell r="J378">
            <v>486</v>
          </cell>
          <cell r="L378">
            <v>486</v>
          </cell>
        </row>
        <row r="379">
          <cell r="A379">
            <v>3237</v>
          </cell>
          <cell r="B379" t="str">
            <v>레듀샤 (SR죠인트)</v>
          </cell>
          <cell r="C379" t="str">
            <v>25Ø</v>
          </cell>
          <cell r="D379" t="str">
            <v>개</v>
          </cell>
          <cell r="E379">
            <v>3830</v>
          </cell>
          <cell r="F379">
            <v>0</v>
          </cell>
          <cell r="H379">
            <v>486</v>
          </cell>
          <cell r="I379">
            <v>3830</v>
          </cell>
          <cell r="J379">
            <v>486</v>
          </cell>
          <cell r="L379">
            <v>486</v>
          </cell>
        </row>
        <row r="380">
          <cell r="A380">
            <v>3238</v>
          </cell>
          <cell r="B380" t="str">
            <v>레듀샤 (SR죠인트)</v>
          </cell>
          <cell r="C380" t="str">
            <v>20Ø</v>
          </cell>
          <cell r="D380" t="str">
            <v>개</v>
          </cell>
          <cell r="E380">
            <v>2210</v>
          </cell>
          <cell r="F380">
            <v>0</v>
          </cell>
          <cell r="H380">
            <v>486</v>
          </cell>
          <cell r="I380">
            <v>2210</v>
          </cell>
          <cell r="J380">
            <v>486</v>
          </cell>
          <cell r="L380">
            <v>486</v>
          </cell>
        </row>
        <row r="381">
          <cell r="A381">
            <v>3241</v>
          </cell>
          <cell r="B381" t="str">
            <v>소켓 (SR죠인트)</v>
          </cell>
          <cell r="C381" t="str">
            <v>60Ø</v>
          </cell>
          <cell r="D381" t="str">
            <v>개</v>
          </cell>
          <cell r="E381">
            <v>8820</v>
          </cell>
          <cell r="F381">
            <v>0</v>
          </cell>
          <cell r="H381">
            <v>486</v>
          </cell>
          <cell r="I381">
            <v>8820</v>
          </cell>
          <cell r="J381">
            <v>486</v>
          </cell>
          <cell r="L381">
            <v>486</v>
          </cell>
        </row>
        <row r="382">
          <cell r="A382">
            <v>3242</v>
          </cell>
          <cell r="B382" t="str">
            <v>소켓 (SR죠인트)</v>
          </cell>
          <cell r="C382" t="str">
            <v>50Ø</v>
          </cell>
          <cell r="D382" t="str">
            <v>개</v>
          </cell>
          <cell r="E382">
            <v>7660</v>
          </cell>
          <cell r="F382">
            <v>0</v>
          </cell>
          <cell r="H382">
            <v>486</v>
          </cell>
          <cell r="I382">
            <v>7660</v>
          </cell>
          <cell r="J382">
            <v>486</v>
          </cell>
          <cell r="L382">
            <v>486</v>
          </cell>
        </row>
        <row r="383">
          <cell r="A383">
            <v>3243</v>
          </cell>
          <cell r="B383" t="str">
            <v>소켓 (SR죠인트)</v>
          </cell>
          <cell r="C383" t="str">
            <v>40Ø</v>
          </cell>
          <cell r="D383" t="str">
            <v>개</v>
          </cell>
          <cell r="E383">
            <v>5140</v>
          </cell>
          <cell r="F383">
            <v>0</v>
          </cell>
          <cell r="H383">
            <v>486</v>
          </cell>
          <cell r="I383">
            <v>5140</v>
          </cell>
          <cell r="J383">
            <v>486</v>
          </cell>
          <cell r="L383">
            <v>486</v>
          </cell>
        </row>
        <row r="384">
          <cell r="A384">
            <v>3244</v>
          </cell>
          <cell r="B384" t="str">
            <v>소켓 (SR죠인트)</v>
          </cell>
          <cell r="C384" t="str">
            <v>30Ø</v>
          </cell>
          <cell r="D384" t="str">
            <v>개</v>
          </cell>
          <cell r="E384">
            <v>3960</v>
          </cell>
          <cell r="F384">
            <v>0</v>
          </cell>
          <cell r="H384">
            <v>486</v>
          </cell>
          <cell r="I384">
            <v>3960</v>
          </cell>
          <cell r="J384">
            <v>486</v>
          </cell>
          <cell r="L384">
            <v>486</v>
          </cell>
        </row>
        <row r="385">
          <cell r="A385">
            <v>3245</v>
          </cell>
          <cell r="B385" t="str">
            <v>소켓 (SR죠인트)</v>
          </cell>
          <cell r="C385" t="str">
            <v>25Ø</v>
          </cell>
          <cell r="D385" t="str">
            <v>개</v>
          </cell>
          <cell r="E385">
            <v>2130</v>
          </cell>
          <cell r="F385">
            <v>0</v>
          </cell>
          <cell r="H385">
            <v>486</v>
          </cell>
          <cell r="I385">
            <v>2130</v>
          </cell>
          <cell r="J385">
            <v>486</v>
          </cell>
          <cell r="L385">
            <v>486</v>
          </cell>
        </row>
        <row r="386">
          <cell r="A386">
            <v>3246</v>
          </cell>
          <cell r="B386" t="str">
            <v>소켓 (SR죠인트)</v>
          </cell>
          <cell r="C386" t="str">
            <v>20Ø</v>
          </cell>
          <cell r="D386" t="str">
            <v>개</v>
          </cell>
          <cell r="E386">
            <v>1570</v>
          </cell>
          <cell r="F386">
            <v>0</v>
          </cell>
          <cell r="H386">
            <v>486</v>
          </cell>
          <cell r="I386">
            <v>1570</v>
          </cell>
          <cell r="J386">
            <v>486</v>
          </cell>
          <cell r="L386">
            <v>486</v>
          </cell>
        </row>
        <row r="387">
          <cell r="A387">
            <v>3247</v>
          </cell>
          <cell r="B387" t="str">
            <v>소켓 (SR죠인트)</v>
          </cell>
          <cell r="C387" t="str">
            <v>13Ø</v>
          </cell>
          <cell r="D387" t="str">
            <v>개</v>
          </cell>
          <cell r="E387">
            <v>1250</v>
          </cell>
          <cell r="F387">
            <v>0</v>
          </cell>
          <cell r="H387">
            <v>486</v>
          </cell>
          <cell r="I387">
            <v>1250</v>
          </cell>
          <cell r="J387">
            <v>486</v>
          </cell>
          <cell r="L387">
            <v>486</v>
          </cell>
        </row>
        <row r="388">
          <cell r="A388">
            <v>3251</v>
          </cell>
          <cell r="B388" t="str">
            <v>캡 (용접식 S20S)</v>
          </cell>
          <cell r="C388" t="str">
            <v>100Ø</v>
          </cell>
          <cell r="D388" t="str">
            <v>개</v>
          </cell>
          <cell r="E388">
            <v>8960</v>
          </cell>
          <cell r="F388">
            <v>0</v>
          </cell>
          <cell r="H388">
            <v>482</v>
          </cell>
          <cell r="I388">
            <v>8960</v>
          </cell>
          <cell r="J388">
            <v>482</v>
          </cell>
          <cell r="L388">
            <v>482</v>
          </cell>
        </row>
        <row r="389">
          <cell r="A389">
            <v>3252</v>
          </cell>
          <cell r="B389" t="str">
            <v>캡 (용접식 S20S)</v>
          </cell>
          <cell r="C389" t="str">
            <v>80Ø</v>
          </cell>
          <cell r="D389" t="str">
            <v>개</v>
          </cell>
          <cell r="E389">
            <v>6110</v>
          </cell>
          <cell r="F389">
            <v>0</v>
          </cell>
          <cell r="H389">
            <v>482</v>
          </cell>
          <cell r="I389">
            <v>6110</v>
          </cell>
          <cell r="J389">
            <v>482</v>
          </cell>
          <cell r="L389">
            <v>482</v>
          </cell>
        </row>
        <row r="390">
          <cell r="A390">
            <v>3253</v>
          </cell>
          <cell r="B390" t="str">
            <v>캡 (SR죠인트)</v>
          </cell>
          <cell r="C390" t="str">
            <v>60Ø</v>
          </cell>
          <cell r="D390" t="str">
            <v>개</v>
          </cell>
          <cell r="E390">
            <v>10600</v>
          </cell>
          <cell r="F390">
            <v>0</v>
          </cell>
          <cell r="H390">
            <v>486</v>
          </cell>
          <cell r="I390">
            <v>10600</v>
          </cell>
          <cell r="J390">
            <v>486</v>
          </cell>
          <cell r="L390">
            <v>486</v>
          </cell>
        </row>
        <row r="391">
          <cell r="A391">
            <v>3254</v>
          </cell>
          <cell r="B391" t="str">
            <v>캡 (SR죠인트)</v>
          </cell>
          <cell r="C391" t="str">
            <v>50Ø</v>
          </cell>
          <cell r="D391" t="str">
            <v>개</v>
          </cell>
          <cell r="E391">
            <v>8430</v>
          </cell>
          <cell r="F391">
            <v>0</v>
          </cell>
          <cell r="H391">
            <v>486</v>
          </cell>
          <cell r="I391">
            <v>8430</v>
          </cell>
          <cell r="J391">
            <v>486</v>
          </cell>
          <cell r="L391">
            <v>486</v>
          </cell>
        </row>
        <row r="392">
          <cell r="A392">
            <v>3255</v>
          </cell>
          <cell r="B392" t="str">
            <v>캡 (SR죠인트)</v>
          </cell>
          <cell r="C392" t="str">
            <v>40Ø</v>
          </cell>
          <cell r="D392" t="str">
            <v>개</v>
          </cell>
          <cell r="E392">
            <v>7610</v>
          </cell>
          <cell r="F392">
            <v>0</v>
          </cell>
          <cell r="H392">
            <v>486</v>
          </cell>
          <cell r="I392">
            <v>7610</v>
          </cell>
          <cell r="J392">
            <v>486</v>
          </cell>
          <cell r="L392">
            <v>486</v>
          </cell>
        </row>
        <row r="393">
          <cell r="A393">
            <v>3256</v>
          </cell>
          <cell r="B393" t="str">
            <v>캡 (SR죠인트)</v>
          </cell>
          <cell r="C393" t="str">
            <v>30Ø</v>
          </cell>
          <cell r="D393" t="str">
            <v>개</v>
          </cell>
          <cell r="E393">
            <v>5430</v>
          </cell>
          <cell r="F393">
            <v>0</v>
          </cell>
          <cell r="H393">
            <v>486</v>
          </cell>
          <cell r="I393">
            <v>5430</v>
          </cell>
          <cell r="J393">
            <v>486</v>
          </cell>
          <cell r="L393">
            <v>486</v>
          </cell>
        </row>
        <row r="394">
          <cell r="A394">
            <v>3257</v>
          </cell>
          <cell r="B394" t="str">
            <v>캡 (SR죠인트)</v>
          </cell>
          <cell r="C394" t="str">
            <v>25Ø</v>
          </cell>
          <cell r="D394" t="str">
            <v>개</v>
          </cell>
          <cell r="E394">
            <v>3050</v>
          </cell>
          <cell r="F394">
            <v>0</v>
          </cell>
          <cell r="H394">
            <v>486</v>
          </cell>
          <cell r="I394">
            <v>3050</v>
          </cell>
          <cell r="J394">
            <v>486</v>
          </cell>
          <cell r="L394">
            <v>486</v>
          </cell>
        </row>
        <row r="395">
          <cell r="A395">
            <v>3258</v>
          </cell>
          <cell r="B395" t="str">
            <v>캡 (SR죠인트)</v>
          </cell>
          <cell r="C395" t="str">
            <v>20Ø</v>
          </cell>
          <cell r="D395" t="str">
            <v>개</v>
          </cell>
          <cell r="E395">
            <v>2340</v>
          </cell>
          <cell r="F395">
            <v>0</v>
          </cell>
          <cell r="H395">
            <v>486</v>
          </cell>
          <cell r="I395">
            <v>2340</v>
          </cell>
          <cell r="J395">
            <v>486</v>
          </cell>
          <cell r="L395">
            <v>486</v>
          </cell>
        </row>
        <row r="396">
          <cell r="A396">
            <v>3259</v>
          </cell>
          <cell r="B396" t="str">
            <v>캡 (SR죠인트)</v>
          </cell>
          <cell r="C396" t="str">
            <v>13Ø</v>
          </cell>
          <cell r="D396" t="str">
            <v>개</v>
          </cell>
          <cell r="E396">
            <v>1920</v>
          </cell>
          <cell r="F396">
            <v>0</v>
          </cell>
          <cell r="H396">
            <v>486</v>
          </cell>
          <cell r="I396">
            <v>1920</v>
          </cell>
          <cell r="J396">
            <v>486</v>
          </cell>
          <cell r="L396">
            <v>486</v>
          </cell>
        </row>
        <row r="397">
          <cell r="A397">
            <v>3261</v>
          </cell>
          <cell r="B397" t="str">
            <v>SUS용접 합 후렌지</v>
          </cell>
          <cell r="C397" t="str">
            <v>100Ø</v>
          </cell>
          <cell r="D397" t="str">
            <v>개</v>
          </cell>
          <cell r="E397">
            <v>12300</v>
          </cell>
          <cell r="F397">
            <v>0</v>
          </cell>
          <cell r="H397">
            <v>0</v>
          </cell>
          <cell r="I397">
            <v>12300</v>
          </cell>
          <cell r="J397">
            <v>0</v>
          </cell>
          <cell r="L397">
            <v>0</v>
          </cell>
        </row>
        <row r="398">
          <cell r="A398">
            <v>3262</v>
          </cell>
          <cell r="B398" t="str">
            <v>SUS용접 합 후렌지</v>
          </cell>
          <cell r="C398" t="str">
            <v>80Ø</v>
          </cell>
          <cell r="D398" t="str">
            <v>개</v>
          </cell>
          <cell r="E398">
            <v>10300</v>
          </cell>
          <cell r="F398">
            <v>0</v>
          </cell>
          <cell r="H398">
            <v>0</v>
          </cell>
          <cell r="I398">
            <v>10300</v>
          </cell>
          <cell r="J398">
            <v>0</v>
          </cell>
          <cell r="L398">
            <v>0</v>
          </cell>
        </row>
        <row r="399">
          <cell r="A399">
            <v>3263</v>
          </cell>
          <cell r="B399" t="str">
            <v>유니온 (SR죠인트)</v>
          </cell>
          <cell r="C399" t="str">
            <v>60Ø</v>
          </cell>
          <cell r="D399" t="str">
            <v>개</v>
          </cell>
          <cell r="E399">
            <v>17460</v>
          </cell>
          <cell r="F399">
            <v>0</v>
          </cell>
          <cell r="H399">
            <v>486</v>
          </cell>
          <cell r="I399">
            <v>17460</v>
          </cell>
          <cell r="J399">
            <v>486</v>
          </cell>
          <cell r="L399">
            <v>486</v>
          </cell>
        </row>
        <row r="400">
          <cell r="A400">
            <v>3264</v>
          </cell>
          <cell r="B400" t="str">
            <v>유니온 (SR죠인트)</v>
          </cell>
          <cell r="C400" t="str">
            <v>50Ø</v>
          </cell>
          <cell r="D400" t="str">
            <v>개</v>
          </cell>
          <cell r="E400">
            <v>14000</v>
          </cell>
          <cell r="F400">
            <v>0</v>
          </cell>
          <cell r="H400">
            <v>486</v>
          </cell>
          <cell r="I400">
            <v>14000</v>
          </cell>
          <cell r="J400">
            <v>486</v>
          </cell>
          <cell r="L400">
            <v>486</v>
          </cell>
        </row>
        <row r="401">
          <cell r="A401">
            <v>3265</v>
          </cell>
          <cell r="B401" t="str">
            <v>유니온 (SR죠인트)</v>
          </cell>
          <cell r="C401" t="str">
            <v>40Ø</v>
          </cell>
          <cell r="D401" t="str">
            <v>개</v>
          </cell>
          <cell r="E401">
            <v>10470</v>
          </cell>
          <cell r="F401">
            <v>0</v>
          </cell>
          <cell r="H401">
            <v>486</v>
          </cell>
          <cell r="I401">
            <v>10470</v>
          </cell>
          <cell r="J401">
            <v>486</v>
          </cell>
          <cell r="L401">
            <v>486</v>
          </cell>
        </row>
        <row r="402">
          <cell r="A402">
            <v>3266</v>
          </cell>
          <cell r="B402" t="str">
            <v>유니온 (SR죠인트)</v>
          </cell>
          <cell r="C402" t="str">
            <v>30Ø</v>
          </cell>
          <cell r="D402" t="str">
            <v>개</v>
          </cell>
          <cell r="E402">
            <v>6980</v>
          </cell>
          <cell r="F402">
            <v>0</v>
          </cell>
          <cell r="H402">
            <v>486</v>
          </cell>
          <cell r="I402">
            <v>6980</v>
          </cell>
          <cell r="J402">
            <v>486</v>
          </cell>
          <cell r="L402">
            <v>486</v>
          </cell>
        </row>
        <row r="403">
          <cell r="A403">
            <v>3267</v>
          </cell>
          <cell r="B403" t="str">
            <v>유니온 (SR죠인트)</v>
          </cell>
          <cell r="C403" t="str">
            <v>25Ø</v>
          </cell>
          <cell r="D403" t="str">
            <v>개</v>
          </cell>
          <cell r="E403">
            <v>4660</v>
          </cell>
          <cell r="F403">
            <v>0</v>
          </cell>
          <cell r="H403">
            <v>486</v>
          </cell>
          <cell r="I403">
            <v>4660</v>
          </cell>
          <cell r="J403">
            <v>486</v>
          </cell>
          <cell r="L403">
            <v>486</v>
          </cell>
        </row>
        <row r="404">
          <cell r="A404">
            <v>3268</v>
          </cell>
          <cell r="B404" t="str">
            <v>유니온 (SR죠인트)</v>
          </cell>
          <cell r="C404" t="str">
            <v>20Ø</v>
          </cell>
          <cell r="D404" t="str">
            <v>개</v>
          </cell>
          <cell r="E404">
            <v>3490</v>
          </cell>
          <cell r="F404">
            <v>0</v>
          </cell>
          <cell r="H404">
            <v>486</v>
          </cell>
          <cell r="I404">
            <v>3490</v>
          </cell>
          <cell r="J404">
            <v>486</v>
          </cell>
          <cell r="L404">
            <v>486</v>
          </cell>
        </row>
        <row r="405">
          <cell r="A405">
            <v>3269</v>
          </cell>
          <cell r="B405" t="str">
            <v>유니온 (SR죠인트)</v>
          </cell>
          <cell r="C405" t="str">
            <v>13Ø</v>
          </cell>
          <cell r="D405" t="str">
            <v>개</v>
          </cell>
          <cell r="E405">
            <v>2330</v>
          </cell>
          <cell r="F405">
            <v>0</v>
          </cell>
          <cell r="H405">
            <v>486</v>
          </cell>
          <cell r="I405">
            <v>2330</v>
          </cell>
          <cell r="J405">
            <v>486</v>
          </cell>
          <cell r="L405">
            <v>486</v>
          </cell>
        </row>
        <row r="406">
          <cell r="A406">
            <v>3271</v>
          </cell>
          <cell r="B406" t="str">
            <v>밸브소켓 (SR죠인트)</v>
          </cell>
          <cell r="C406" t="str">
            <v>60Ø</v>
          </cell>
          <cell r="D406" t="str">
            <v>개</v>
          </cell>
          <cell r="E406">
            <v>9200</v>
          </cell>
          <cell r="F406">
            <v>0</v>
          </cell>
          <cell r="H406">
            <v>486</v>
          </cell>
          <cell r="I406">
            <v>9200</v>
          </cell>
          <cell r="J406">
            <v>486</v>
          </cell>
          <cell r="L406">
            <v>486</v>
          </cell>
        </row>
        <row r="407">
          <cell r="A407">
            <v>3272</v>
          </cell>
          <cell r="B407" t="str">
            <v>밸브소켓 (SR죠인트)</v>
          </cell>
          <cell r="C407" t="str">
            <v>50Ø</v>
          </cell>
          <cell r="D407" t="str">
            <v>개</v>
          </cell>
          <cell r="E407">
            <v>7850</v>
          </cell>
          <cell r="F407">
            <v>0</v>
          </cell>
          <cell r="H407">
            <v>486</v>
          </cell>
          <cell r="I407">
            <v>7850</v>
          </cell>
          <cell r="J407">
            <v>486</v>
          </cell>
          <cell r="L407">
            <v>486</v>
          </cell>
        </row>
        <row r="408">
          <cell r="A408">
            <v>3273</v>
          </cell>
          <cell r="B408" t="str">
            <v>밸브소켓 (SR죠인트)</v>
          </cell>
          <cell r="C408" t="str">
            <v>40Ø</v>
          </cell>
          <cell r="D408" t="str">
            <v>개</v>
          </cell>
          <cell r="E408">
            <v>6770</v>
          </cell>
          <cell r="F408">
            <v>0</v>
          </cell>
          <cell r="H408">
            <v>486</v>
          </cell>
          <cell r="I408">
            <v>6770</v>
          </cell>
          <cell r="J408">
            <v>486</v>
          </cell>
          <cell r="L408">
            <v>486</v>
          </cell>
        </row>
        <row r="409">
          <cell r="A409">
            <v>3274</v>
          </cell>
          <cell r="B409" t="str">
            <v>밸브소켓 (SR죠인트)</v>
          </cell>
          <cell r="C409" t="str">
            <v>30Ø</v>
          </cell>
          <cell r="D409" t="str">
            <v>개</v>
          </cell>
          <cell r="E409">
            <v>4630</v>
          </cell>
          <cell r="F409">
            <v>0</v>
          </cell>
          <cell r="H409">
            <v>486</v>
          </cell>
          <cell r="I409">
            <v>4630</v>
          </cell>
          <cell r="J409">
            <v>486</v>
          </cell>
          <cell r="L409">
            <v>486</v>
          </cell>
        </row>
        <row r="410">
          <cell r="A410">
            <v>3275</v>
          </cell>
          <cell r="B410" t="str">
            <v>밸브소켓 (SR죠인트)</v>
          </cell>
          <cell r="C410" t="str">
            <v>25Ø</v>
          </cell>
          <cell r="D410" t="str">
            <v>개</v>
          </cell>
          <cell r="E410">
            <v>2860</v>
          </cell>
          <cell r="F410">
            <v>0</v>
          </cell>
          <cell r="H410">
            <v>486</v>
          </cell>
          <cell r="I410">
            <v>2860</v>
          </cell>
          <cell r="J410">
            <v>486</v>
          </cell>
          <cell r="L410">
            <v>486</v>
          </cell>
        </row>
        <row r="411">
          <cell r="A411">
            <v>3276</v>
          </cell>
          <cell r="B411" t="str">
            <v>밸브소켓 (SR죠인트)</v>
          </cell>
          <cell r="C411" t="str">
            <v>20Ø</v>
          </cell>
          <cell r="D411" t="str">
            <v>개</v>
          </cell>
          <cell r="E411">
            <v>1980</v>
          </cell>
          <cell r="F411">
            <v>0</v>
          </cell>
          <cell r="H411">
            <v>486</v>
          </cell>
          <cell r="I411">
            <v>1980</v>
          </cell>
          <cell r="J411">
            <v>486</v>
          </cell>
          <cell r="L411">
            <v>486</v>
          </cell>
        </row>
        <row r="412">
          <cell r="A412">
            <v>3277</v>
          </cell>
          <cell r="B412" t="str">
            <v>밸브소켓 (SR죠인트)</v>
          </cell>
          <cell r="C412" t="str">
            <v>13Ø</v>
          </cell>
          <cell r="D412" t="str">
            <v>개</v>
          </cell>
          <cell r="E412">
            <v>1260</v>
          </cell>
          <cell r="F412">
            <v>0</v>
          </cell>
          <cell r="H412">
            <v>486</v>
          </cell>
          <cell r="I412">
            <v>1260</v>
          </cell>
          <cell r="J412">
            <v>486</v>
          </cell>
          <cell r="L412">
            <v>486</v>
          </cell>
        </row>
        <row r="413">
          <cell r="A413">
            <v>3281</v>
          </cell>
          <cell r="B413" t="str">
            <v>수전소켓 (SR죠인트)</v>
          </cell>
          <cell r="C413" t="str">
            <v>25Ø</v>
          </cell>
          <cell r="D413" t="str">
            <v>개</v>
          </cell>
          <cell r="E413">
            <v>4220</v>
          </cell>
          <cell r="F413">
            <v>0</v>
          </cell>
          <cell r="H413">
            <v>486</v>
          </cell>
          <cell r="I413">
            <v>4220</v>
          </cell>
          <cell r="J413">
            <v>486</v>
          </cell>
          <cell r="L413">
            <v>486</v>
          </cell>
        </row>
        <row r="414">
          <cell r="A414">
            <v>3282</v>
          </cell>
          <cell r="B414" t="str">
            <v>수전소켓 (SR죠인트)</v>
          </cell>
          <cell r="C414" t="str">
            <v>20Ø</v>
          </cell>
          <cell r="D414" t="str">
            <v>개</v>
          </cell>
          <cell r="E414">
            <v>3390</v>
          </cell>
          <cell r="F414">
            <v>0</v>
          </cell>
          <cell r="H414">
            <v>486</v>
          </cell>
          <cell r="I414">
            <v>3390</v>
          </cell>
          <cell r="J414">
            <v>486</v>
          </cell>
          <cell r="L414">
            <v>486</v>
          </cell>
        </row>
        <row r="415">
          <cell r="A415">
            <v>3283</v>
          </cell>
          <cell r="B415" t="str">
            <v>수전소켓 (SR죠인트)</v>
          </cell>
          <cell r="C415" t="str">
            <v>13Ø</v>
          </cell>
          <cell r="D415" t="str">
            <v>개</v>
          </cell>
          <cell r="E415">
            <v>2860</v>
          </cell>
          <cell r="F415">
            <v>0</v>
          </cell>
          <cell r="H415">
            <v>486</v>
          </cell>
          <cell r="I415">
            <v>2860</v>
          </cell>
          <cell r="J415">
            <v>486</v>
          </cell>
          <cell r="L415">
            <v>486</v>
          </cell>
        </row>
        <row r="416">
          <cell r="A416">
            <v>3291</v>
          </cell>
          <cell r="B416" t="str">
            <v>아답타엘보(SR죠인트)</v>
          </cell>
          <cell r="C416" t="str">
            <v>25Ø</v>
          </cell>
          <cell r="D416" t="str">
            <v>개</v>
          </cell>
          <cell r="E416">
            <v>5710</v>
          </cell>
          <cell r="F416">
            <v>0</v>
          </cell>
          <cell r="H416">
            <v>486</v>
          </cell>
          <cell r="I416">
            <v>5710</v>
          </cell>
          <cell r="J416">
            <v>486</v>
          </cell>
          <cell r="L416">
            <v>486</v>
          </cell>
        </row>
        <row r="417">
          <cell r="A417">
            <v>3292</v>
          </cell>
          <cell r="B417" t="str">
            <v>아답타엘보(SR죠인트)</v>
          </cell>
          <cell r="C417" t="str">
            <v>20Ø</v>
          </cell>
          <cell r="D417" t="str">
            <v>개</v>
          </cell>
          <cell r="E417">
            <v>4010</v>
          </cell>
          <cell r="F417">
            <v>0</v>
          </cell>
          <cell r="H417">
            <v>486</v>
          </cell>
          <cell r="I417">
            <v>4010</v>
          </cell>
          <cell r="J417">
            <v>486</v>
          </cell>
          <cell r="L417">
            <v>486</v>
          </cell>
        </row>
        <row r="418">
          <cell r="A418">
            <v>3293</v>
          </cell>
          <cell r="B418" t="str">
            <v>아답타엘보(SR죠인트)</v>
          </cell>
          <cell r="C418" t="str">
            <v>13Ø</v>
          </cell>
          <cell r="D418" t="str">
            <v>개</v>
          </cell>
          <cell r="E418">
            <v>3440</v>
          </cell>
          <cell r="F418">
            <v>0</v>
          </cell>
          <cell r="H418">
            <v>486</v>
          </cell>
          <cell r="I418">
            <v>3440</v>
          </cell>
          <cell r="J418">
            <v>486</v>
          </cell>
          <cell r="L418">
            <v>486</v>
          </cell>
        </row>
        <row r="419">
          <cell r="E419">
            <v>0</v>
          </cell>
        </row>
        <row r="420">
          <cell r="E420">
            <v>0</v>
          </cell>
        </row>
        <row r="421">
          <cell r="E421">
            <v>0</v>
          </cell>
        </row>
        <row r="444">
          <cell r="A444">
            <v>3299</v>
          </cell>
          <cell r="B444" t="str">
            <v>백강관</v>
          </cell>
          <cell r="C444" t="str">
            <v>150Ø</v>
          </cell>
          <cell r="D444" t="str">
            <v>M</v>
          </cell>
          <cell r="E444">
            <v>12628</v>
          </cell>
          <cell r="F444">
            <v>0</v>
          </cell>
          <cell r="H444">
            <v>457</v>
          </cell>
          <cell r="I444">
            <v>12628</v>
          </cell>
          <cell r="J444">
            <v>457</v>
          </cell>
          <cell r="L444">
            <v>457</v>
          </cell>
        </row>
        <row r="445">
          <cell r="A445">
            <v>3300</v>
          </cell>
          <cell r="B445" t="str">
            <v>백강관</v>
          </cell>
          <cell r="C445" t="str">
            <v>125Ø</v>
          </cell>
          <cell r="D445" t="str">
            <v>M</v>
          </cell>
          <cell r="E445">
            <v>10605</v>
          </cell>
          <cell r="F445">
            <v>0</v>
          </cell>
          <cell r="H445">
            <v>457</v>
          </cell>
          <cell r="I445">
            <v>10605</v>
          </cell>
          <cell r="J445">
            <v>457</v>
          </cell>
          <cell r="L445">
            <v>457</v>
          </cell>
        </row>
        <row r="446">
          <cell r="A446">
            <v>3301</v>
          </cell>
          <cell r="B446" t="str">
            <v>백강관</v>
          </cell>
          <cell r="C446" t="str">
            <v>100Ø</v>
          </cell>
          <cell r="D446" t="str">
            <v>M</v>
          </cell>
          <cell r="E446">
            <v>7822</v>
          </cell>
          <cell r="F446">
            <v>0</v>
          </cell>
          <cell r="H446">
            <v>457</v>
          </cell>
          <cell r="I446">
            <v>7822</v>
          </cell>
          <cell r="J446">
            <v>457</v>
          </cell>
          <cell r="L446">
            <v>457</v>
          </cell>
        </row>
        <row r="447">
          <cell r="A447">
            <v>3302</v>
          </cell>
          <cell r="B447" t="str">
            <v>백강관</v>
          </cell>
          <cell r="C447" t="str">
            <v>80Ø</v>
          </cell>
          <cell r="D447" t="str">
            <v>M</v>
          </cell>
          <cell r="E447">
            <v>5487</v>
          </cell>
          <cell r="F447">
            <v>0</v>
          </cell>
          <cell r="H447">
            <v>457</v>
          </cell>
          <cell r="I447">
            <v>5487</v>
          </cell>
          <cell r="J447">
            <v>457</v>
          </cell>
          <cell r="L447">
            <v>457</v>
          </cell>
        </row>
        <row r="448">
          <cell r="A448">
            <v>3303</v>
          </cell>
          <cell r="B448" t="str">
            <v>백강관</v>
          </cell>
          <cell r="C448" t="str">
            <v>65Ø</v>
          </cell>
          <cell r="D448" t="str">
            <v>M</v>
          </cell>
          <cell r="E448">
            <v>4402</v>
          </cell>
          <cell r="F448">
            <v>0</v>
          </cell>
          <cell r="H448">
            <v>457</v>
          </cell>
          <cell r="I448">
            <v>4402</v>
          </cell>
          <cell r="J448">
            <v>457</v>
          </cell>
          <cell r="L448">
            <v>457</v>
          </cell>
        </row>
        <row r="449">
          <cell r="A449">
            <v>3304</v>
          </cell>
          <cell r="B449" t="str">
            <v>백강관</v>
          </cell>
          <cell r="C449" t="str">
            <v>50Ø</v>
          </cell>
          <cell r="D449" t="str">
            <v>M</v>
          </cell>
          <cell r="E449">
            <v>3450</v>
          </cell>
          <cell r="F449">
            <v>0</v>
          </cell>
          <cell r="H449">
            <v>457</v>
          </cell>
          <cell r="I449">
            <v>3450</v>
          </cell>
          <cell r="J449">
            <v>457</v>
          </cell>
          <cell r="L449">
            <v>457</v>
          </cell>
        </row>
        <row r="450">
          <cell r="A450">
            <v>3305</v>
          </cell>
          <cell r="B450" t="str">
            <v>백강관</v>
          </cell>
          <cell r="C450" t="str">
            <v>40Ø</v>
          </cell>
          <cell r="D450" t="str">
            <v>M</v>
          </cell>
          <cell r="E450">
            <v>2513</v>
          </cell>
          <cell r="F450">
            <v>0</v>
          </cell>
          <cell r="H450">
            <v>457</v>
          </cell>
          <cell r="I450">
            <v>2513</v>
          </cell>
          <cell r="J450">
            <v>457</v>
          </cell>
          <cell r="L450">
            <v>457</v>
          </cell>
        </row>
        <row r="451">
          <cell r="A451">
            <v>3306</v>
          </cell>
          <cell r="B451" t="str">
            <v>백강관</v>
          </cell>
          <cell r="C451" t="str">
            <v>32Ø</v>
          </cell>
          <cell r="D451" t="str">
            <v>M</v>
          </cell>
          <cell r="E451">
            <v>2187</v>
          </cell>
          <cell r="F451">
            <v>0</v>
          </cell>
          <cell r="H451">
            <v>457</v>
          </cell>
          <cell r="I451">
            <v>2187</v>
          </cell>
          <cell r="J451">
            <v>457</v>
          </cell>
          <cell r="L451">
            <v>457</v>
          </cell>
        </row>
        <row r="452">
          <cell r="A452">
            <v>3307</v>
          </cell>
          <cell r="B452" t="str">
            <v>백강관</v>
          </cell>
          <cell r="C452" t="str">
            <v>25Ø</v>
          </cell>
          <cell r="D452" t="str">
            <v>M</v>
          </cell>
          <cell r="E452">
            <v>1782</v>
          </cell>
          <cell r="F452">
            <v>0</v>
          </cell>
          <cell r="H452">
            <v>457</v>
          </cell>
          <cell r="I452">
            <v>1782</v>
          </cell>
          <cell r="J452">
            <v>457</v>
          </cell>
          <cell r="L452">
            <v>457</v>
          </cell>
        </row>
        <row r="453">
          <cell r="A453">
            <v>3308</v>
          </cell>
          <cell r="B453" t="str">
            <v>백강관</v>
          </cell>
          <cell r="C453" t="str">
            <v>20Ø</v>
          </cell>
          <cell r="D453" t="str">
            <v>M</v>
          </cell>
          <cell r="E453">
            <v>1252</v>
          </cell>
          <cell r="F453">
            <v>0</v>
          </cell>
          <cell r="H453">
            <v>457</v>
          </cell>
          <cell r="I453">
            <v>1252</v>
          </cell>
          <cell r="J453">
            <v>457</v>
          </cell>
          <cell r="L453">
            <v>457</v>
          </cell>
        </row>
        <row r="454">
          <cell r="A454">
            <v>3309</v>
          </cell>
          <cell r="B454" t="str">
            <v>백강관</v>
          </cell>
          <cell r="C454" t="str">
            <v>15Ø</v>
          </cell>
          <cell r="D454" t="str">
            <v>M</v>
          </cell>
          <cell r="E454">
            <v>993</v>
          </cell>
          <cell r="F454">
            <v>0</v>
          </cell>
          <cell r="H454">
            <v>457</v>
          </cell>
          <cell r="I454">
            <v>993</v>
          </cell>
          <cell r="J454">
            <v>457</v>
          </cell>
          <cell r="L454">
            <v>457</v>
          </cell>
        </row>
        <row r="455">
          <cell r="A455">
            <v>3310</v>
          </cell>
          <cell r="B455" t="str">
            <v>백엘보 (용접식)</v>
          </cell>
          <cell r="C455" t="str">
            <v>150Ø</v>
          </cell>
          <cell r="D455" t="str">
            <v>개</v>
          </cell>
          <cell r="E455">
            <v>16800</v>
          </cell>
          <cell r="F455">
            <v>0</v>
          </cell>
          <cell r="H455">
            <v>461</v>
          </cell>
          <cell r="I455">
            <v>16800</v>
          </cell>
          <cell r="J455">
            <v>461</v>
          </cell>
          <cell r="L455">
            <v>461</v>
          </cell>
        </row>
        <row r="456">
          <cell r="A456">
            <v>3311</v>
          </cell>
          <cell r="B456" t="str">
            <v>백엘보 (용접식)</v>
          </cell>
          <cell r="C456" t="str">
            <v>100Ø</v>
          </cell>
          <cell r="D456" t="str">
            <v>개</v>
          </cell>
          <cell r="E456">
            <v>6440</v>
          </cell>
          <cell r="F456">
            <v>0</v>
          </cell>
          <cell r="H456">
            <v>461</v>
          </cell>
          <cell r="I456">
            <v>6440</v>
          </cell>
          <cell r="J456">
            <v>461</v>
          </cell>
          <cell r="L456">
            <v>461</v>
          </cell>
        </row>
        <row r="457">
          <cell r="A457">
            <v>3312</v>
          </cell>
          <cell r="B457" t="str">
            <v>백엘보 (용접식)</v>
          </cell>
          <cell r="C457" t="str">
            <v>80Ø</v>
          </cell>
          <cell r="D457" t="str">
            <v>개</v>
          </cell>
          <cell r="E457">
            <v>3780</v>
          </cell>
          <cell r="F457">
            <v>0</v>
          </cell>
          <cell r="H457">
            <v>461</v>
          </cell>
          <cell r="I457">
            <v>3780</v>
          </cell>
          <cell r="J457">
            <v>461</v>
          </cell>
          <cell r="L457">
            <v>461</v>
          </cell>
        </row>
        <row r="458">
          <cell r="A458">
            <v>3313</v>
          </cell>
          <cell r="B458" t="str">
            <v>백엘보 (용접식)</v>
          </cell>
          <cell r="C458" t="str">
            <v>65Ø</v>
          </cell>
          <cell r="D458" t="str">
            <v>개</v>
          </cell>
          <cell r="E458">
            <v>2760</v>
          </cell>
          <cell r="F458">
            <v>0</v>
          </cell>
          <cell r="H458">
            <v>461</v>
          </cell>
          <cell r="I458">
            <v>2760</v>
          </cell>
          <cell r="J458">
            <v>461</v>
          </cell>
          <cell r="L458">
            <v>461</v>
          </cell>
        </row>
        <row r="459">
          <cell r="A459">
            <v>3314</v>
          </cell>
          <cell r="B459" t="str">
            <v>백엘보 (나사식)</v>
          </cell>
          <cell r="C459" t="str">
            <v>50Ø</v>
          </cell>
          <cell r="D459" t="str">
            <v>개</v>
          </cell>
          <cell r="E459">
            <v>1498</v>
          </cell>
          <cell r="F459">
            <v>0</v>
          </cell>
          <cell r="H459">
            <v>460</v>
          </cell>
          <cell r="I459">
            <v>1498</v>
          </cell>
          <cell r="J459">
            <v>460</v>
          </cell>
          <cell r="L459">
            <v>460</v>
          </cell>
        </row>
        <row r="460">
          <cell r="A460">
            <v>3315</v>
          </cell>
          <cell r="B460" t="str">
            <v>백엘보 (나사식)</v>
          </cell>
          <cell r="C460" t="str">
            <v>40Ø</v>
          </cell>
          <cell r="D460" t="str">
            <v>개</v>
          </cell>
          <cell r="E460">
            <v>957</v>
          </cell>
          <cell r="F460">
            <v>0</v>
          </cell>
          <cell r="H460">
            <v>460</v>
          </cell>
          <cell r="I460">
            <v>957</v>
          </cell>
          <cell r="J460">
            <v>460</v>
          </cell>
          <cell r="L460">
            <v>460</v>
          </cell>
        </row>
        <row r="461">
          <cell r="A461">
            <v>3316</v>
          </cell>
          <cell r="B461" t="str">
            <v>백엘보 (나사식)</v>
          </cell>
          <cell r="C461" t="str">
            <v>32Ø</v>
          </cell>
          <cell r="D461" t="str">
            <v>개</v>
          </cell>
          <cell r="E461">
            <v>805</v>
          </cell>
          <cell r="F461">
            <v>0</v>
          </cell>
          <cell r="H461">
            <v>460</v>
          </cell>
          <cell r="I461">
            <v>805</v>
          </cell>
          <cell r="J461">
            <v>460</v>
          </cell>
          <cell r="L461">
            <v>460</v>
          </cell>
        </row>
        <row r="462">
          <cell r="A462">
            <v>3317</v>
          </cell>
          <cell r="B462" t="str">
            <v>백엘보 (나사식)</v>
          </cell>
          <cell r="C462" t="str">
            <v>25Ø</v>
          </cell>
          <cell r="D462" t="str">
            <v>개</v>
          </cell>
          <cell r="E462">
            <v>523</v>
          </cell>
          <cell r="F462">
            <v>0</v>
          </cell>
          <cell r="H462">
            <v>460</v>
          </cell>
          <cell r="I462">
            <v>523</v>
          </cell>
          <cell r="J462">
            <v>460</v>
          </cell>
          <cell r="L462">
            <v>460</v>
          </cell>
        </row>
        <row r="463">
          <cell r="A463">
            <v>3318</v>
          </cell>
          <cell r="B463" t="str">
            <v>백엘보 (나사식)</v>
          </cell>
          <cell r="C463" t="str">
            <v>20Ø</v>
          </cell>
          <cell r="D463" t="str">
            <v>개</v>
          </cell>
          <cell r="E463">
            <v>326</v>
          </cell>
          <cell r="F463">
            <v>0</v>
          </cell>
          <cell r="H463">
            <v>460</v>
          </cell>
          <cell r="I463">
            <v>326</v>
          </cell>
          <cell r="J463">
            <v>460</v>
          </cell>
          <cell r="L463">
            <v>460</v>
          </cell>
        </row>
        <row r="464">
          <cell r="A464">
            <v>3319</v>
          </cell>
          <cell r="B464" t="str">
            <v>백엘보 (나사식)</v>
          </cell>
          <cell r="C464" t="str">
            <v>15Ø</v>
          </cell>
          <cell r="D464" t="str">
            <v>개</v>
          </cell>
          <cell r="E464">
            <v>221</v>
          </cell>
          <cell r="F464">
            <v>0</v>
          </cell>
          <cell r="H464">
            <v>460</v>
          </cell>
          <cell r="I464">
            <v>221</v>
          </cell>
          <cell r="J464">
            <v>460</v>
          </cell>
          <cell r="L464">
            <v>460</v>
          </cell>
        </row>
        <row r="465">
          <cell r="A465">
            <v>3320</v>
          </cell>
          <cell r="B465" t="str">
            <v>백티 (용접식)</v>
          </cell>
          <cell r="C465" t="str">
            <v>150Ø</v>
          </cell>
          <cell r="D465" t="str">
            <v>개</v>
          </cell>
          <cell r="E465">
            <v>21000</v>
          </cell>
          <cell r="F465">
            <v>0</v>
          </cell>
          <cell r="H465">
            <v>461</v>
          </cell>
          <cell r="I465">
            <v>21000</v>
          </cell>
          <cell r="J465">
            <v>461</v>
          </cell>
          <cell r="L465">
            <v>461</v>
          </cell>
        </row>
        <row r="466">
          <cell r="A466">
            <v>3321</v>
          </cell>
          <cell r="B466" t="str">
            <v>백티 (용접식)</v>
          </cell>
          <cell r="C466" t="str">
            <v>100Ø</v>
          </cell>
          <cell r="D466" t="str">
            <v>개</v>
          </cell>
          <cell r="E466">
            <v>9030</v>
          </cell>
          <cell r="F466">
            <v>0</v>
          </cell>
          <cell r="H466">
            <v>461</v>
          </cell>
          <cell r="I466">
            <v>9030</v>
          </cell>
          <cell r="J466">
            <v>461</v>
          </cell>
          <cell r="L466">
            <v>461</v>
          </cell>
        </row>
        <row r="467">
          <cell r="A467">
            <v>3322</v>
          </cell>
          <cell r="B467" t="str">
            <v>백티 (용접식)</v>
          </cell>
          <cell r="C467" t="str">
            <v>80Ø</v>
          </cell>
          <cell r="D467" t="str">
            <v>개</v>
          </cell>
          <cell r="E467">
            <v>5480</v>
          </cell>
          <cell r="F467">
            <v>0</v>
          </cell>
          <cell r="H467">
            <v>461</v>
          </cell>
          <cell r="I467">
            <v>5480</v>
          </cell>
          <cell r="J467">
            <v>461</v>
          </cell>
          <cell r="L467">
            <v>461</v>
          </cell>
        </row>
        <row r="468">
          <cell r="A468">
            <v>3323</v>
          </cell>
          <cell r="B468" t="str">
            <v>백티 (용접식)</v>
          </cell>
          <cell r="C468" t="str">
            <v>65Ø</v>
          </cell>
          <cell r="D468" t="str">
            <v>개</v>
          </cell>
          <cell r="E468">
            <v>4060</v>
          </cell>
          <cell r="F468">
            <v>0</v>
          </cell>
          <cell r="H468">
            <v>461</v>
          </cell>
          <cell r="I468">
            <v>4060</v>
          </cell>
          <cell r="J468">
            <v>461</v>
          </cell>
          <cell r="L468">
            <v>461</v>
          </cell>
        </row>
        <row r="469">
          <cell r="A469">
            <v>3324</v>
          </cell>
          <cell r="B469" t="str">
            <v>백티 (나사식)</v>
          </cell>
          <cell r="C469" t="str">
            <v>50Ø</v>
          </cell>
          <cell r="D469" t="str">
            <v>개</v>
          </cell>
          <cell r="E469">
            <v>1957</v>
          </cell>
          <cell r="F469">
            <v>0</v>
          </cell>
          <cell r="H469">
            <v>460</v>
          </cell>
          <cell r="I469">
            <v>1957</v>
          </cell>
          <cell r="J469">
            <v>460</v>
          </cell>
          <cell r="L469">
            <v>460</v>
          </cell>
        </row>
        <row r="470">
          <cell r="A470">
            <v>3325</v>
          </cell>
          <cell r="B470" t="str">
            <v>백티 (나사식)</v>
          </cell>
          <cell r="C470" t="str">
            <v>40Ø</v>
          </cell>
          <cell r="D470" t="str">
            <v>개</v>
          </cell>
          <cell r="E470">
            <v>1338</v>
          </cell>
          <cell r="F470">
            <v>0</v>
          </cell>
          <cell r="H470">
            <v>460</v>
          </cell>
          <cell r="I470">
            <v>1338</v>
          </cell>
          <cell r="J470">
            <v>460</v>
          </cell>
          <cell r="L470">
            <v>460</v>
          </cell>
        </row>
        <row r="471">
          <cell r="A471">
            <v>3326</v>
          </cell>
          <cell r="B471" t="str">
            <v>백티 (나사식)</v>
          </cell>
          <cell r="C471" t="str">
            <v>32Ø</v>
          </cell>
          <cell r="D471" t="str">
            <v>개</v>
          </cell>
          <cell r="E471">
            <v>1000</v>
          </cell>
          <cell r="F471">
            <v>0</v>
          </cell>
          <cell r="H471">
            <v>460</v>
          </cell>
          <cell r="I471">
            <v>1000</v>
          </cell>
          <cell r="J471">
            <v>460</v>
          </cell>
          <cell r="L471">
            <v>460</v>
          </cell>
        </row>
        <row r="472">
          <cell r="A472">
            <v>3327</v>
          </cell>
          <cell r="B472" t="str">
            <v>백티 (나사식)</v>
          </cell>
          <cell r="C472" t="str">
            <v>25Ø</v>
          </cell>
          <cell r="D472" t="str">
            <v>개</v>
          </cell>
          <cell r="E472">
            <v>724</v>
          </cell>
          <cell r="F472">
            <v>0</v>
          </cell>
          <cell r="H472">
            <v>460</v>
          </cell>
          <cell r="I472">
            <v>724</v>
          </cell>
          <cell r="J472">
            <v>460</v>
          </cell>
          <cell r="L472">
            <v>460</v>
          </cell>
        </row>
        <row r="473">
          <cell r="A473">
            <v>3328</v>
          </cell>
          <cell r="B473" t="str">
            <v>백티 (나사식)</v>
          </cell>
          <cell r="C473" t="str">
            <v>20Ø</v>
          </cell>
          <cell r="D473" t="str">
            <v>개</v>
          </cell>
          <cell r="E473">
            <v>483</v>
          </cell>
          <cell r="F473">
            <v>0</v>
          </cell>
          <cell r="H473">
            <v>460</v>
          </cell>
          <cell r="I473">
            <v>483</v>
          </cell>
          <cell r="J473">
            <v>460</v>
          </cell>
          <cell r="L473">
            <v>460</v>
          </cell>
        </row>
        <row r="474">
          <cell r="A474">
            <v>3329</v>
          </cell>
          <cell r="B474" t="str">
            <v>백티 (나사식)</v>
          </cell>
          <cell r="C474" t="str">
            <v>15Ø</v>
          </cell>
          <cell r="D474" t="str">
            <v>개</v>
          </cell>
          <cell r="E474">
            <v>330</v>
          </cell>
          <cell r="F474">
            <v>0</v>
          </cell>
          <cell r="H474">
            <v>460</v>
          </cell>
          <cell r="I474">
            <v>330</v>
          </cell>
          <cell r="J474">
            <v>460</v>
          </cell>
          <cell r="L474">
            <v>460</v>
          </cell>
        </row>
        <row r="475">
          <cell r="A475">
            <v>3330</v>
          </cell>
          <cell r="B475" t="str">
            <v>백레듀샤 (용접식)</v>
          </cell>
          <cell r="C475" t="str">
            <v>150Ø</v>
          </cell>
          <cell r="D475" t="str">
            <v>개</v>
          </cell>
          <cell r="E475">
            <v>11200</v>
          </cell>
          <cell r="F475">
            <v>0</v>
          </cell>
          <cell r="H475">
            <v>461</v>
          </cell>
          <cell r="I475">
            <v>11200</v>
          </cell>
          <cell r="J475">
            <v>461</v>
          </cell>
          <cell r="L475">
            <v>461</v>
          </cell>
        </row>
        <row r="476">
          <cell r="A476">
            <v>3331</v>
          </cell>
          <cell r="B476" t="str">
            <v>백레듀샤 (용접식)</v>
          </cell>
          <cell r="C476" t="str">
            <v>100Ø</v>
          </cell>
          <cell r="D476" t="str">
            <v>개</v>
          </cell>
          <cell r="E476">
            <v>5390</v>
          </cell>
          <cell r="F476">
            <v>0</v>
          </cell>
          <cell r="H476">
            <v>461</v>
          </cell>
          <cell r="I476">
            <v>5390</v>
          </cell>
          <cell r="J476">
            <v>461</v>
          </cell>
          <cell r="L476">
            <v>461</v>
          </cell>
        </row>
        <row r="477">
          <cell r="A477">
            <v>3332</v>
          </cell>
          <cell r="B477" t="str">
            <v>백레듀샤 (용접식)</v>
          </cell>
          <cell r="C477" t="str">
            <v>80Ø</v>
          </cell>
          <cell r="D477" t="str">
            <v>개</v>
          </cell>
          <cell r="E477">
            <v>3780</v>
          </cell>
          <cell r="F477">
            <v>0</v>
          </cell>
          <cell r="H477">
            <v>461</v>
          </cell>
          <cell r="I477">
            <v>3780</v>
          </cell>
          <cell r="J477">
            <v>461</v>
          </cell>
          <cell r="L477">
            <v>461</v>
          </cell>
        </row>
        <row r="478">
          <cell r="A478">
            <v>3333</v>
          </cell>
          <cell r="B478" t="str">
            <v>백레듀샤 (용접식)</v>
          </cell>
          <cell r="C478" t="str">
            <v>65Ø</v>
          </cell>
          <cell r="D478" t="str">
            <v>개</v>
          </cell>
          <cell r="E478">
            <v>3360</v>
          </cell>
          <cell r="F478">
            <v>0</v>
          </cell>
          <cell r="H478">
            <v>461</v>
          </cell>
          <cell r="I478">
            <v>3360</v>
          </cell>
          <cell r="J478">
            <v>461</v>
          </cell>
          <cell r="L478">
            <v>461</v>
          </cell>
        </row>
        <row r="479">
          <cell r="A479">
            <v>3334</v>
          </cell>
          <cell r="B479" t="str">
            <v>백레듀샤 (나사식)</v>
          </cell>
          <cell r="C479" t="str">
            <v>50Ø</v>
          </cell>
          <cell r="D479" t="str">
            <v>개</v>
          </cell>
          <cell r="E479">
            <v>884</v>
          </cell>
          <cell r="F479">
            <v>0</v>
          </cell>
          <cell r="H479">
            <v>460</v>
          </cell>
          <cell r="I479">
            <v>884</v>
          </cell>
          <cell r="J479">
            <v>460</v>
          </cell>
          <cell r="L479">
            <v>460</v>
          </cell>
        </row>
        <row r="480">
          <cell r="A480">
            <v>3335</v>
          </cell>
          <cell r="B480" t="str">
            <v>백레듀샤 (나사식)</v>
          </cell>
          <cell r="C480" t="str">
            <v>40Ø</v>
          </cell>
          <cell r="D480" t="str">
            <v>개</v>
          </cell>
          <cell r="E480">
            <v>685</v>
          </cell>
          <cell r="F480">
            <v>0</v>
          </cell>
          <cell r="H480">
            <v>460</v>
          </cell>
          <cell r="I480">
            <v>685</v>
          </cell>
          <cell r="J480">
            <v>460</v>
          </cell>
          <cell r="L480">
            <v>460</v>
          </cell>
        </row>
        <row r="481">
          <cell r="A481">
            <v>3336</v>
          </cell>
          <cell r="B481" t="str">
            <v>백레듀샤 (나사식)</v>
          </cell>
          <cell r="C481" t="str">
            <v>32Ø</v>
          </cell>
          <cell r="D481" t="str">
            <v>개</v>
          </cell>
          <cell r="E481">
            <v>530</v>
          </cell>
          <cell r="F481">
            <v>0</v>
          </cell>
          <cell r="H481">
            <v>460</v>
          </cell>
          <cell r="I481">
            <v>530</v>
          </cell>
          <cell r="J481">
            <v>460</v>
          </cell>
          <cell r="L481">
            <v>460</v>
          </cell>
        </row>
        <row r="482">
          <cell r="A482">
            <v>3337</v>
          </cell>
          <cell r="B482" t="str">
            <v>백레듀샤 (나사식)</v>
          </cell>
          <cell r="C482" t="str">
            <v>25Ø</v>
          </cell>
          <cell r="D482" t="str">
            <v>개</v>
          </cell>
          <cell r="E482">
            <v>400</v>
          </cell>
          <cell r="F482">
            <v>0</v>
          </cell>
          <cell r="H482">
            <v>460</v>
          </cell>
          <cell r="I482">
            <v>400</v>
          </cell>
          <cell r="J482">
            <v>460</v>
          </cell>
          <cell r="L482">
            <v>460</v>
          </cell>
        </row>
        <row r="483">
          <cell r="A483">
            <v>3338</v>
          </cell>
          <cell r="B483" t="str">
            <v>백레듀샤 (나사식)</v>
          </cell>
          <cell r="C483" t="str">
            <v>20Ø</v>
          </cell>
          <cell r="D483" t="str">
            <v>개</v>
          </cell>
          <cell r="E483">
            <v>277</v>
          </cell>
          <cell r="F483">
            <v>0</v>
          </cell>
          <cell r="H483">
            <v>460</v>
          </cell>
          <cell r="I483">
            <v>277</v>
          </cell>
          <cell r="J483">
            <v>460</v>
          </cell>
          <cell r="L483">
            <v>460</v>
          </cell>
        </row>
        <row r="484">
          <cell r="A484">
            <v>3341</v>
          </cell>
          <cell r="B484" t="str">
            <v>백소켓 (나사식)</v>
          </cell>
          <cell r="C484" t="str">
            <v>80Ø</v>
          </cell>
          <cell r="D484" t="str">
            <v>개</v>
          </cell>
          <cell r="E484">
            <v>2633</v>
          </cell>
          <cell r="F484">
            <v>0</v>
          </cell>
          <cell r="H484">
            <v>460</v>
          </cell>
          <cell r="I484">
            <v>2633</v>
          </cell>
          <cell r="J484">
            <v>460</v>
          </cell>
          <cell r="L484">
            <v>460</v>
          </cell>
        </row>
        <row r="485">
          <cell r="A485">
            <v>3342</v>
          </cell>
          <cell r="B485" t="str">
            <v>백소켓 (나사식)</v>
          </cell>
          <cell r="C485" t="str">
            <v>65Ø</v>
          </cell>
          <cell r="D485" t="str">
            <v>개</v>
          </cell>
          <cell r="E485">
            <v>2103</v>
          </cell>
          <cell r="F485">
            <v>0</v>
          </cell>
          <cell r="H485">
            <v>460</v>
          </cell>
          <cell r="I485">
            <v>2103</v>
          </cell>
          <cell r="J485">
            <v>460</v>
          </cell>
          <cell r="L485">
            <v>460</v>
          </cell>
        </row>
        <row r="486">
          <cell r="A486">
            <v>3343</v>
          </cell>
          <cell r="B486" t="str">
            <v>백소켓 (나사식)</v>
          </cell>
          <cell r="C486" t="str">
            <v>50Ø</v>
          </cell>
          <cell r="D486" t="str">
            <v>개</v>
          </cell>
          <cell r="E486">
            <v>1197</v>
          </cell>
          <cell r="F486">
            <v>0</v>
          </cell>
          <cell r="H486">
            <v>460</v>
          </cell>
          <cell r="I486">
            <v>1197</v>
          </cell>
          <cell r="J486">
            <v>460</v>
          </cell>
          <cell r="L486">
            <v>460</v>
          </cell>
        </row>
        <row r="487">
          <cell r="A487">
            <v>3344</v>
          </cell>
          <cell r="B487" t="str">
            <v>백소켓 (나사식)</v>
          </cell>
          <cell r="C487" t="str">
            <v>40Ø</v>
          </cell>
          <cell r="D487" t="str">
            <v>개</v>
          </cell>
          <cell r="E487">
            <v>748</v>
          </cell>
          <cell r="F487">
            <v>0</v>
          </cell>
          <cell r="H487">
            <v>460</v>
          </cell>
          <cell r="I487">
            <v>748</v>
          </cell>
          <cell r="J487">
            <v>460</v>
          </cell>
          <cell r="L487">
            <v>460</v>
          </cell>
        </row>
        <row r="488">
          <cell r="A488">
            <v>3345</v>
          </cell>
          <cell r="B488" t="str">
            <v>백소켓 (나사식)</v>
          </cell>
          <cell r="C488" t="str">
            <v>32Ø</v>
          </cell>
          <cell r="D488" t="str">
            <v>개</v>
          </cell>
          <cell r="E488">
            <v>627</v>
          </cell>
          <cell r="F488">
            <v>0</v>
          </cell>
          <cell r="H488">
            <v>460</v>
          </cell>
          <cell r="I488">
            <v>627</v>
          </cell>
          <cell r="J488">
            <v>460</v>
          </cell>
          <cell r="L488">
            <v>460</v>
          </cell>
        </row>
        <row r="489">
          <cell r="A489">
            <v>3346</v>
          </cell>
          <cell r="B489" t="str">
            <v>백소켓 (나사식)</v>
          </cell>
          <cell r="C489" t="str">
            <v>25Ø</v>
          </cell>
          <cell r="D489" t="str">
            <v>개</v>
          </cell>
          <cell r="E489">
            <v>490</v>
          </cell>
          <cell r="F489">
            <v>0</v>
          </cell>
          <cell r="H489">
            <v>460</v>
          </cell>
          <cell r="I489">
            <v>490</v>
          </cell>
          <cell r="J489">
            <v>460</v>
          </cell>
          <cell r="L489">
            <v>460</v>
          </cell>
        </row>
        <row r="490">
          <cell r="A490">
            <v>3347</v>
          </cell>
          <cell r="B490" t="str">
            <v>백소켓 (나사식)</v>
          </cell>
          <cell r="C490" t="str">
            <v>20Ø</v>
          </cell>
          <cell r="D490" t="str">
            <v>개</v>
          </cell>
          <cell r="E490">
            <v>303</v>
          </cell>
          <cell r="F490">
            <v>0</v>
          </cell>
          <cell r="H490">
            <v>460</v>
          </cell>
          <cell r="I490">
            <v>303</v>
          </cell>
          <cell r="J490">
            <v>460</v>
          </cell>
          <cell r="L490">
            <v>460</v>
          </cell>
        </row>
        <row r="491">
          <cell r="A491">
            <v>3348</v>
          </cell>
          <cell r="B491" t="str">
            <v>백소켓 (나사식)</v>
          </cell>
          <cell r="C491" t="str">
            <v>15Ø</v>
          </cell>
          <cell r="D491" t="str">
            <v>개</v>
          </cell>
          <cell r="E491">
            <v>249</v>
          </cell>
          <cell r="F491">
            <v>0</v>
          </cell>
          <cell r="H491">
            <v>460</v>
          </cell>
          <cell r="I491">
            <v>249</v>
          </cell>
          <cell r="J491">
            <v>460</v>
          </cell>
          <cell r="L491">
            <v>460</v>
          </cell>
        </row>
        <row r="492">
          <cell r="A492">
            <v>3350</v>
          </cell>
          <cell r="B492" t="str">
            <v>백캡 (용접식)</v>
          </cell>
          <cell r="C492" t="str">
            <v>150Ø</v>
          </cell>
          <cell r="D492" t="str">
            <v>개</v>
          </cell>
          <cell r="E492">
            <v>8120</v>
          </cell>
          <cell r="F492">
            <v>0</v>
          </cell>
          <cell r="H492">
            <v>461</v>
          </cell>
          <cell r="I492">
            <v>8120</v>
          </cell>
          <cell r="J492">
            <v>461</v>
          </cell>
          <cell r="L492">
            <v>461</v>
          </cell>
        </row>
        <row r="493">
          <cell r="A493">
            <v>3351</v>
          </cell>
          <cell r="B493" t="str">
            <v>백캡 (용접식)</v>
          </cell>
          <cell r="C493" t="str">
            <v>100Ø</v>
          </cell>
          <cell r="D493" t="str">
            <v>개</v>
          </cell>
          <cell r="E493">
            <v>5600</v>
          </cell>
          <cell r="F493">
            <v>0</v>
          </cell>
          <cell r="H493">
            <v>461</v>
          </cell>
          <cell r="I493">
            <v>5600</v>
          </cell>
          <cell r="J493">
            <v>461</v>
          </cell>
          <cell r="L493">
            <v>461</v>
          </cell>
        </row>
        <row r="494">
          <cell r="A494">
            <v>3352</v>
          </cell>
          <cell r="B494" t="str">
            <v>백캡 (용접식)</v>
          </cell>
          <cell r="C494" t="str">
            <v>80Ø</v>
          </cell>
          <cell r="D494" t="str">
            <v>개</v>
          </cell>
          <cell r="E494">
            <v>3360</v>
          </cell>
          <cell r="F494">
            <v>0</v>
          </cell>
          <cell r="H494">
            <v>461</v>
          </cell>
          <cell r="I494">
            <v>3360</v>
          </cell>
          <cell r="J494">
            <v>461</v>
          </cell>
          <cell r="L494">
            <v>461</v>
          </cell>
        </row>
        <row r="495">
          <cell r="A495">
            <v>3353</v>
          </cell>
          <cell r="B495" t="str">
            <v>백캡 (용접식)</v>
          </cell>
          <cell r="C495" t="str">
            <v>65Ø</v>
          </cell>
          <cell r="D495" t="str">
            <v>개</v>
          </cell>
          <cell r="E495">
            <v>2450</v>
          </cell>
          <cell r="F495">
            <v>0</v>
          </cell>
          <cell r="H495">
            <v>461</v>
          </cell>
          <cell r="I495">
            <v>2450</v>
          </cell>
          <cell r="J495">
            <v>461</v>
          </cell>
          <cell r="L495">
            <v>461</v>
          </cell>
        </row>
        <row r="496">
          <cell r="A496">
            <v>3354</v>
          </cell>
          <cell r="B496" t="str">
            <v>백캡 (나사식)</v>
          </cell>
          <cell r="C496" t="str">
            <v>50Ø</v>
          </cell>
          <cell r="D496" t="str">
            <v>개</v>
          </cell>
          <cell r="E496">
            <v>1132</v>
          </cell>
          <cell r="F496">
            <v>0</v>
          </cell>
          <cell r="H496">
            <v>460</v>
          </cell>
          <cell r="I496">
            <v>1132</v>
          </cell>
          <cell r="J496">
            <v>460</v>
          </cell>
          <cell r="L496">
            <v>460</v>
          </cell>
        </row>
        <row r="497">
          <cell r="A497">
            <v>3355</v>
          </cell>
          <cell r="B497" t="str">
            <v>백캡 (나사식)</v>
          </cell>
          <cell r="C497" t="str">
            <v>40Ø</v>
          </cell>
          <cell r="D497" t="str">
            <v>개</v>
          </cell>
          <cell r="E497">
            <v>757</v>
          </cell>
          <cell r="F497">
            <v>0</v>
          </cell>
          <cell r="H497">
            <v>460</v>
          </cell>
          <cell r="I497">
            <v>757</v>
          </cell>
          <cell r="J497">
            <v>460</v>
          </cell>
          <cell r="L497">
            <v>460</v>
          </cell>
        </row>
        <row r="498">
          <cell r="A498">
            <v>3356</v>
          </cell>
          <cell r="B498" t="str">
            <v>백캡 (나사식)</v>
          </cell>
          <cell r="C498" t="str">
            <v>32Ø</v>
          </cell>
          <cell r="D498" t="str">
            <v>개</v>
          </cell>
          <cell r="E498">
            <v>571</v>
          </cell>
          <cell r="F498">
            <v>0</v>
          </cell>
          <cell r="H498">
            <v>460</v>
          </cell>
          <cell r="I498">
            <v>571</v>
          </cell>
          <cell r="J498">
            <v>460</v>
          </cell>
          <cell r="L498">
            <v>460</v>
          </cell>
        </row>
        <row r="499">
          <cell r="A499">
            <v>3357</v>
          </cell>
          <cell r="B499" t="str">
            <v>백캡 (나사식)</v>
          </cell>
          <cell r="C499" t="str">
            <v>25Ø</v>
          </cell>
          <cell r="D499" t="str">
            <v>개</v>
          </cell>
          <cell r="E499">
            <v>364</v>
          </cell>
          <cell r="F499">
            <v>0</v>
          </cell>
          <cell r="H499">
            <v>460</v>
          </cell>
          <cell r="I499">
            <v>364</v>
          </cell>
          <cell r="J499">
            <v>460</v>
          </cell>
          <cell r="L499">
            <v>460</v>
          </cell>
        </row>
        <row r="500">
          <cell r="A500">
            <v>3358</v>
          </cell>
          <cell r="B500" t="str">
            <v>백캡 (나사식)</v>
          </cell>
          <cell r="C500" t="str">
            <v>20Ø</v>
          </cell>
          <cell r="D500" t="str">
            <v>개</v>
          </cell>
          <cell r="E500">
            <v>304</v>
          </cell>
          <cell r="F500">
            <v>0</v>
          </cell>
          <cell r="H500">
            <v>460</v>
          </cell>
          <cell r="I500">
            <v>304</v>
          </cell>
          <cell r="J500">
            <v>460</v>
          </cell>
          <cell r="L500">
            <v>460</v>
          </cell>
        </row>
        <row r="501">
          <cell r="A501">
            <v>3359</v>
          </cell>
          <cell r="B501" t="str">
            <v>백캡 (나사식)</v>
          </cell>
          <cell r="C501" t="str">
            <v>15Ø</v>
          </cell>
          <cell r="D501" t="str">
            <v>개</v>
          </cell>
          <cell r="E501">
            <v>198</v>
          </cell>
          <cell r="F501">
            <v>0</v>
          </cell>
          <cell r="H501">
            <v>460</v>
          </cell>
          <cell r="I501">
            <v>198</v>
          </cell>
          <cell r="J501">
            <v>460</v>
          </cell>
          <cell r="L501">
            <v>460</v>
          </cell>
        </row>
        <row r="502">
          <cell r="A502">
            <v>3360</v>
          </cell>
          <cell r="B502" t="str">
            <v>용접 합 후렌지</v>
          </cell>
          <cell r="C502" t="str">
            <v>150Ø</v>
          </cell>
          <cell r="D502" t="str">
            <v>개</v>
          </cell>
          <cell r="E502">
            <v>16559</v>
          </cell>
          <cell r="F502">
            <v>13583</v>
          </cell>
          <cell r="H502">
            <v>0</v>
          </cell>
          <cell r="I502">
            <v>16559</v>
          </cell>
          <cell r="J502">
            <v>0</v>
          </cell>
          <cell r="L502">
            <v>0</v>
          </cell>
        </row>
        <row r="503">
          <cell r="A503">
            <v>3361</v>
          </cell>
          <cell r="B503" t="str">
            <v>용접 합 후렌지</v>
          </cell>
          <cell r="C503" t="str">
            <v>100Ø</v>
          </cell>
          <cell r="D503" t="str">
            <v>개</v>
          </cell>
          <cell r="E503">
            <v>11296</v>
          </cell>
          <cell r="F503">
            <v>10564</v>
          </cell>
          <cell r="H503">
            <v>0</v>
          </cell>
          <cell r="I503">
            <v>11296</v>
          </cell>
          <cell r="J503">
            <v>0</v>
          </cell>
          <cell r="L503">
            <v>0</v>
          </cell>
        </row>
        <row r="504">
          <cell r="A504">
            <v>3362</v>
          </cell>
          <cell r="B504" t="str">
            <v>용접 합 후렌지</v>
          </cell>
          <cell r="C504" t="str">
            <v>80Ø</v>
          </cell>
          <cell r="D504" t="str">
            <v>개</v>
          </cell>
          <cell r="E504">
            <v>10455</v>
          </cell>
          <cell r="F504">
            <v>9055</v>
          </cell>
          <cell r="H504">
            <v>0</v>
          </cell>
          <cell r="I504">
            <v>10455</v>
          </cell>
          <cell r="J504">
            <v>0</v>
          </cell>
          <cell r="L504">
            <v>0</v>
          </cell>
        </row>
        <row r="505">
          <cell r="A505">
            <v>3363</v>
          </cell>
          <cell r="B505" t="str">
            <v>용접 합 후렌지</v>
          </cell>
          <cell r="C505" t="str">
            <v>65Ø</v>
          </cell>
          <cell r="D505" t="str">
            <v>개</v>
          </cell>
          <cell r="E505">
            <v>5909</v>
          </cell>
          <cell r="F505">
            <v>8331</v>
          </cell>
          <cell r="H505">
            <v>0</v>
          </cell>
          <cell r="I505">
            <v>5909</v>
          </cell>
          <cell r="J505">
            <v>0</v>
          </cell>
          <cell r="L505">
            <v>0</v>
          </cell>
        </row>
        <row r="506">
          <cell r="A506">
            <v>3364</v>
          </cell>
          <cell r="B506" t="str">
            <v>백유니온 (나사식)</v>
          </cell>
          <cell r="C506" t="str">
            <v>50Ø</v>
          </cell>
          <cell r="D506" t="str">
            <v>개</v>
          </cell>
          <cell r="E506">
            <v>3701</v>
          </cell>
          <cell r="F506">
            <v>0</v>
          </cell>
          <cell r="H506">
            <v>460</v>
          </cell>
          <cell r="I506">
            <v>3701</v>
          </cell>
          <cell r="J506">
            <v>460</v>
          </cell>
          <cell r="L506">
            <v>460</v>
          </cell>
        </row>
        <row r="507">
          <cell r="A507">
            <v>3365</v>
          </cell>
          <cell r="B507" t="str">
            <v>백유니온 (나사식)</v>
          </cell>
          <cell r="C507" t="str">
            <v>40Ø</v>
          </cell>
          <cell r="D507" t="str">
            <v>개</v>
          </cell>
          <cell r="E507">
            <v>2876</v>
          </cell>
          <cell r="F507">
            <v>0</v>
          </cell>
          <cell r="H507">
            <v>460</v>
          </cell>
          <cell r="I507">
            <v>2876</v>
          </cell>
          <cell r="J507">
            <v>460</v>
          </cell>
          <cell r="L507">
            <v>460</v>
          </cell>
        </row>
        <row r="508">
          <cell r="A508">
            <v>3366</v>
          </cell>
          <cell r="B508" t="str">
            <v>백유니온 (나사식)</v>
          </cell>
          <cell r="C508" t="str">
            <v>32Ø</v>
          </cell>
          <cell r="D508" t="str">
            <v>개</v>
          </cell>
          <cell r="E508">
            <v>2223</v>
          </cell>
          <cell r="F508">
            <v>0</v>
          </cell>
          <cell r="H508">
            <v>460</v>
          </cell>
          <cell r="I508">
            <v>2223</v>
          </cell>
          <cell r="J508">
            <v>460</v>
          </cell>
          <cell r="L508">
            <v>460</v>
          </cell>
        </row>
        <row r="509">
          <cell r="A509">
            <v>3367</v>
          </cell>
          <cell r="B509" t="str">
            <v>백유니온 (나사식)</v>
          </cell>
          <cell r="C509" t="str">
            <v>25Ø</v>
          </cell>
          <cell r="D509" t="str">
            <v>개</v>
          </cell>
          <cell r="E509">
            <v>1754</v>
          </cell>
          <cell r="F509">
            <v>0</v>
          </cell>
          <cell r="H509">
            <v>460</v>
          </cell>
          <cell r="I509">
            <v>1754</v>
          </cell>
          <cell r="J509">
            <v>460</v>
          </cell>
          <cell r="L509">
            <v>460</v>
          </cell>
        </row>
        <row r="510">
          <cell r="A510">
            <v>3368</v>
          </cell>
          <cell r="B510" t="str">
            <v>백유니온 (나사식)</v>
          </cell>
          <cell r="C510" t="str">
            <v>20Ø</v>
          </cell>
          <cell r="D510" t="str">
            <v>개</v>
          </cell>
          <cell r="E510">
            <v>1253</v>
          </cell>
          <cell r="F510">
            <v>0</v>
          </cell>
          <cell r="H510">
            <v>460</v>
          </cell>
          <cell r="I510">
            <v>1253</v>
          </cell>
          <cell r="J510">
            <v>460</v>
          </cell>
          <cell r="L510">
            <v>460</v>
          </cell>
        </row>
        <row r="511">
          <cell r="A511">
            <v>3369</v>
          </cell>
          <cell r="B511" t="str">
            <v>백유니온 (나사식)</v>
          </cell>
          <cell r="C511" t="str">
            <v>15Ø</v>
          </cell>
          <cell r="D511" t="str">
            <v>개</v>
          </cell>
          <cell r="E511">
            <v>1149</v>
          </cell>
          <cell r="F511">
            <v>0</v>
          </cell>
          <cell r="H511">
            <v>460</v>
          </cell>
          <cell r="I511">
            <v>1149</v>
          </cell>
          <cell r="J511">
            <v>460</v>
          </cell>
          <cell r="L511">
            <v>460</v>
          </cell>
        </row>
        <row r="512">
          <cell r="A512">
            <v>3371</v>
          </cell>
          <cell r="B512" t="str">
            <v>백니플 (나사식)</v>
          </cell>
          <cell r="C512" t="str">
            <v>80Ø</v>
          </cell>
          <cell r="D512" t="str">
            <v>개</v>
          </cell>
          <cell r="E512">
            <v>2542</v>
          </cell>
          <cell r="F512">
            <v>0</v>
          </cell>
          <cell r="H512">
            <v>460</v>
          </cell>
          <cell r="I512">
            <v>2542</v>
          </cell>
          <cell r="J512">
            <v>460</v>
          </cell>
          <cell r="L512">
            <v>460</v>
          </cell>
        </row>
        <row r="513">
          <cell r="A513">
            <v>3372</v>
          </cell>
          <cell r="B513" t="str">
            <v>백니플 (나사식)</v>
          </cell>
          <cell r="C513" t="str">
            <v>65Ø</v>
          </cell>
          <cell r="D513" t="str">
            <v>개</v>
          </cell>
          <cell r="E513">
            <v>1699</v>
          </cell>
          <cell r="F513">
            <v>0</v>
          </cell>
          <cell r="H513">
            <v>460</v>
          </cell>
          <cell r="I513">
            <v>1699</v>
          </cell>
          <cell r="J513">
            <v>460</v>
          </cell>
          <cell r="L513">
            <v>460</v>
          </cell>
        </row>
        <row r="514">
          <cell r="A514">
            <v>3373</v>
          </cell>
          <cell r="B514" t="str">
            <v>백니플 (나사식)</v>
          </cell>
          <cell r="C514" t="str">
            <v>50Ø</v>
          </cell>
          <cell r="D514" t="str">
            <v>개</v>
          </cell>
          <cell r="E514">
            <v>1099</v>
          </cell>
          <cell r="F514">
            <v>0</v>
          </cell>
          <cell r="H514">
            <v>460</v>
          </cell>
          <cell r="I514">
            <v>1099</v>
          </cell>
          <cell r="J514">
            <v>460</v>
          </cell>
          <cell r="L514">
            <v>460</v>
          </cell>
        </row>
        <row r="515">
          <cell r="A515">
            <v>3374</v>
          </cell>
          <cell r="B515" t="str">
            <v>백니플 (나사식)</v>
          </cell>
          <cell r="C515" t="str">
            <v>40Ø</v>
          </cell>
          <cell r="D515" t="str">
            <v>개</v>
          </cell>
          <cell r="E515">
            <v>913</v>
          </cell>
          <cell r="F515">
            <v>0</v>
          </cell>
          <cell r="H515">
            <v>460</v>
          </cell>
          <cell r="I515">
            <v>913</v>
          </cell>
          <cell r="J515">
            <v>460</v>
          </cell>
          <cell r="L515">
            <v>460</v>
          </cell>
        </row>
        <row r="516">
          <cell r="A516">
            <v>3375</v>
          </cell>
          <cell r="B516" t="str">
            <v>백니플 (나사식)</v>
          </cell>
          <cell r="C516" t="str">
            <v>32Ø</v>
          </cell>
          <cell r="D516" t="str">
            <v>개</v>
          </cell>
          <cell r="E516">
            <v>644</v>
          </cell>
          <cell r="F516">
            <v>0</v>
          </cell>
          <cell r="H516">
            <v>460</v>
          </cell>
          <cell r="I516">
            <v>644</v>
          </cell>
          <cell r="J516">
            <v>460</v>
          </cell>
          <cell r="L516">
            <v>460</v>
          </cell>
        </row>
        <row r="517">
          <cell r="A517">
            <v>3376</v>
          </cell>
          <cell r="B517" t="str">
            <v>백니플 (나사식)</v>
          </cell>
          <cell r="C517" t="str">
            <v>25Ø</v>
          </cell>
          <cell r="D517" t="str">
            <v>개</v>
          </cell>
          <cell r="E517">
            <v>505</v>
          </cell>
          <cell r="F517">
            <v>0</v>
          </cell>
          <cell r="H517">
            <v>460</v>
          </cell>
          <cell r="I517">
            <v>505</v>
          </cell>
          <cell r="J517">
            <v>460</v>
          </cell>
          <cell r="L517">
            <v>460</v>
          </cell>
        </row>
        <row r="518">
          <cell r="A518">
            <v>3377</v>
          </cell>
          <cell r="B518" t="str">
            <v>백니플 (나사식)</v>
          </cell>
          <cell r="C518" t="str">
            <v>20Ø</v>
          </cell>
          <cell r="D518" t="str">
            <v>개</v>
          </cell>
          <cell r="E518">
            <v>353</v>
          </cell>
          <cell r="F518">
            <v>0</v>
          </cell>
          <cell r="H518">
            <v>460</v>
          </cell>
          <cell r="I518">
            <v>353</v>
          </cell>
          <cell r="J518">
            <v>460</v>
          </cell>
          <cell r="L518">
            <v>460</v>
          </cell>
        </row>
        <row r="519">
          <cell r="A519">
            <v>3378</v>
          </cell>
          <cell r="B519" t="str">
            <v>백니플 (나사식)</v>
          </cell>
          <cell r="C519" t="str">
            <v>15Ø</v>
          </cell>
          <cell r="D519" t="str">
            <v>개</v>
          </cell>
          <cell r="E519">
            <v>305</v>
          </cell>
          <cell r="F519">
            <v>0</v>
          </cell>
          <cell r="H519">
            <v>460</v>
          </cell>
          <cell r="I519">
            <v>305</v>
          </cell>
          <cell r="J519">
            <v>460</v>
          </cell>
          <cell r="L519">
            <v>460</v>
          </cell>
        </row>
        <row r="542">
          <cell r="A542">
            <v>3400</v>
          </cell>
          <cell r="B542" t="str">
            <v>흑강관</v>
          </cell>
          <cell r="C542" t="str">
            <v>150Ø</v>
          </cell>
          <cell r="D542" t="str">
            <v>M</v>
          </cell>
          <cell r="E542">
            <v>9755</v>
          </cell>
          <cell r="F542">
            <v>0</v>
          </cell>
          <cell r="H542">
            <v>458</v>
          </cell>
          <cell r="I542">
            <v>9755</v>
          </cell>
          <cell r="J542">
            <v>458</v>
          </cell>
          <cell r="L542">
            <v>458</v>
          </cell>
        </row>
        <row r="543">
          <cell r="A543">
            <v>3401</v>
          </cell>
          <cell r="B543" t="str">
            <v>흑강관</v>
          </cell>
          <cell r="C543" t="str">
            <v>100Ø</v>
          </cell>
          <cell r="D543" t="str">
            <v>M</v>
          </cell>
          <cell r="E543">
            <v>5962</v>
          </cell>
          <cell r="F543">
            <v>0</v>
          </cell>
          <cell r="H543">
            <v>458</v>
          </cell>
          <cell r="I543">
            <v>5962</v>
          </cell>
          <cell r="J543">
            <v>458</v>
          </cell>
          <cell r="L543">
            <v>458</v>
          </cell>
        </row>
        <row r="544">
          <cell r="A544">
            <v>3402</v>
          </cell>
          <cell r="B544" t="str">
            <v>흑강관</v>
          </cell>
          <cell r="C544" t="str">
            <v>80Ø</v>
          </cell>
          <cell r="D544" t="str">
            <v>M</v>
          </cell>
          <cell r="E544">
            <v>4173</v>
          </cell>
          <cell r="F544">
            <v>0</v>
          </cell>
          <cell r="H544">
            <v>458</v>
          </cell>
          <cell r="I544">
            <v>4173</v>
          </cell>
          <cell r="J544">
            <v>458</v>
          </cell>
          <cell r="L544">
            <v>458</v>
          </cell>
        </row>
        <row r="545">
          <cell r="A545">
            <v>3403</v>
          </cell>
          <cell r="B545" t="str">
            <v>흑강관</v>
          </cell>
          <cell r="C545" t="str">
            <v>65Ø</v>
          </cell>
          <cell r="D545" t="str">
            <v>M</v>
          </cell>
          <cell r="E545">
            <v>3223</v>
          </cell>
          <cell r="F545">
            <v>0</v>
          </cell>
          <cell r="H545">
            <v>458</v>
          </cell>
          <cell r="I545">
            <v>3223</v>
          </cell>
          <cell r="J545">
            <v>458</v>
          </cell>
          <cell r="L545">
            <v>458</v>
          </cell>
        </row>
        <row r="546">
          <cell r="A546">
            <v>3404</v>
          </cell>
          <cell r="B546" t="str">
            <v>흑강관</v>
          </cell>
          <cell r="C546" t="str">
            <v>50Ø</v>
          </cell>
          <cell r="D546" t="str">
            <v>M</v>
          </cell>
          <cell r="E546">
            <v>2530</v>
          </cell>
          <cell r="F546">
            <v>0</v>
          </cell>
          <cell r="H546">
            <v>458</v>
          </cell>
          <cell r="I546">
            <v>2530</v>
          </cell>
          <cell r="J546">
            <v>458</v>
          </cell>
          <cell r="L546">
            <v>458</v>
          </cell>
        </row>
        <row r="547">
          <cell r="A547">
            <v>3405</v>
          </cell>
          <cell r="B547" t="str">
            <v>흑강관</v>
          </cell>
          <cell r="C547" t="str">
            <v>40Ø</v>
          </cell>
          <cell r="D547" t="str">
            <v>M</v>
          </cell>
          <cell r="E547">
            <v>1794</v>
          </cell>
          <cell r="F547">
            <v>0</v>
          </cell>
          <cell r="H547">
            <v>458</v>
          </cell>
          <cell r="I547">
            <v>1794</v>
          </cell>
          <cell r="J547">
            <v>458</v>
          </cell>
          <cell r="L547">
            <v>458</v>
          </cell>
        </row>
        <row r="548">
          <cell r="A548">
            <v>3406</v>
          </cell>
          <cell r="B548" t="str">
            <v>흑강관</v>
          </cell>
          <cell r="C548" t="str">
            <v>32Ø</v>
          </cell>
          <cell r="D548" t="str">
            <v>M</v>
          </cell>
          <cell r="E548">
            <v>1553</v>
          </cell>
          <cell r="F548">
            <v>0</v>
          </cell>
          <cell r="H548">
            <v>458</v>
          </cell>
          <cell r="I548">
            <v>1553</v>
          </cell>
          <cell r="J548">
            <v>458</v>
          </cell>
          <cell r="L548">
            <v>458</v>
          </cell>
        </row>
        <row r="549">
          <cell r="A549">
            <v>3407</v>
          </cell>
          <cell r="B549" t="str">
            <v>흑강관</v>
          </cell>
          <cell r="C549" t="str">
            <v>25Ø</v>
          </cell>
          <cell r="D549" t="str">
            <v>M</v>
          </cell>
          <cell r="E549">
            <v>1233</v>
          </cell>
          <cell r="F549">
            <v>0</v>
          </cell>
          <cell r="H549">
            <v>458</v>
          </cell>
          <cell r="I549">
            <v>1233</v>
          </cell>
          <cell r="J549">
            <v>458</v>
          </cell>
          <cell r="L549">
            <v>458</v>
          </cell>
        </row>
        <row r="550">
          <cell r="A550">
            <v>3408</v>
          </cell>
          <cell r="B550" t="str">
            <v>흑강관</v>
          </cell>
          <cell r="C550" t="str">
            <v>20Ø</v>
          </cell>
          <cell r="D550" t="str">
            <v>M</v>
          </cell>
          <cell r="E550">
            <v>821</v>
          </cell>
          <cell r="F550">
            <v>0</v>
          </cell>
          <cell r="H550">
            <v>458</v>
          </cell>
          <cell r="I550">
            <v>821</v>
          </cell>
          <cell r="J550">
            <v>458</v>
          </cell>
          <cell r="L550">
            <v>458</v>
          </cell>
        </row>
        <row r="551">
          <cell r="A551">
            <v>3409</v>
          </cell>
          <cell r="B551" t="str">
            <v>흑강관</v>
          </cell>
          <cell r="C551" t="str">
            <v>15Ø</v>
          </cell>
          <cell r="D551" t="str">
            <v>M</v>
          </cell>
          <cell r="E551">
            <v>672</v>
          </cell>
          <cell r="F551">
            <v>0</v>
          </cell>
          <cell r="H551">
            <v>458</v>
          </cell>
          <cell r="I551">
            <v>672</v>
          </cell>
          <cell r="J551">
            <v>458</v>
          </cell>
          <cell r="L551">
            <v>458</v>
          </cell>
        </row>
        <row r="552">
          <cell r="A552">
            <v>3410</v>
          </cell>
          <cell r="B552" t="str">
            <v>흑엘보 (용접식)</v>
          </cell>
          <cell r="C552" t="str">
            <v>150Ø</v>
          </cell>
          <cell r="D552" t="str">
            <v>개</v>
          </cell>
          <cell r="E552">
            <v>13300</v>
          </cell>
          <cell r="F552">
            <v>0</v>
          </cell>
          <cell r="H552">
            <v>465</v>
          </cell>
          <cell r="I552">
            <v>13300</v>
          </cell>
          <cell r="J552">
            <v>465</v>
          </cell>
          <cell r="L552">
            <v>465</v>
          </cell>
        </row>
        <row r="553">
          <cell r="A553">
            <v>3411</v>
          </cell>
          <cell r="B553" t="str">
            <v>흑엘보 (용접식)</v>
          </cell>
          <cell r="C553" t="str">
            <v>100Ø</v>
          </cell>
          <cell r="D553" t="str">
            <v>개</v>
          </cell>
          <cell r="E553">
            <v>5110</v>
          </cell>
          <cell r="F553">
            <v>0</v>
          </cell>
          <cell r="H553">
            <v>465</v>
          </cell>
          <cell r="I553">
            <v>5110</v>
          </cell>
          <cell r="J553">
            <v>465</v>
          </cell>
          <cell r="L553">
            <v>465</v>
          </cell>
        </row>
        <row r="554">
          <cell r="A554">
            <v>3412</v>
          </cell>
          <cell r="B554" t="str">
            <v>흑엘보 (용접식)</v>
          </cell>
          <cell r="C554" t="str">
            <v>80Ø</v>
          </cell>
          <cell r="D554" t="str">
            <v>개</v>
          </cell>
          <cell r="E554">
            <v>3080</v>
          </cell>
          <cell r="F554">
            <v>0</v>
          </cell>
          <cell r="H554">
            <v>463</v>
          </cell>
          <cell r="I554">
            <v>3080</v>
          </cell>
          <cell r="J554">
            <v>463</v>
          </cell>
          <cell r="L554">
            <v>463</v>
          </cell>
        </row>
        <row r="555">
          <cell r="A555">
            <v>3413</v>
          </cell>
          <cell r="B555" t="str">
            <v>흑엘보 (용접식)</v>
          </cell>
          <cell r="C555" t="str">
            <v>65Ø</v>
          </cell>
          <cell r="D555" t="str">
            <v>개</v>
          </cell>
          <cell r="E555">
            <v>2310</v>
          </cell>
          <cell r="F555">
            <v>0</v>
          </cell>
          <cell r="H555">
            <v>463</v>
          </cell>
          <cell r="I555">
            <v>2310</v>
          </cell>
          <cell r="J555">
            <v>463</v>
          </cell>
          <cell r="L555">
            <v>463</v>
          </cell>
        </row>
        <row r="556">
          <cell r="A556">
            <v>3414</v>
          </cell>
          <cell r="B556" t="str">
            <v>흑엘보 (나사식)</v>
          </cell>
          <cell r="C556" t="str">
            <v>50Ø</v>
          </cell>
          <cell r="D556" t="str">
            <v>개</v>
          </cell>
          <cell r="E556">
            <v>1363</v>
          </cell>
          <cell r="F556">
            <v>0</v>
          </cell>
          <cell r="H556">
            <v>463</v>
          </cell>
          <cell r="I556">
            <v>1363</v>
          </cell>
          <cell r="J556">
            <v>463</v>
          </cell>
          <cell r="L556">
            <v>463</v>
          </cell>
        </row>
        <row r="557">
          <cell r="A557">
            <v>3415</v>
          </cell>
          <cell r="B557" t="str">
            <v>흑엘보 (나사식)</v>
          </cell>
          <cell r="C557" t="str">
            <v>40Ø</v>
          </cell>
          <cell r="D557" t="str">
            <v>개</v>
          </cell>
          <cell r="E557">
            <v>868</v>
          </cell>
          <cell r="F557">
            <v>0</v>
          </cell>
          <cell r="H557">
            <v>463</v>
          </cell>
          <cell r="I557">
            <v>868</v>
          </cell>
          <cell r="J557">
            <v>463</v>
          </cell>
          <cell r="L557">
            <v>463</v>
          </cell>
        </row>
        <row r="558">
          <cell r="A558">
            <v>3416</v>
          </cell>
          <cell r="B558" t="str">
            <v>흑엘보 (나사식)</v>
          </cell>
          <cell r="C558" t="str">
            <v>32Ø</v>
          </cell>
          <cell r="D558" t="str">
            <v>개</v>
          </cell>
          <cell r="E558">
            <v>732</v>
          </cell>
          <cell r="F558">
            <v>0</v>
          </cell>
          <cell r="H558">
            <v>463</v>
          </cell>
          <cell r="I558">
            <v>732</v>
          </cell>
          <cell r="J558">
            <v>463</v>
          </cell>
          <cell r="L558">
            <v>463</v>
          </cell>
        </row>
        <row r="559">
          <cell r="A559">
            <v>3417</v>
          </cell>
          <cell r="B559" t="str">
            <v>흑엘보 (나사식)</v>
          </cell>
          <cell r="C559" t="str">
            <v>25Ø</v>
          </cell>
          <cell r="D559" t="str">
            <v>개</v>
          </cell>
          <cell r="E559">
            <v>475</v>
          </cell>
          <cell r="F559">
            <v>0</v>
          </cell>
          <cell r="H559">
            <v>463</v>
          </cell>
          <cell r="I559">
            <v>475</v>
          </cell>
          <cell r="J559">
            <v>463</v>
          </cell>
          <cell r="L559">
            <v>463</v>
          </cell>
        </row>
        <row r="560">
          <cell r="A560">
            <v>3418</v>
          </cell>
          <cell r="B560" t="str">
            <v>흑엘보 (나사식)</v>
          </cell>
          <cell r="C560" t="str">
            <v>20Ø</v>
          </cell>
          <cell r="D560" t="str">
            <v>개</v>
          </cell>
          <cell r="E560">
            <v>299</v>
          </cell>
          <cell r="F560">
            <v>0</v>
          </cell>
          <cell r="H560">
            <v>463</v>
          </cell>
          <cell r="I560">
            <v>299</v>
          </cell>
          <cell r="J560">
            <v>463</v>
          </cell>
          <cell r="L560">
            <v>463</v>
          </cell>
        </row>
        <row r="561">
          <cell r="A561">
            <v>3419</v>
          </cell>
          <cell r="B561" t="str">
            <v>흑엘보 (나사식)</v>
          </cell>
          <cell r="C561" t="str">
            <v>15Ø</v>
          </cell>
          <cell r="D561" t="str">
            <v>개</v>
          </cell>
          <cell r="E561">
            <v>200</v>
          </cell>
          <cell r="F561">
            <v>0</v>
          </cell>
          <cell r="H561">
            <v>463</v>
          </cell>
          <cell r="I561">
            <v>200</v>
          </cell>
          <cell r="J561">
            <v>463</v>
          </cell>
          <cell r="L561">
            <v>463</v>
          </cell>
        </row>
        <row r="562">
          <cell r="A562">
            <v>3420</v>
          </cell>
          <cell r="B562" t="str">
            <v>흑티 (용접식)</v>
          </cell>
          <cell r="C562" t="str">
            <v>150Ø</v>
          </cell>
          <cell r="D562" t="str">
            <v>개</v>
          </cell>
          <cell r="E562">
            <v>17500</v>
          </cell>
          <cell r="F562">
            <v>0</v>
          </cell>
          <cell r="H562">
            <v>465</v>
          </cell>
          <cell r="I562">
            <v>17500</v>
          </cell>
          <cell r="J562">
            <v>465</v>
          </cell>
          <cell r="L562">
            <v>465</v>
          </cell>
        </row>
        <row r="563">
          <cell r="A563">
            <v>3421</v>
          </cell>
          <cell r="B563" t="str">
            <v>흑티 (용접식)</v>
          </cell>
          <cell r="C563" t="str">
            <v>100Ø</v>
          </cell>
          <cell r="D563" t="str">
            <v>개</v>
          </cell>
          <cell r="E563">
            <v>7280</v>
          </cell>
          <cell r="F563">
            <v>0</v>
          </cell>
          <cell r="H563">
            <v>465</v>
          </cell>
          <cell r="I563">
            <v>7280</v>
          </cell>
          <cell r="J563">
            <v>465</v>
          </cell>
          <cell r="L563">
            <v>465</v>
          </cell>
        </row>
        <row r="564">
          <cell r="A564">
            <v>3422</v>
          </cell>
          <cell r="B564" t="str">
            <v>흑티 (용접식)</v>
          </cell>
          <cell r="C564" t="str">
            <v>80Ø</v>
          </cell>
          <cell r="D564" t="str">
            <v>개</v>
          </cell>
          <cell r="E564">
            <v>4620</v>
          </cell>
          <cell r="F564">
            <v>0</v>
          </cell>
          <cell r="H564">
            <v>463</v>
          </cell>
          <cell r="I564">
            <v>4620</v>
          </cell>
          <cell r="J564">
            <v>463</v>
          </cell>
          <cell r="L564">
            <v>463</v>
          </cell>
        </row>
        <row r="565">
          <cell r="A565">
            <v>3423</v>
          </cell>
          <cell r="B565" t="str">
            <v>흑티 (용접식)</v>
          </cell>
          <cell r="C565" t="str">
            <v>65Ø</v>
          </cell>
          <cell r="D565" t="str">
            <v>개</v>
          </cell>
          <cell r="E565">
            <v>3360</v>
          </cell>
          <cell r="F565">
            <v>0</v>
          </cell>
          <cell r="H565">
            <v>463</v>
          </cell>
          <cell r="I565">
            <v>3360</v>
          </cell>
          <cell r="J565">
            <v>463</v>
          </cell>
          <cell r="L565">
            <v>463</v>
          </cell>
        </row>
        <row r="566">
          <cell r="A566">
            <v>3424</v>
          </cell>
          <cell r="B566" t="str">
            <v>흑티 (나사식)</v>
          </cell>
          <cell r="C566" t="str">
            <v>50Ø</v>
          </cell>
          <cell r="D566" t="str">
            <v>개</v>
          </cell>
          <cell r="E566">
            <v>1778</v>
          </cell>
          <cell r="F566">
            <v>0</v>
          </cell>
          <cell r="H566">
            <v>463</v>
          </cell>
          <cell r="I566">
            <v>1778</v>
          </cell>
          <cell r="J566">
            <v>463</v>
          </cell>
          <cell r="L566">
            <v>463</v>
          </cell>
        </row>
        <row r="567">
          <cell r="A567">
            <v>3437</v>
          </cell>
          <cell r="B567" t="str">
            <v>흑티 (나사식)</v>
          </cell>
          <cell r="C567" t="str">
            <v>40Ø</v>
          </cell>
          <cell r="D567" t="str">
            <v>개</v>
          </cell>
          <cell r="E567">
            <v>1218</v>
          </cell>
          <cell r="F567">
            <v>0</v>
          </cell>
          <cell r="H567">
            <v>463</v>
          </cell>
          <cell r="I567">
            <v>1218</v>
          </cell>
          <cell r="J567">
            <v>463</v>
          </cell>
          <cell r="L567">
            <v>463</v>
          </cell>
        </row>
        <row r="568">
          <cell r="A568">
            <v>3426</v>
          </cell>
          <cell r="B568" t="str">
            <v>흑티 (나사식)</v>
          </cell>
          <cell r="C568" t="str">
            <v>32Ø</v>
          </cell>
          <cell r="D568" t="str">
            <v>개</v>
          </cell>
          <cell r="E568">
            <v>911</v>
          </cell>
          <cell r="F568">
            <v>0</v>
          </cell>
          <cell r="H568">
            <v>463</v>
          </cell>
          <cell r="I568">
            <v>911</v>
          </cell>
          <cell r="J568">
            <v>463</v>
          </cell>
          <cell r="L568">
            <v>463</v>
          </cell>
        </row>
        <row r="569">
          <cell r="A569">
            <v>3427</v>
          </cell>
          <cell r="B569" t="str">
            <v>흑티 (나사식)</v>
          </cell>
          <cell r="C569" t="str">
            <v>25Ø</v>
          </cell>
          <cell r="D569" t="str">
            <v>개</v>
          </cell>
          <cell r="E569">
            <v>661</v>
          </cell>
          <cell r="F569">
            <v>0</v>
          </cell>
          <cell r="H569">
            <v>463</v>
          </cell>
          <cell r="I569">
            <v>661</v>
          </cell>
          <cell r="J569">
            <v>463</v>
          </cell>
          <cell r="L569">
            <v>463</v>
          </cell>
        </row>
        <row r="570">
          <cell r="A570">
            <v>3428</v>
          </cell>
          <cell r="B570" t="str">
            <v>흑티 (나사식)</v>
          </cell>
          <cell r="C570" t="str">
            <v>20Ø</v>
          </cell>
          <cell r="D570" t="str">
            <v>개</v>
          </cell>
          <cell r="E570">
            <v>440</v>
          </cell>
          <cell r="F570">
            <v>0</v>
          </cell>
          <cell r="H570">
            <v>463</v>
          </cell>
          <cell r="I570">
            <v>440</v>
          </cell>
          <cell r="J570">
            <v>463</v>
          </cell>
          <cell r="L570">
            <v>463</v>
          </cell>
        </row>
        <row r="571">
          <cell r="A571">
            <v>3429</v>
          </cell>
          <cell r="B571" t="str">
            <v>흑티 (나사식)</v>
          </cell>
          <cell r="C571" t="str">
            <v>15Ø</v>
          </cell>
          <cell r="D571" t="str">
            <v>개</v>
          </cell>
          <cell r="E571">
            <v>302</v>
          </cell>
          <cell r="F571">
            <v>0</v>
          </cell>
          <cell r="H571">
            <v>463</v>
          </cell>
          <cell r="I571">
            <v>302</v>
          </cell>
          <cell r="J571">
            <v>463</v>
          </cell>
          <cell r="L571">
            <v>463</v>
          </cell>
        </row>
        <row r="572">
          <cell r="A572">
            <v>3430</v>
          </cell>
          <cell r="B572" t="str">
            <v>흑레듀샤 (용접식)</v>
          </cell>
          <cell r="C572" t="str">
            <v>150Ø</v>
          </cell>
          <cell r="D572" t="str">
            <v>개</v>
          </cell>
          <cell r="E572">
            <v>16100</v>
          </cell>
          <cell r="F572">
            <v>0</v>
          </cell>
          <cell r="H572">
            <v>465</v>
          </cell>
          <cell r="I572">
            <v>16100</v>
          </cell>
          <cell r="J572">
            <v>465</v>
          </cell>
          <cell r="L572">
            <v>465</v>
          </cell>
        </row>
        <row r="573">
          <cell r="A573">
            <v>3431</v>
          </cell>
          <cell r="B573" t="str">
            <v>흑레듀샤 (용접식)</v>
          </cell>
          <cell r="C573" t="str">
            <v>100Ø</v>
          </cell>
          <cell r="D573" t="str">
            <v>개</v>
          </cell>
          <cell r="E573">
            <v>6440</v>
          </cell>
          <cell r="F573">
            <v>0</v>
          </cell>
          <cell r="H573">
            <v>465</v>
          </cell>
          <cell r="I573">
            <v>6440</v>
          </cell>
          <cell r="J573">
            <v>465</v>
          </cell>
          <cell r="L573">
            <v>465</v>
          </cell>
        </row>
        <row r="574">
          <cell r="A574">
            <v>3432</v>
          </cell>
          <cell r="B574" t="str">
            <v>흑레듀샤 (용접식)</v>
          </cell>
          <cell r="C574" t="str">
            <v>80Ø</v>
          </cell>
          <cell r="D574" t="str">
            <v>개</v>
          </cell>
          <cell r="E574">
            <v>4200</v>
          </cell>
          <cell r="F574">
            <v>0</v>
          </cell>
          <cell r="H574">
            <v>463</v>
          </cell>
          <cell r="I574">
            <v>4200</v>
          </cell>
          <cell r="J574">
            <v>463</v>
          </cell>
          <cell r="L574">
            <v>463</v>
          </cell>
        </row>
        <row r="575">
          <cell r="A575">
            <v>3433</v>
          </cell>
          <cell r="B575" t="str">
            <v>흑레듀샤 (용접식)</v>
          </cell>
          <cell r="C575" t="str">
            <v>65Ø</v>
          </cell>
          <cell r="D575" t="str">
            <v>개</v>
          </cell>
          <cell r="E575">
            <v>3520</v>
          </cell>
          <cell r="F575">
            <v>0</v>
          </cell>
          <cell r="H575">
            <v>463</v>
          </cell>
          <cell r="I575">
            <v>3520</v>
          </cell>
          <cell r="J575">
            <v>463</v>
          </cell>
          <cell r="L575">
            <v>463</v>
          </cell>
        </row>
        <row r="576">
          <cell r="A576">
            <v>3434</v>
          </cell>
          <cell r="B576" t="str">
            <v>흑레듀샤 (나사식)</v>
          </cell>
          <cell r="C576" t="str">
            <v>50Ø</v>
          </cell>
          <cell r="D576" t="str">
            <v>개</v>
          </cell>
          <cell r="E576">
            <v>884</v>
          </cell>
          <cell r="F576">
            <v>0</v>
          </cell>
          <cell r="H576">
            <v>463</v>
          </cell>
          <cell r="I576">
            <v>884</v>
          </cell>
          <cell r="J576">
            <v>463</v>
          </cell>
          <cell r="L576">
            <v>463</v>
          </cell>
        </row>
        <row r="577">
          <cell r="A577">
            <v>3435</v>
          </cell>
          <cell r="B577" t="str">
            <v>흑레듀샤 (나사식)</v>
          </cell>
          <cell r="C577" t="str">
            <v>40Ø</v>
          </cell>
          <cell r="D577" t="str">
            <v>개</v>
          </cell>
          <cell r="E577">
            <v>685</v>
          </cell>
          <cell r="F577">
            <v>0</v>
          </cell>
          <cell r="H577">
            <v>463</v>
          </cell>
          <cell r="I577">
            <v>685</v>
          </cell>
          <cell r="J577">
            <v>463</v>
          </cell>
          <cell r="L577">
            <v>463</v>
          </cell>
        </row>
        <row r="578">
          <cell r="A578">
            <v>3436</v>
          </cell>
          <cell r="B578" t="str">
            <v>흑레듀샤 (나사식)</v>
          </cell>
          <cell r="C578" t="str">
            <v>32Ø</v>
          </cell>
          <cell r="D578" t="str">
            <v>개</v>
          </cell>
          <cell r="E578">
            <v>530</v>
          </cell>
          <cell r="F578">
            <v>0</v>
          </cell>
          <cell r="H578">
            <v>463</v>
          </cell>
          <cell r="I578">
            <v>530</v>
          </cell>
          <cell r="J578">
            <v>463</v>
          </cell>
          <cell r="L578">
            <v>463</v>
          </cell>
        </row>
        <row r="579">
          <cell r="A579">
            <v>3437</v>
          </cell>
          <cell r="B579" t="str">
            <v>흑레듀샤 (나사식)</v>
          </cell>
          <cell r="C579" t="str">
            <v>25Ø</v>
          </cell>
          <cell r="D579" t="str">
            <v>개</v>
          </cell>
          <cell r="E579">
            <v>400</v>
          </cell>
          <cell r="F579">
            <v>0</v>
          </cell>
          <cell r="H579">
            <v>463</v>
          </cell>
          <cell r="I579">
            <v>400</v>
          </cell>
          <cell r="J579">
            <v>463</v>
          </cell>
          <cell r="L579">
            <v>463</v>
          </cell>
        </row>
        <row r="580">
          <cell r="A580">
            <v>3438</v>
          </cell>
          <cell r="B580" t="str">
            <v>흑레듀샤 (나사식)</v>
          </cell>
          <cell r="C580" t="str">
            <v>20Ø</v>
          </cell>
          <cell r="D580" t="str">
            <v>개</v>
          </cell>
          <cell r="E580">
            <v>277</v>
          </cell>
          <cell r="F580">
            <v>0</v>
          </cell>
          <cell r="H580">
            <v>463</v>
          </cell>
          <cell r="I580">
            <v>277</v>
          </cell>
          <cell r="J580">
            <v>463</v>
          </cell>
          <cell r="L580">
            <v>463</v>
          </cell>
        </row>
        <row r="581">
          <cell r="A581">
            <v>3441</v>
          </cell>
          <cell r="B581" t="str">
            <v>흑소켓 (나사식)</v>
          </cell>
          <cell r="C581" t="str">
            <v>80Ø</v>
          </cell>
          <cell r="D581" t="str">
            <v>개</v>
          </cell>
          <cell r="E581">
            <v>2026</v>
          </cell>
          <cell r="F581">
            <v>0</v>
          </cell>
          <cell r="H581">
            <v>463</v>
          </cell>
          <cell r="I581">
            <v>2026</v>
          </cell>
          <cell r="J581">
            <v>463</v>
          </cell>
          <cell r="L581">
            <v>463</v>
          </cell>
        </row>
        <row r="582">
          <cell r="A582">
            <v>3442</v>
          </cell>
          <cell r="B582" t="str">
            <v>흑소켓 (나사식)</v>
          </cell>
          <cell r="C582" t="str">
            <v>65Ø</v>
          </cell>
          <cell r="D582" t="str">
            <v>개</v>
          </cell>
          <cell r="E582">
            <v>1617</v>
          </cell>
          <cell r="F582">
            <v>0</v>
          </cell>
          <cell r="H582">
            <v>463</v>
          </cell>
          <cell r="I582">
            <v>1617</v>
          </cell>
          <cell r="J582">
            <v>463</v>
          </cell>
          <cell r="L582">
            <v>463</v>
          </cell>
        </row>
        <row r="583">
          <cell r="A583">
            <v>3443</v>
          </cell>
          <cell r="B583" t="str">
            <v>흑소켓 (나사식)</v>
          </cell>
          <cell r="C583" t="str">
            <v>50Ø</v>
          </cell>
          <cell r="D583" t="str">
            <v>개</v>
          </cell>
          <cell r="E583">
            <v>917</v>
          </cell>
          <cell r="F583">
            <v>0</v>
          </cell>
          <cell r="H583">
            <v>463</v>
          </cell>
          <cell r="I583">
            <v>917</v>
          </cell>
          <cell r="J583">
            <v>463</v>
          </cell>
          <cell r="L583">
            <v>463</v>
          </cell>
        </row>
        <row r="584">
          <cell r="A584">
            <v>3444</v>
          </cell>
          <cell r="B584" t="str">
            <v>흑소켓 (나사식)</v>
          </cell>
          <cell r="C584" t="str">
            <v>40Ø</v>
          </cell>
          <cell r="D584" t="str">
            <v>개</v>
          </cell>
          <cell r="E584">
            <v>576</v>
          </cell>
          <cell r="F584">
            <v>0</v>
          </cell>
          <cell r="H584">
            <v>463</v>
          </cell>
          <cell r="I584">
            <v>576</v>
          </cell>
          <cell r="J584">
            <v>463</v>
          </cell>
          <cell r="L584">
            <v>463</v>
          </cell>
        </row>
        <row r="585">
          <cell r="A585">
            <v>3445</v>
          </cell>
          <cell r="B585" t="str">
            <v>흑소켓 (나사식)</v>
          </cell>
          <cell r="C585" t="str">
            <v>32Ø</v>
          </cell>
          <cell r="D585" t="str">
            <v>개</v>
          </cell>
          <cell r="E585">
            <v>483</v>
          </cell>
          <cell r="F585">
            <v>0</v>
          </cell>
          <cell r="H585">
            <v>463</v>
          </cell>
          <cell r="I585">
            <v>483</v>
          </cell>
          <cell r="J585">
            <v>463</v>
          </cell>
          <cell r="L585">
            <v>463</v>
          </cell>
        </row>
        <row r="586">
          <cell r="A586">
            <v>3446</v>
          </cell>
          <cell r="B586" t="str">
            <v>흑소켓 (나사식)</v>
          </cell>
          <cell r="C586" t="str">
            <v>25Ø</v>
          </cell>
          <cell r="D586" t="str">
            <v>개</v>
          </cell>
          <cell r="E586">
            <v>377</v>
          </cell>
          <cell r="F586">
            <v>0</v>
          </cell>
          <cell r="H586">
            <v>463</v>
          </cell>
          <cell r="I586">
            <v>377</v>
          </cell>
          <cell r="J586">
            <v>463</v>
          </cell>
          <cell r="L586">
            <v>463</v>
          </cell>
        </row>
        <row r="587">
          <cell r="A587">
            <v>3447</v>
          </cell>
          <cell r="B587" t="str">
            <v>흑소켓 (나사식)</v>
          </cell>
          <cell r="C587" t="str">
            <v>20Ø</v>
          </cell>
          <cell r="D587" t="str">
            <v>개</v>
          </cell>
          <cell r="E587">
            <v>232</v>
          </cell>
          <cell r="F587">
            <v>0</v>
          </cell>
          <cell r="H587">
            <v>463</v>
          </cell>
          <cell r="I587">
            <v>232</v>
          </cell>
          <cell r="J587">
            <v>463</v>
          </cell>
          <cell r="L587">
            <v>463</v>
          </cell>
        </row>
        <row r="588">
          <cell r="A588">
            <v>3448</v>
          </cell>
          <cell r="B588" t="str">
            <v>흑소켓 (나사식)</v>
          </cell>
          <cell r="C588" t="str">
            <v>15Ø</v>
          </cell>
          <cell r="D588" t="str">
            <v>개</v>
          </cell>
          <cell r="E588">
            <v>193</v>
          </cell>
          <cell r="F588">
            <v>0</v>
          </cell>
          <cell r="H588">
            <v>463</v>
          </cell>
          <cell r="I588">
            <v>193</v>
          </cell>
          <cell r="J588">
            <v>463</v>
          </cell>
          <cell r="L588">
            <v>463</v>
          </cell>
        </row>
        <row r="589">
          <cell r="A589">
            <v>3450</v>
          </cell>
          <cell r="B589" t="str">
            <v>흑캡 (용접식)</v>
          </cell>
          <cell r="C589" t="str">
            <v>150Ø</v>
          </cell>
          <cell r="D589" t="str">
            <v>개</v>
          </cell>
          <cell r="E589">
            <v>7000</v>
          </cell>
          <cell r="F589">
            <v>0</v>
          </cell>
          <cell r="H589">
            <v>465</v>
          </cell>
          <cell r="I589">
            <v>7000</v>
          </cell>
          <cell r="J589">
            <v>465</v>
          </cell>
          <cell r="L589">
            <v>465</v>
          </cell>
        </row>
        <row r="590">
          <cell r="A590">
            <v>3451</v>
          </cell>
          <cell r="B590" t="str">
            <v>흑캡 (용접식)</v>
          </cell>
          <cell r="C590" t="str">
            <v>100Ø</v>
          </cell>
          <cell r="D590" t="str">
            <v>개</v>
          </cell>
          <cell r="E590">
            <v>2940</v>
          </cell>
          <cell r="F590">
            <v>0</v>
          </cell>
          <cell r="H590">
            <v>465</v>
          </cell>
          <cell r="I590">
            <v>2940</v>
          </cell>
          <cell r="J590">
            <v>465</v>
          </cell>
          <cell r="L590">
            <v>465</v>
          </cell>
        </row>
        <row r="591">
          <cell r="A591">
            <v>3452</v>
          </cell>
          <cell r="B591" t="str">
            <v>흑캡 (용접식)</v>
          </cell>
          <cell r="C591" t="str">
            <v>80Ø</v>
          </cell>
          <cell r="D591" t="str">
            <v>개</v>
          </cell>
          <cell r="E591">
            <v>2070</v>
          </cell>
          <cell r="F591">
            <v>0</v>
          </cell>
          <cell r="H591">
            <v>463</v>
          </cell>
          <cell r="I591">
            <v>2070</v>
          </cell>
          <cell r="J591">
            <v>463</v>
          </cell>
          <cell r="L591">
            <v>463</v>
          </cell>
        </row>
        <row r="592">
          <cell r="A592">
            <v>3453</v>
          </cell>
          <cell r="B592" t="str">
            <v>흑캡 (용접식)</v>
          </cell>
          <cell r="C592" t="str">
            <v>65Ø</v>
          </cell>
          <cell r="D592" t="str">
            <v>개</v>
          </cell>
          <cell r="E592">
            <v>1490</v>
          </cell>
          <cell r="F592">
            <v>0</v>
          </cell>
          <cell r="H592">
            <v>463</v>
          </cell>
          <cell r="I592">
            <v>1490</v>
          </cell>
          <cell r="J592">
            <v>463</v>
          </cell>
          <cell r="L592">
            <v>463</v>
          </cell>
        </row>
        <row r="593">
          <cell r="A593">
            <v>3454</v>
          </cell>
          <cell r="B593" t="str">
            <v>흑캡 (나사식)</v>
          </cell>
          <cell r="C593" t="str">
            <v>50Ø</v>
          </cell>
          <cell r="D593" t="str">
            <v>개</v>
          </cell>
          <cell r="E593">
            <v>872</v>
          </cell>
          <cell r="F593">
            <v>0</v>
          </cell>
          <cell r="H593">
            <v>463</v>
          </cell>
          <cell r="I593">
            <v>872</v>
          </cell>
          <cell r="J593">
            <v>463</v>
          </cell>
          <cell r="L593">
            <v>463</v>
          </cell>
        </row>
        <row r="594">
          <cell r="A594">
            <v>3455</v>
          </cell>
          <cell r="B594" t="str">
            <v>흑캡 (나사식)</v>
          </cell>
          <cell r="C594" t="str">
            <v>40Ø</v>
          </cell>
          <cell r="D594" t="str">
            <v>개</v>
          </cell>
          <cell r="E594">
            <v>583</v>
          </cell>
          <cell r="F594">
            <v>0</v>
          </cell>
          <cell r="H594">
            <v>463</v>
          </cell>
          <cell r="I594">
            <v>583</v>
          </cell>
          <cell r="J594">
            <v>463</v>
          </cell>
          <cell r="L594">
            <v>463</v>
          </cell>
        </row>
        <row r="595">
          <cell r="A595">
            <v>3456</v>
          </cell>
          <cell r="B595" t="str">
            <v>흑캡 (나사식)</v>
          </cell>
          <cell r="C595" t="str">
            <v>32Ø</v>
          </cell>
          <cell r="D595" t="str">
            <v>개</v>
          </cell>
          <cell r="E595">
            <v>440</v>
          </cell>
          <cell r="F595">
            <v>0</v>
          </cell>
          <cell r="H595">
            <v>463</v>
          </cell>
          <cell r="I595">
            <v>440</v>
          </cell>
          <cell r="J595">
            <v>463</v>
          </cell>
          <cell r="L595">
            <v>463</v>
          </cell>
        </row>
        <row r="596">
          <cell r="A596">
            <v>3457</v>
          </cell>
          <cell r="B596" t="str">
            <v>흑캡 (나사식)</v>
          </cell>
          <cell r="C596" t="str">
            <v>25Ø</v>
          </cell>
          <cell r="D596" t="str">
            <v>개</v>
          </cell>
          <cell r="E596">
            <v>278</v>
          </cell>
          <cell r="F596">
            <v>0</v>
          </cell>
          <cell r="H596">
            <v>463</v>
          </cell>
          <cell r="I596">
            <v>278</v>
          </cell>
          <cell r="J596">
            <v>463</v>
          </cell>
          <cell r="L596">
            <v>463</v>
          </cell>
        </row>
        <row r="597">
          <cell r="A597">
            <v>3458</v>
          </cell>
          <cell r="B597" t="str">
            <v>흑캡 (나사식)</v>
          </cell>
          <cell r="C597" t="str">
            <v>20Ø</v>
          </cell>
          <cell r="D597" t="str">
            <v>개</v>
          </cell>
          <cell r="E597">
            <v>234</v>
          </cell>
          <cell r="F597">
            <v>0</v>
          </cell>
          <cell r="H597">
            <v>463</v>
          </cell>
          <cell r="I597">
            <v>234</v>
          </cell>
          <cell r="J597">
            <v>463</v>
          </cell>
          <cell r="L597">
            <v>463</v>
          </cell>
        </row>
        <row r="598">
          <cell r="A598">
            <v>3459</v>
          </cell>
          <cell r="B598" t="str">
            <v>흑캡 (나사식)</v>
          </cell>
          <cell r="C598" t="str">
            <v>15Ø</v>
          </cell>
          <cell r="D598" t="str">
            <v>개</v>
          </cell>
          <cell r="E598">
            <v>151</v>
          </cell>
          <cell r="F598">
            <v>0</v>
          </cell>
          <cell r="H598">
            <v>463</v>
          </cell>
          <cell r="I598">
            <v>151</v>
          </cell>
          <cell r="J598">
            <v>463</v>
          </cell>
          <cell r="L598">
            <v>463</v>
          </cell>
        </row>
        <row r="599">
          <cell r="A599">
            <v>3461</v>
          </cell>
          <cell r="B599" t="str">
            <v>흑유니온 (나사식)</v>
          </cell>
          <cell r="C599" t="str">
            <v>80Ø</v>
          </cell>
          <cell r="D599" t="str">
            <v>개</v>
          </cell>
          <cell r="E599">
            <v>6843</v>
          </cell>
          <cell r="F599">
            <v>0</v>
          </cell>
          <cell r="H599">
            <v>463</v>
          </cell>
          <cell r="I599">
            <v>6843</v>
          </cell>
          <cell r="J599">
            <v>463</v>
          </cell>
          <cell r="L599">
            <v>463</v>
          </cell>
        </row>
        <row r="600">
          <cell r="A600">
            <v>3462</v>
          </cell>
          <cell r="B600" t="str">
            <v>흑유니온 (나사식)</v>
          </cell>
          <cell r="C600" t="str">
            <v>65Ø</v>
          </cell>
          <cell r="D600" t="str">
            <v>개</v>
          </cell>
          <cell r="E600">
            <v>5353</v>
          </cell>
          <cell r="F600">
            <v>0</v>
          </cell>
          <cell r="H600">
            <v>463</v>
          </cell>
          <cell r="I600">
            <v>5353</v>
          </cell>
          <cell r="J600">
            <v>463</v>
          </cell>
          <cell r="L600">
            <v>463</v>
          </cell>
        </row>
        <row r="601">
          <cell r="A601">
            <v>3463</v>
          </cell>
          <cell r="B601" t="str">
            <v>흑유니온 (나사식)</v>
          </cell>
          <cell r="C601" t="str">
            <v>50Ø</v>
          </cell>
          <cell r="D601" t="str">
            <v>개</v>
          </cell>
          <cell r="E601">
            <v>2848</v>
          </cell>
          <cell r="F601">
            <v>0</v>
          </cell>
          <cell r="H601">
            <v>463</v>
          </cell>
          <cell r="I601">
            <v>2848</v>
          </cell>
          <cell r="J601">
            <v>463</v>
          </cell>
          <cell r="L601">
            <v>463</v>
          </cell>
        </row>
        <row r="602">
          <cell r="A602">
            <v>3464</v>
          </cell>
          <cell r="B602" t="str">
            <v>흑유니온 (나사식)</v>
          </cell>
          <cell r="C602" t="str">
            <v>40Ø</v>
          </cell>
          <cell r="D602" t="str">
            <v>개</v>
          </cell>
          <cell r="E602">
            <v>2213</v>
          </cell>
          <cell r="F602">
            <v>0</v>
          </cell>
          <cell r="H602">
            <v>463</v>
          </cell>
          <cell r="I602">
            <v>2213</v>
          </cell>
          <cell r="J602">
            <v>463</v>
          </cell>
          <cell r="L602">
            <v>463</v>
          </cell>
        </row>
        <row r="603">
          <cell r="A603">
            <v>3465</v>
          </cell>
          <cell r="B603" t="str">
            <v>흑유니온 (나사식)</v>
          </cell>
          <cell r="C603" t="str">
            <v>32Ø</v>
          </cell>
          <cell r="D603" t="str">
            <v>개</v>
          </cell>
          <cell r="E603">
            <v>1712</v>
          </cell>
          <cell r="F603">
            <v>0</v>
          </cell>
          <cell r="H603">
            <v>463</v>
          </cell>
          <cell r="I603">
            <v>1712</v>
          </cell>
          <cell r="J603">
            <v>463</v>
          </cell>
          <cell r="L603">
            <v>463</v>
          </cell>
        </row>
        <row r="604">
          <cell r="A604">
            <v>3466</v>
          </cell>
          <cell r="B604" t="str">
            <v>흑유니온 (나사식)</v>
          </cell>
          <cell r="C604" t="str">
            <v>25Ø</v>
          </cell>
          <cell r="D604" t="str">
            <v>개</v>
          </cell>
          <cell r="E604">
            <v>1351</v>
          </cell>
          <cell r="F604">
            <v>0</v>
          </cell>
          <cell r="H604">
            <v>463</v>
          </cell>
          <cell r="I604">
            <v>1351</v>
          </cell>
          <cell r="J604">
            <v>463</v>
          </cell>
          <cell r="L604">
            <v>463</v>
          </cell>
        </row>
        <row r="605">
          <cell r="A605">
            <v>3467</v>
          </cell>
          <cell r="B605" t="str">
            <v>흑유니온 (나사식)</v>
          </cell>
          <cell r="C605" t="str">
            <v>20Ø</v>
          </cell>
          <cell r="D605" t="str">
            <v>개</v>
          </cell>
          <cell r="E605">
            <v>963</v>
          </cell>
          <cell r="F605">
            <v>0</v>
          </cell>
          <cell r="H605">
            <v>463</v>
          </cell>
          <cell r="I605">
            <v>963</v>
          </cell>
          <cell r="J605">
            <v>463</v>
          </cell>
          <cell r="L605">
            <v>463</v>
          </cell>
        </row>
        <row r="606">
          <cell r="A606">
            <v>3467</v>
          </cell>
          <cell r="B606" t="str">
            <v>흑유니온 (나사식)</v>
          </cell>
          <cell r="C606" t="str">
            <v>15Ø</v>
          </cell>
          <cell r="D606" t="str">
            <v>개</v>
          </cell>
          <cell r="E606">
            <v>883</v>
          </cell>
          <cell r="F606">
            <v>0</v>
          </cell>
          <cell r="H606">
            <v>463</v>
          </cell>
          <cell r="I606">
            <v>883</v>
          </cell>
          <cell r="J606">
            <v>463</v>
          </cell>
          <cell r="L606">
            <v>463</v>
          </cell>
        </row>
        <row r="607">
          <cell r="A607">
            <v>3471</v>
          </cell>
          <cell r="B607" t="str">
            <v>흑니플 (나사식)</v>
          </cell>
          <cell r="C607" t="str">
            <v>80Ø</v>
          </cell>
          <cell r="D607" t="str">
            <v>개</v>
          </cell>
          <cell r="E607">
            <v>1955</v>
          </cell>
          <cell r="F607">
            <v>0</v>
          </cell>
          <cell r="H607">
            <v>463</v>
          </cell>
          <cell r="I607">
            <v>1955</v>
          </cell>
          <cell r="J607">
            <v>463</v>
          </cell>
          <cell r="L607">
            <v>463</v>
          </cell>
        </row>
        <row r="608">
          <cell r="A608">
            <v>3472</v>
          </cell>
          <cell r="B608" t="str">
            <v>흑니플 (나사식)</v>
          </cell>
          <cell r="C608" t="str">
            <v>65Ø</v>
          </cell>
          <cell r="D608" t="str">
            <v>개</v>
          </cell>
          <cell r="E608">
            <v>1308</v>
          </cell>
          <cell r="F608">
            <v>0</v>
          </cell>
          <cell r="H608">
            <v>463</v>
          </cell>
          <cell r="I608">
            <v>1308</v>
          </cell>
          <cell r="J608">
            <v>463</v>
          </cell>
          <cell r="L608">
            <v>463</v>
          </cell>
        </row>
        <row r="609">
          <cell r="A609">
            <v>3473</v>
          </cell>
          <cell r="B609" t="str">
            <v>흑니플 (나사식)</v>
          </cell>
          <cell r="C609" t="str">
            <v>50Ø</v>
          </cell>
          <cell r="D609" t="str">
            <v>개</v>
          </cell>
          <cell r="E609">
            <v>845</v>
          </cell>
          <cell r="F609">
            <v>0</v>
          </cell>
          <cell r="H609">
            <v>463</v>
          </cell>
          <cell r="I609">
            <v>845</v>
          </cell>
          <cell r="J609">
            <v>463</v>
          </cell>
          <cell r="L609">
            <v>463</v>
          </cell>
        </row>
        <row r="610">
          <cell r="A610">
            <v>3474</v>
          </cell>
          <cell r="B610" t="str">
            <v>흑니플 (나사식)</v>
          </cell>
          <cell r="C610" t="str">
            <v>40Ø</v>
          </cell>
          <cell r="D610" t="str">
            <v>개</v>
          </cell>
          <cell r="E610">
            <v>706</v>
          </cell>
          <cell r="F610">
            <v>0</v>
          </cell>
          <cell r="H610">
            <v>463</v>
          </cell>
          <cell r="I610">
            <v>706</v>
          </cell>
          <cell r="J610">
            <v>463</v>
          </cell>
          <cell r="L610">
            <v>463</v>
          </cell>
        </row>
        <row r="611">
          <cell r="A611">
            <v>3475</v>
          </cell>
          <cell r="B611" t="str">
            <v>흑니플 (나사식)</v>
          </cell>
          <cell r="C611" t="str">
            <v>32Ø</v>
          </cell>
          <cell r="D611" t="str">
            <v>개</v>
          </cell>
          <cell r="E611">
            <v>495</v>
          </cell>
          <cell r="F611">
            <v>0</v>
          </cell>
          <cell r="H611">
            <v>463</v>
          </cell>
          <cell r="I611">
            <v>495</v>
          </cell>
          <cell r="J611">
            <v>463</v>
          </cell>
          <cell r="L611">
            <v>463</v>
          </cell>
        </row>
        <row r="612">
          <cell r="A612">
            <v>3476</v>
          </cell>
          <cell r="B612" t="str">
            <v>흑니플 (나사식)</v>
          </cell>
          <cell r="C612" t="str">
            <v>25Ø</v>
          </cell>
          <cell r="D612" t="str">
            <v>개</v>
          </cell>
          <cell r="E612">
            <v>390</v>
          </cell>
          <cell r="F612">
            <v>0</v>
          </cell>
          <cell r="H612">
            <v>463</v>
          </cell>
          <cell r="I612">
            <v>390</v>
          </cell>
          <cell r="J612">
            <v>463</v>
          </cell>
          <cell r="L612">
            <v>463</v>
          </cell>
        </row>
        <row r="613">
          <cell r="A613">
            <v>3477</v>
          </cell>
          <cell r="B613" t="str">
            <v>흑니플 (나사식)</v>
          </cell>
          <cell r="C613" t="str">
            <v>20Ø</v>
          </cell>
          <cell r="D613" t="str">
            <v>개</v>
          </cell>
          <cell r="E613">
            <v>273</v>
          </cell>
          <cell r="F613">
            <v>0</v>
          </cell>
          <cell r="H613">
            <v>463</v>
          </cell>
          <cell r="I613">
            <v>273</v>
          </cell>
          <cell r="J613">
            <v>463</v>
          </cell>
          <cell r="L613">
            <v>463</v>
          </cell>
        </row>
        <row r="614">
          <cell r="A614">
            <v>3478</v>
          </cell>
          <cell r="B614" t="str">
            <v>흑니플 (나사식)</v>
          </cell>
          <cell r="C614" t="str">
            <v>15Ø</v>
          </cell>
          <cell r="D614" t="str">
            <v>개</v>
          </cell>
          <cell r="E614">
            <v>234</v>
          </cell>
          <cell r="F614">
            <v>0</v>
          </cell>
          <cell r="H614">
            <v>463</v>
          </cell>
          <cell r="I614">
            <v>234</v>
          </cell>
          <cell r="J614">
            <v>463</v>
          </cell>
          <cell r="L614">
            <v>463</v>
          </cell>
        </row>
        <row r="615">
          <cell r="E615">
            <v>0</v>
          </cell>
        </row>
        <row r="616">
          <cell r="E616">
            <v>0</v>
          </cell>
        </row>
        <row r="617">
          <cell r="E617">
            <v>0</v>
          </cell>
        </row>
        <row r="640">
          <cell r="A640">
            <v>3501</v>
          </cell>
          <cell r="B640" t="str">
            <v>PFP관 (D형)</v>
          </cell>
          <cell r="C640" t="str">
            <v>100Ø</v>
          </cell>
          <cell r="D640" t="str">
            <v>M</v>
          </cell>
          <cell r="E640">
            <v>16237</v>
          </cell>
          <cell r="F640">
            <v>0</v>
          </cell>
          <cell r="H640">
            <v>520</v>
          </cell>
          <cell r="I640">
            <v>16237</v>
          </cell>
          <cell r="J640">
            <v>466</v>
          </cell>
          <cell r="L640">
            <v>366</v>
          </cell>
        </row>
        <row r="641">
          <cell r="A641">
            <v>3502</v>
          </cell>
          <cell r="B641" t="str">
            <v>PFP관 (D형)</v>
          </cell>
          <cell r="C641" t="str">
            <v>80Ø</v>
          </cell>
          <cell r="D641" t="str">
            <v>M</v>
          </cell>
          <cell r="E641">
            <v>11953</v>
          </cell>
          <cell r="F641">
            <v>0</v>
          </cell>
          <cell r="H641">
            <v>520</v>
          </cell>
          <cell r="I641">
            <v>11953</v>
          </cell>
          <cell r="J641">
            <v>466</v>
          </cell>
          <cell r="L641">
            <v>366</v>
          </cell>
        </row>
        <row r="642">
          <cell r="A642">
            <v>3503</v>
          </cell>
          <cell r="B642" t="str">
            <v>PFP관 (D형)</v>
          </cell>
          <cell r="C642" t="str">
            <v>65Ø</v>
          </cell>
          <cell r="D642" t="str">
            <v>M</v>
          </cell>
          <cell r="E642">
            <v>9179</v>
          </cell>
          <cell r="F642">
            <v>0</v>
          </cell>
          <cell r="H642">
            <v>520</v>
          </cell>
          <cell r="I642">
            <v>9179</v>
          </cell>
          <cell r="J642">
            <v>466</v>
          </cell>
          <cell r="L642">
            <v>366</v>
          </cell>
        </row>
        <row r="643">
          <cell r="A643">
            <v>3504</v>
          </cell>
          <cell r="B643" t="str">
            <v>PFP관 (D형)</v>
          </cell>
          <cell r="C643" t="str">
            <v>50Ø</v>
          </cell>
          <cell r="D643" t="str">
            <v>M</v>
          </cell>
          <cell r="E643">
            <v>7096</v>
          </cell>
          <cell r="F643">
            <v>0</v>
          </cell>
          <cell r="H643">
            <v>520</v>
          </cell>
          <cell r="I643">
            <v>7096</v>
          </cell>
          <cell r="J643">
            <v>466</v>
          </cell>
          <cell r="L643">
            <v>366</v>
          </cell>
        </row>
        <row r="644">
          <cell r="A644">
            <v>3505</v>
          </cell>
          <cell r="B644" t="str">
            <v>PFP관 (D형)</v>
          </cell>
          <cell r="C644" t="str">
            <v>40Ø</v>
          </cell>
          <cell r="D644" t="str">
            <v>M</v>
          </cell>
          <cell r="E644">
            <v>5201</v>
          </cell>
          <cell r="F644">
            <v>0</v>
          </cell>
          <cell r="H644">
            <v>520</v>
          </cell>
          <cell r="I644">
            <v>5201</v>
          </cell>
          <cell r="J644">
            <v>466</v>
          </cell>
          <cell r="L644">
            <v>366</v>
          </cell>
        </row>
        <row r="645">
          <cell r="A645">
            <v>3506</v>
          </cell>
          <cell r="B645" t="str">
            <v>PFP관 (D형)</v>
          </cell>
          <cell r="C645" t="str">
            <v>32Ø</v>
          </cell>
          <cell r="D645" t="str">
            <v>M</v>
          </cell>
          <cell r="E645">
            <v>4763</v>
          </cell>
          <cell r="F645">
            <v>0</v>
          </cell>
          <cell r="H645">
            <v>520</v>
          </cell>
          <cell r="I645">
            <v>4763</v>
          </cell>
          <cell r="J645">
            <v>466</v>
          </cell>
          <cell r="L645">
            <v>366</v>
          </cell>
        </row>
        <row r="646">
          <cell r="A646">
            <v>3507</v>
          </cell>
          <cell r="B646" t="str">
            <v>PFP관 (D형)</v>
          </cell>
          <cell r="C646" t="str">
            <v>25Ø</v>
          </cell>
          <cell r="D646" t="str">
            <v>M</v>
          </cell>
          <cell r="E646">
            <v>3640</v>
          </cell>
          <cell r="F646">
            <v>0</v>
          </cell>
          <cell r="H646">
            <v>520</v>
          </cell>
          <cell r="I646">
            <v>3640</v>
          </cell>
          <cell r="J646">
            <v>466</v>
          </cell>
          <cell r="L646">
            <v>366</v>
          </cell>
        </row>
        <row r="647">
          <cell r="A647">
            <v>3508</v>
          </cell>
          <cell r="B647" t="str">
            <v>PFP관 (D형)</v>
          </cell>
          <cell r="C647" t="str">
            <v>20Ø</v>
          </cell>
          <cell r="D647" t="str">
            <v>M</v>
          </cell>
          <cell r="E647">
            <v>2625</v>
          </cell>
          <cell r="F647">
            <v>0</v>
          </cell>
          <cell r="H647">
            <v>520</v>
          </cell>
          <cell r="I647">
            <v>2625</v>
          </cell>
          <cell r="J647">
            <v>466</v>
          </cell>
          <cell r="L647">
            <v>366</v>
          </cell>
        </row>
        <row r="648">
          <cell r="A648">
            <v>3509</v>
          </cell>
          <cell r="B648" t="str">
            <v>PFP관 (D형)</v>
          </cell>
          <cell r="C648" t="str">
            <v>15Ø</v>
          </cell>
          <cell r="D648" t="str">
            <v>M</v>
          </cell>
          <cell r="E648">
            <v>2177</v>
          </cell>
          <cell r="F648">
            <v>0</v>
          </cell>
          <cell r="H648">
            <v>520</v>
          </cell>
          <cell r="I648">
            <v>2177</v>
          </cell>
          <cell r="J648">
            <v>466</v>
          </cell>
          <cell r="L648">
            <v>366</v>
          </cell>
        </row>
        <row r="649">
          <cell r="A649">
            <v>3511</v>
          </cell>
          <cell r="B649" t="str">
            <v>PM엘보 (무나사)</v>
          </cell>
          <cell r="C649" t="str">
            <v>100Ø</v>
          </cell>
          <cell r="D649" t="str">
            <v>개</v>
          </cell>
          <cell r="E649">
            <v>25589</v>
          </cell>
          <cell r="F649">
            <v>0</v>
          </cell>
          <cell r="H649">
            <v>520</v>
          </cell>
          <cell r="I649">
            <v>25589</v>
          </cell>
          <cell r="J649">
            <v>466</v>
          </cell>
          <cell r="L649">
            <v>366</v>
          </cell>
        </row>
        <row r="650">
          <cell r="A650">
            <v>3512</v>
          </cell>
          <cell r="B650" t="str">
            <v>PM엘보 (무나사)</v>
          </cell>
          <cell r="C650" t="str">
            <v>80Ø</v>
          </cell>
          <cell r="D650" t="str">
            <v>개</v>
          </cell>
          <cell r="E650">
            <v>17868</v>
          </cell>
          <cell r="F650">
            <v>0</v>
          </cell>
          <cell r="H650">
            <v>520</v>
          </cell>
          <cell r="I650">
            <v>17868</v>
          </cell>
          <cell r="J650">
            <v>466</v>
          </cell>
          <cell r="L650">
            <v>366</v>
          </cell>
        </row>
        <row r="651">
          <cell r="A651">
            <v>3513</v>
          </cell>
          <cell r="B651" t="str">
            <v>PM엘보 (무나사)</v>
          </cell>
          <cell r="C651" t="str">
            <v>65Ø</v>
          </cell>
          <cell r="D651" t="str">
            <v>개</v>
          </cell>
          <cell r="E651">
            <v>12223</v>
          </cell>
          <cell r="F651">
            <v>0</v>
          </cell>
          <cell r="H651">
            <v>520</v>
          </cell>
          <cell r="I651">
            <v>12223</v>
          </cell>
          <cell r="J651">
            <v>466</v>
          </cell>
          <cell r="L651">
            <v>366</v>
          </cell>
        </row>
        <row r="652">
          <cell r="A652">
            <v>3514</v>
          </cell>
          <cell r="B652" t="str">
            <v>PM엘보 (무나사)</v>
          </cell>
          <cell r="C652" t="str">
            <v>50Ø</v>
          </cell>
          <cell r="D652" t="str">
            <v>개</v>
          </cell>
          <cell r="E652">
            <v>7606</v>
          </cell>
          <cell r="F652">
            <v>0</v>
          </cell>
          <cell r="H652">
            <v>520</v>
          </cell>
          <cell r="I652">
            <v>7606</v>
          </cell>
          <cell r="J652">
            <v>466</v>
          </cell>
          <cell r="L652">
            <v>366</v>
          </cell>
        </row>
        <row r="653">
          <cell r="A653">
            <v>3515</v>
          </cell>
          <cell r="B653" t="str">
            <v>PM엘보 (무나사)</v>
          </cell>
          <cell r="C653" t="str">
            <v>40Ø</v>
          </cell>
          <cell r="D653" t="str">
            <v>개</v>
          </cell>
          <cell r="E653">
            <v>5767</v>
          </cell>
          <cell r="F653">
            <v>0</v>
          </cell>
          <cell r="H653">
            <v>520</v>
          </cell>
          <cell r="I653">
            <v>5767</v>
          </cell>
          <cell r="J653">
            <v>466</v>
          </cell>
          <cell r="L653">
            <v>366</v>
          </cell>
        </row>
        <row r="654">
          <cell r="A654">
            <v>3516</v>
          </cell>
          <cell r="B654" t="str">
            <v>PM엘보 (무나사)</v>
          </cell>
          <cell r="C654" t="str">
            <v>32Ø</v>
          </cell>
          <cell r="D654" t="str">
            <v>개</v>
          </cell>
          <cell r="E654">
            <v>4676</v>
          </cell>
          <cell r="F654">
            <v>0</v>
          </cell>
          <cell r="H654">
            <v>520</v>
          </cell>
          <cell r="I654">
            <v>4676</v>
          </cell>
          <cell r="J654">
            <v>466</v>
          </cell>
          <cell r="L654">
            <v>366</v>
          </cell>
        </row>
        <row r="655">
          <cell r="A655">
            <v>3517</v>
          </cell>
          <cell r="B655" t="str">
            <v>PM엘보 (무나사)</v>
          </cell>
          <cell r="C655" t="str">
            <v>25Ø</v>
          </cell>
          <cell r="D655" t="str">
            <v>개</v>
          </cell>
          <cell r="E655">
            <v>3593</v>
          </cell>
          <cell r="F655">
            <v>0</v>
          </cell>
          <cell r="H655">
            <v>520</v>
          </cell>
          <cell r="I655">
            <v>3593</v>
          </cell>
          <cell r="J655">
            <v>466</v>
          </cell>
          <cell r="L655">
            <v>366</v>
          </cell>
        </row>
        <row r="656">
          <cell r="A656">
            <v>3518</v>
          </cell>
          <cell r="B656" t="str">
            <v>PM엘보 (무나사)</v>
          </cell>
          <cell r="C656" t="str">
            <v>20Ø</v>
          </cell>
          <cell r="D656" t="str">
            <v>개</v>
          </cell>
          <cell r="E656">
            <v>2639</v>
          </cell>
          <cell r="F656">
            <v>0</v>
          </cell>
          <cell r="H656">
            <v>520</v>
          </cell>
          <cell r="I656">
            <v>2639</v>
          </cell>
          <cell r="J656">
            <v>466</v>
          </cell>
          <cell r="L656">
            <v>366</v>
          </cell>
        </row>
        <row r="657">
          <cell r="A657">
            <v>3519</v>
          </cell>
          <cell r="B657" t="str">
            <v>PM엘보 (무나사)</v>
          </cell>
          <cell r="C657" t="str">
            <v>15Ø</v>
          </cell>
          <cell r="D657" t="str">
            <v>개</v>
          </cell>
          <cell r="E657">
            <v>2397</v>
          </cell>
          <cell r="F657">
            <v>0</v>
          </cell>
          <cell r="H657">
            <v>520</v>
          </cell>
          <cell r="I657">
            <v>2397</v>
          </cell>
          <cell r="J657">
            <v>466</v>
          </cell>
          <cell r="L657">
            <v>366</v>
          </cell>
        </row>
        <row r="658">
          <cell r="A658">
            <v>3521</v>
          </cell>
          <cell r="B658" t="str">
            <v>PM티 (무나사)</v>
          </cell>
          <cell r="C658" t="str">
            <v>100Ø</v>
          </cell>
          <cell r="D658" t="str">
            <v>개</v>
          </cell>
          <cell r="E658">
            <v>35353</v>
          </cell>
          <cell r="F658">
            <v>0</v>
          </cell>
          <cell r="H658">
            <v>520</v>
          </cell>
          <cell r="I658">
            <v>35353</v>
          </cell>
          <cell r="J658">
            <v>466</v>
          </cell>
          <cell r="L658">
            <v>366</v>
          </cell>
        </row>
        <row r="659">
          <cell r="A659">
            <v>3522</v>
          </cell>
          <cell r="B659" t="str">
            <v>PM티 (무나사)</v>
          </cell>
          <cell r="C659" t="str">
            <v>80Ø</v>
          </cell>
          <cell r="D659" t="str">
            <v>개</v>
          </cell>
          <cell r="E659">
            <v>25893</v>
          </cell>
          <cell r="F659">
            <v>0</v>
          </cell>
          <cell r="H659">
            <v>520</v>
          </cell>
          <cell r="I659">
            <v>25893</v>
          </cell>
          <cell r="J659">
            <v>466</v>
          </cell>
          <cell r="L659">
            <v>366</v>
          </cell>
        </row>
        <row r="660">
          <cell r="A660">
            <v>3523</v>
          </cell>
          <cell r="B660" t="str">
            <v>PM티 (무나사)</v>
          </cell>
          <cell r="C660" t="str">
            <v>65Ø</v>
          </cell>
          <cell r="D660" t="str">
            <v>개</v>
          </cell>
          <cell r="E660">
            <v>16967</v>
          </cell>
          <cell r="F660">
            <v>0</v>
          </cell>
          <cell r="H660">
            <v>520</v>
          </cell>
          <cell r="I660">
            <v>16967</v>
          </cell>
          <cell r="J660">
            <v>466</v>
          </cell>
          <cell r="L660">
            <v>366</v>
          </cell>
        </row>
        <row r="661">
          <cell r="A661">
            <v>3524</v>
          </cell>
          <cell r="B661" t="str">
            <v>PM티 (무나사)</v>
          </cell>
          <cell r="C661" t="str">
            <v>50Ø</v>
          </cell>
          <cell r="D661" t="str">
            <v>개</v>
          </cell>
          <cell r="E661">
            <v>8620</v>
          </cell>
          <cell r="F661">
            <v>0</v>
          </cell>
          <cell r="H661">
            <v>520</v>
          </cell>
          <cell r="I661">
            <v>8620</v>
          </cell>
          <cell r="J661">
            <v>466</v>
          </cell>
          <cell r="L661">
            <v>366</v>
          </cell>
        </row>
        <row r="662">
          <cell r="A662">
            <v>3525</v>
          </cell>
          <cell r="B662" t="str">
            <v>PM티 (무나사)</v>
          </cell>
          <cell r="C662" t="str">
            <v>40Ø</v>
          </cell>
          <cell r="D662" t="str">
            <v>개</v>
          </cell>
          <cell r="E662">
            <v>6707</v>
          </cell>
          <cell r="F662">
            <v>0</v>
          </cell>
          <cell r="H662">
            <v>520</v>
          </cell>
          <cell r="I662">
            <v>6707</v>
          </cell>
          <cell r="J662">
            <v>466</v>
          </cell>
          <cell r="L662">
            <v>366</v>
          </cell>
        </row>
        <row r="663">
          <cell r="A663">
            <v>3526</v>
          </cell>
          <cell r="B663" t="str">
            <v>PM티 (무나사)</v>
          </cell>
          <cell r="C663" t="str">
            <v>32Ø</v>
          </cell>
          <cell r="D663" t="str">
            <v>개</v>
          </cell>
          <cell r="E663">
            <v>5572</v>
          </cell>
          <cell r="F663">
            <v>0</v>
          </cell>
          <cell r="H663">
            <v>520</v>
          </cell>
          <cell r="I663">
            <v>5572</v>
          </cell>
          <cell r="J663">
            <v>466</v>
          </cell>
          <cell r="L663">
            <v>366</v>
          </cell>
        </row>
        <row r="664">
          <cell r="A664">
            <v>3527</v>
          </cell>
          <cell r="B664" t="str">
            <v>PM티 (무나사)</v>
          </cell>
          <cell r="C664" t="str">
            <v>25Ø</v>
          </cell>
          <cell r="D664" t="str">
            <v>개</v>
          </cell>
          <cell r="E664">
            <v>4180</v>
          </cell>
          <cell r="F664">
            <v>0</v>
          </cell>
          <cell r="H664">
            <v>520</v>
          </cell>
          <cell r="I664">
            <v>4180</v>
          </cell>
          <cell r="J664">
            <v>466</v>
          </cell>
          <cell r="L664">
            <v>366</v>
          </cell>
        </row>
        <row r="665">
          <cell r="A665">
            <v>3528</v>
          </cell>
          <cell r="B665" t="str">
            <v>PM티 (무나사)</v>
          </cell>
          <cell r="C665" t="str">
            <v>20Ø</v>
          </cell>
          <cell r="D665" t="str">
            <v>개</v>
          </cell>
          <cell r="E665">
            <v>3227</v>
          </cell>
          <cell r="F665">
            <v>0</v>
          </cell>
          <cell r="H665">
            <v>520</v>
          </cell>
          <cell r="I665">
            <v>3227</v>
          </cell>
          <cell r="J665">
            <v>466</v>
          </cell>
          <cell r="L665">
            <v>366</v>
          </cell>
        </row>
        <row r="666">
          <cell r="A666">
            <v>3529</v>
          </cell>
          <cell r="B666" t="str">
            <v>PM티 (무나사)</v>
          </cell>
          <cell r="C666" t="str">
            <v>15Ø</v>
          </cell>
          <cell r="D666" t="str">
            <v>개</v>
          </cell>
          <cell r="E666">
            <v>2930</v>
          </cell>
          <cell r="F666">
            <v>0</v>
          </cell>
          <cell r="H666">
            <v>520</v>
          </cell>
          <cell r="I666">
            <v>2930</v>
          </cell>
          <cell r="J666">
            <v>466</v>
          </cell>
          <cell r="L666">
            <v>366</v>
          </cell>
        </row>
        <row r="667">
          <cell r="A667">
            <v>3531</v>
          </cell>
          <cell r="B667" t="str">
            <v>PM소켓 (무나사)</v>
          </cell>
          <cell r="C667" t="str">
            <v>100Ø</v>
          </cell>
          <cell r="D667" t="str">
            <v>개</v>
          </cell>
          <cell r="E667">
            <v>23875</v>
          </cell>
          <cell r="F667">
            <v>0</v>
          </cell>
          <cell r="H667">
            <v>520</v>
          </cell>
          <cell r="I667">
            <v>23875</v>
          </cell>
          <cell r="J667">
            <v>466</v>
          </cell>
          <cell r="L667">
            <v>366</v>
          </cell>
        </row>
        <row r="668">
          <cell r="A668">
            <v>3532</v>
          </cell>
          <cell r="B668" t="str">
            <v>PM소켓 (무나사)</v>
          </cell>
          <cell r="C668" t="str">
            <v>80Ø</v>
          </cell>
          <cell r="D668" t="str">
            <v>개</v>
          </cell>
          <cell r="E668">
            <v>17504</v>
          </cell>
          <cell r="F668">
            <v>0</v>
          </cell>
          <cell r="H668">
            <v>520</v>
          </cell>
          <cell r="I668">
            <v>17504</v>
          </cell>
          <cell r="J668">
            <v>466</v>
          </cell>
          <cell r="L668">
            <v>366</v>
          </cell>
        </row>
        <row r="669">
          <cell r="A669">
            <v>3533</v>
          </cell>
          <cell r="B669" t="str">
            <v>PM소켓 (무나사)</v>
          </cell>
          <cell r="C669" t="str">
            <v>65Ø</v>
          </cell>
          <cell r="D669" t="str">
            <v>개</v>
          </cell>
          <cell r="E669">
            <v>12900</v>
          </cell>
          <cell r="F669">
            <v>0</v>
          </cell>
          <cell r="H669">
            <v>520</v>
          </cell>
          <cell r="I669">
            <v>12900</v>
          </cell>
          <cell r="J669">
            <v>466</v>
          </cell>
          <cell r="L669">
            <v>366</v>
          </cell>
        </row>
        <row r="670">
          <cell r="A670">
            <v>3534</v>
          </cell>
          <cell r="B670" t="str">
            <v>PM소켓 (무나사)</v>
          </cell>
          <cell r="C670" t="str">
            <v>50Ø</v>
          </cell>
          <cell r="D670" t="str">
            <v>개</v>
          </cell>
          <cell r="E670">
            <v>5819</v>
          </cell>
          <cell r="F670">
            <v>0</v>
          </cell>
          <cell r="H670">
            <v>520</v>
          </cell>
          <cell r="I670">
            <v>5819</v>
          </cell>
          <cell r="J670">
            <v>466</v>
          </cell>
          <cell r="L670">
            <v>366</v>
          </cell>
        </row>
        <row r="671">
          <cell r="A671">
            <v>3535</v>
          </cell>
          <cell r="B671" t="str">
            <v>PM소켓 (무나사)</v>
          </cell>
          <cell r="C671" t="str">
            <v>40Ø</v>
          </cell>
          <cell r="D671" t="str">
            <v>개</v>
          </cell>
          <cell r="E671">
            <v>4526</v>
          </cell>
          <cell r="F671">
            <v>0</v>
          </cell>
          <cell r="H671">
            <v>520</v>
          </cell>
          <cell r="I671">
            <v>4526</v>
          </cell>
          <cell r="J671">
            <v>466</v>
          </cell>
          <cell r="L671">
            <v>366</v>
          </cell>
        </row>
        <row r="672">
          <cell r="A672">
            <v>3536</v>
          </cell>
          <cell r="B672" t="str">
            <v>PM소켓 (무나사)</v>
          </cell>
          <cell r="C672" t="str">
            <v>32Ø</v>
          </cell>
          <cell r="D672" t="str">
            <v>개</v>
          </cell>
          <cell r="E672">
            <v>3761</v>
          </cell>
          <cell r="F672">
            <v>0</v>
          </cell>
          <cell r="H672">
            <v>520</v>
          </cell>
          <cell r="I672">
            <v>3761</v>
          </cell>
          <cell r="J672">
            <v>466</v>
          </cell>
          <cell r="L672">
            <v>366</v>
          </cell>
        </row>
        <row r="673">
          <cell r="A673">
            <v>3537</v>
          </cell>
          <cell r="B673" t="str">
            <v>PM소켓 (무나사)</v>
          </cell>
          <cell r="C673" t="str">
            <v>25Ø</v>
          </cell>
          <cell r="D673" t="str">
            <v>개</v>
          </cell>
          <cell r="E673">
            <v>3013</v>
          </cell>
          <cell r="F673">
            <v>0</v>
          </cell>
          <cell r="H673">
            <v>520</v>
          </cell>
          <cell r="I673">
            <v>3013</v>
          </cell>
          <cell r="J673">
            <v>466</v>
          </cell>
          <cell r="L673">
            <v>366</v>
          </cell>
        </row>
        <row r="674">
          <cell r="A674">
            <v>3538</v>
          </cell>
          <cell r="B674" t="str">
            <v>PM소켓 (무나사)</v>
          </cell>
          <cell r="C674" t="str">
            <v>20Ø</v>
          </cell>
          <cell r="D674" t="str">
            <v>개</v>
          </cell>
          <cell r="E674">
            <v>2320</v>
          </cell>
          <cell r="F674">
            <v>0</v>
          </cell>
          <cell r="H674">
            <v>520</v>
          </cell>
          <cell r="I674">
            <v>2320</v>
          </cell>
          <cell r="J674">
            <v>466</v>
          </cell>
          <cell r="L674">
            <v>366</v>
          </cell>
        </row>
        <row r="675">
          <cell r="A675">
            <v>3539</v>
          </cell>
          <cell r="B675" t="str">
            <v>PM소켓 (무나사)</v>
          </cell>
          <cell r="C675" t="str">
            <v>15Ø</v>
          </cell>
          <cell r="D675" t="str">
            <v>개</v>
          </cell>
          <cell r="E675">
            <v>1999</v>
          </cell>
          <cell r="F675">
            <v>0</v>
          </cell>
          <cell r="H675">
            <v>520</v>
          </cell>
          <cell r="I675">
            <v>1999</v>
          </cell>
          <cell r="J675">
            <v>466</v>
          </cell>
          <cell r="L675">
            <v>366</v>
          </cell>
        </row>
        <row r="676">
          <cell r="A676">
            <v>3541</v>
          </cell>
          <cell r="B676" t="str">
            <v>PM계 (플렌지)</v>
          </cell>
          <cell r="C676" t="str">
            <v>100Ø</v>
          </cell>
          <cell r="D676" t="str">
            <v>개</v>
          </cell>
          <cell r="E676">
            <v>14435</v>
          </cell>
          <cell r="F676">
            <v>0</v>
          </cell>
          <cell r="H676">
            <v>520</v>
          </cell>
          <cell r="I676">
            <v>14435</v>
          </cell>
          <cell r="J676">
            <v>466</v>
          </cell>
          <cell r="L676">
            <v>366</v>
          </cell>
        </row>
        <row r="677">
          <cell r="A677">
            <v>3542</v>
          </cell>
          <cell r="B677" t="str">
            <v>PM계 (플렌지)</v>
          </cell>
          <cell r="C677" t="str">
            <v>80Ø</v>
          </cell>
          <cell r="D677" t="str">
            <v>개</v>
          </cell>
          <cell r="E677">
            <v>12326</v>
          </cell>
          <cell r="F677">
            <v>0</v>
          </cell>
          <cell r="H677">
            <v>520</v>
          </cell>
          <cell r="I677">
            <v>12326</v>
          </cell>
          <cell r="J677">
            <v>466</v>
          </cell>
          <cell r="L677">
            <v>366</v>
          </cell>
        </row>
        <row r="678">
          <cell r="A678">
            <v>3543</v>
          </cell>
          <cell r="B678" t="str">
            <v>PM계 (플렌지)</v>
          </cell>
          <cell r="C678" t="str">
            <v>65Ø</v>
          </cell>
          <cell r="D678" t="str">
            <v>개</v>
          </cell>
          <cell r="E678">
            <v>10534</v>
          </cell>
          <cell r="F678">
            <v>0</v>
          </cell>
          <cell r="H678">
            <v>520</v>
          </cell>
          <cell r="I678">
            <v>10534</v>
          </cell>
          <cell r="J678">
            <v>466</v>
          </cell>
          <cell r="L678">
            <v>366</v>
          </cell>
        </row>
        <row r="679">
          <cell r="A679">
            <v>3544</v>
          </cell>
          <cell r="B679" t="str">
            <v>PM계 (니플)</v>
          </cell>
          <cell r="C679" t="str">
            <v>50Ø</v>
          </cell>
          <cell r="D679" t="str">
            <v>개</v>
          </cell>
          <cell r="E679">
            <v>2807</v>
          </cell>
          <cell r="F679">
            <v>0</v>
          </cell>
          <cell r="H679">
            <v>520</v>
          </cell>
          <cell r="I679">
            <v>2807</v>
          </cell>
          <cell r="J679">
            <v>466</v>
          </cell>
          <cell r="L679">
            <v>366</v>
          </cell>
        </row>
        <row r="680">
          <cell r="A680">
            <v>3545</v>
          </cell>
          <cell r="B680" t="str">
            <v>PM계 (니플)</v>
          </cell>
          <cell r="C680" t="str">
            <v>40Ø</v>
          </cell>
          <cell r="D680" t="str">
            <v>개</v>
          </cell>
          <cell r="E680">
            <v>2121</v>
          </cell>
          <cell r="F680">
            <v>0</v>
          </cell>
          <cell r="H680">
            <v>520</v>
          </cell>
          <cell r="I680">
            <v>2121</v>
          </cell>
          <cell r="J680">
            <v>466</v>
          </cell>
          <cell r="L680">
            <v>366</v>
          </cell>
        </row>
        <row r="681">
          <cell r="A681">
            <v>3546</v>
          </cell>
          <cell r="B681" t="str">
            <v>PM계 (니플)</v>
          </cell>
          <cell r="C681" t="str">
            <v>32Ø</v>
          </cell>
          <cell r="D681" t="str">
            <v>개</v>
          </cell>
          <cell r="E681">
            <v>1755</v>
          </cell>
          <cell r="F681">
            <v>0</v>
          </cell>
          <cell r="H681">
            <v>520</v>
          </cell>
          <cell r="I681">
            <v>1755</v>
          </cell>
          <cell r="J681">
            <v>466</v>
          </cell>
          <cell r="L681">
            <v>366</v>
          </cell>
        </row>
        <row r="682">
          <cell r="A682">
            <v>3547</v>
          </cell>
          <cell r="B682" t="str">
            <v>PM계 (니플)</v>
          </cell>
          <cell r="C682" t="str">
            <v>25Ø</v>
          </cell>
          <cell r="D682" t="str">
            <v>개</v>
          </cell>
          <cell r="E682">
            <v>1434</v>
          </cell>
          <cell r="F682">
            <v>0</v>
          </cell>
          <cell r="H682">
            <v>520</v>
          </cell>
          <cell r="I682">
            <v>1434</v>
          </cell>
          <cell r="J682">
            <v>466</v>
          </cell>
          <cell r="L682">
            <v>366</v>
          </cell>
        </row>
        <row r="683">
          <cell r="A683">
            <v>3548</v>
          </cell>
          <cell r="B683" t="str">
            <v>PM계 (니플)</v>
          </cell>
          <cell r="C683" t="str">
            <v>20Ø</v>
          </cell>
          <cell r="D683" t="str">
            <v>개</v>
          </cell>
          <cell r="E683">
            <v>1022</v>
          </cell>
          <cell r="F683">
            <v>0</v>
          </cell>
          <cell r="H683">
            <v>520</v>
          </cell>
          <cell r="I683">
            <v>1022</v>
          </cell>
          <cell r="J683">
            <v>466</v>
          </cell>
          <cell r="L683">
            <v>366</v>
          </cell>
        </row>
        <row r="684">
          <cell r="A684">
            <v>3549</v>
          </cell>
          <cell r="B684" t="str">
            <v>PM계 (니플)</v>
          </cell>
          <cell r="C684" t="str">
            <v>15Ø</v>
          </cell>
          <cell r="D684" t="str">
            <v>개</v>
          </cell>
          <cell r="E684">
            <v>808</v>
          </cell>
          <cell r="F684">
            <v>0</v>
          </cell>
          <cell r="H684">
            <v>520</v>
          </cell>
          <cell r="I684">
            <v>808</v>
          </cell>
          <cell r="J684">
            <v>466</v>
          </cell>
          <cell r="L684">
            <v>366</v>
          </cell>
        </row>
        <row r="685">
          <cell r="E685">
            <v>0</v>
          </cell>
        </row>
        <row r="689">
          <cell r="A689">
            <v>3600</v>
          </cell>
          <cell r="B689" t="str">
            <v>PVC관 (VG1)</v>
          </cell>
          <cell r="C689" t="str">
            <v>200Ø</v>
          </cell>
          <cell r="D689" t="str">
            <v>M</v>
          </cell>
          <cell r="E689">
            <v>14685</v>
          </cell>
          <cell r="F689">
            <v>0</v>
          </cell>
          <cell r="G689">
            <v>14685</v>
          </cell>
          <cell r="H689">
            <v>542</v>
          </cell>
          <cell r="I689">
            <v>18433</v>
          </cell>
          <cell r="J689">
            <v>485</v>
          </cell>
          <cell r="L689">
            <v>485</v>
          </cell>
        </row>
        <row r="690">
          <cell r="A690">
            <v>3601</v>
          </cell>
          <cell r="B690" t="str">
            <v>PVC관 (VG1)</v>
          </cell>
          <cell r="C690" t="str">
            <v>150Ø</v>
          </cell>
          <cell r="D690" t="str">
            <v>M</v>
          </cell>
          <cell r="E690">
            <v>9715</v>
          </cell>
          <cell r="F690">
            <v>0</v>
          </cell>
          <cell r="G690">
            <v>9715</v>
          </cell>
          <cell r="H690">
            <v>542</v>
          </cell>
          <cell r="I690">
            <v>12195</v>
          </cell>
          <cell r="J690">
            <v>485</v>
          </cell>
          <cell r="L690">
            <v>385</v>
          </cell>
        </row>
        <row r="691">
          <cell r="A691">
            <v>3602</v>
          </cell>
          <cell r="B691" t="str">
            <v>PVC관 (VG1)</v>
          </cell>
          <cell r="C691" t="str">
            <v>125Ø</v>
          </cell>
          <cell r="D691" t="str">
            <v>M</v>
          </cell>
          <cell r="E691">
            <v>6472</v>
          </cell>
          <cell r="F691">
            <v>0</v>
          </cell>
          <cell r="G691">
            <v>6472</v>
          </cell>
          <cell r="H691">
            <v>542</v>
          </cell>
          <cell r="I691">
            <v>8123</v>
          </cell>
          <cell r="J691">
            <v>485</v>
          </cell>
          <cell r="L691">
            <v>385</v>
          </cell>
        </row>
        <row r="692">
          <cell r="A692">
            <v>3603</v>
          </cell>
          <cell r="B692" t="str">
            <v>PVC관 (VG1)</v>
          </cell>
          <cell r="C692" t="str">
            <v>100Ø</v>
          </cell>
          <cell r="D692" t="str">
            <v>M</v>
          </cell>
          <cell r="E692">
            <v>4942</v>
          </cell>
          <cell r="F692">
            <v>0</v>
          </cell>
          <cell r="G692">
            <v>4942</v>
          </cell>
          <cell r="H692">
            <v>542</v>
          </cell>
          <cell r="I692">
            <v>6203</v>
          </cell>
          <cell r="J692">
            <v>485</v>
          </cell>
          <cell r="L692">
            <v>385</v>
          </cell>
        </row>
        <row r="693">
          <cell r="A693">
            <v>3604</v>
          </cell>
          <cell r="B693" t="str">
            <v>PVC관 (VG1)</v>
          </cell>
          <cell r="C693" t="str">
            <v>75Ø</v>
          </cell>
          <cell r="D693" t="str">
            <v>M</v>
          </cell>
          <cell r="E693">
            <v>3192</v>
          </cell>
          <cell r="F693">
            <v>0</v>
          </cell>
          <cell r="G693">
            <v>3192</v>
          </cell>
          <cell r="H693">
            <v>542</v>
          </cell>
          <cell r="I693">
            <v>4008</v>
          </cell>
          <cell r="J693">
            <v>485</v>
          </cell>
          <cell r="L693">
            <v>385</v>
          </cell>
        </row>
        <row r="694">
          <cell r="A694">
            <v>3605</v>
          </cell>
          <cell r="B694" t="str">
            <v>PVC관 (VG1)</v>
          </cell>
          <cell r="C694" t="str">
            <v>50Ø</v>
          </cell>
          <cell r="D694" t="str">
            <v>M</v>
          </cell>
          <cell r="E694">
            <v>1625</v>
          </cell>
          <cell r="F694">
            <v>0</v>
          </cell>
          <cell r="G694">
            <v>1625</v>
          </cell>
          <cell r="H694">
            <v>542</v>
          </cell>
          <cell r="I694">
            <v>2040</v>
          </cell>
          <cell r="J694">
            <v>485</v>
          </cell>
          <cell r="L694">
            <v>385</v>
          </cell>
        </row>
        <row r="695">
          <cell r="A695">
            <v>3610</v>
          </cell>
          <cell r="B695" t="str">
            <v>90˚곡관(접착재접합)</v>
          </cell>
          <cell r="C695" t="str">
            <v>150Ø</v>
          </cell>
          <cell r="D695" t="str">
            <v>개</v>
          </cell>
          <cell r="E695">
            <v>4500</v>
          </cell>
          <cell r="F695">
            <v>0</v>
          </cell>
          <cell r="G695">
            <v>4500</v>
          </cell>
          <cell r="H695">
            <v>544</v>
          </cell>
          <cell r="I695">
            <v>4610</v>
          </cell>
          <cell r="J695">
            <v>486</v>
          </cell>
          <cell r="L695">
            <v>0</v>
          </cell>
        </row>
        <row r="696">
          <cell r="A696">
            <v>3611</v>
          </cell>
          <cell r="B696" t="str">
            <v>90˚곡관(접착재접합)</v>
          </cell>
          <cell r="C696" t="str">
            <v>125Ø</v>
          </cell>
          <cell r="D696" t="str">
            <v>개</v>
          </cell>
          <cell r="E696">
            <v>2540</v>
          </cell>
          <cell r="F696">
            <v>0</v>
          </cell>
          <cell r="G696">
            <v>2540</v>
          </cell>
          <cell r="H696">
            <v>544</v>
          </cell>
          <cell r="I696">
            <v>2610</v>
          </cell>
          <cell r="J696">
            <v>486</v>
          </cell>
          <cell r="L696">
            <v>0</v>
          </cell>
        </row>
        <row r="697">
          <cell r="A697">
            <v>3612</v>
          </cell>
          <cell r="B697" t="str">
            <v>90˚곡관(접착재접합)</v>
          </cell>
          <cell r="C697" t="str">
            <v>100Ø</v>
          </cell>
          <cell r="D697" t="str">
            <v>개</v>
          </cell>
          <cell r="E697">
            <v>1550</v>
          </cell>
          <cell r="F697">
            <v>0</v>
          </cell>
          <cell r="G697">
            <v>1550</v>
          </cell>
          <cell r="H697">
            <v>544</v>
          </cell>
          <cell r="I697">
            <v>1600</v>
          </cell>
          <cell r="J697">
            <v>486</v>
          </cell>
          <cell r="L697">
            <v>0</v>
          </cell>
        </row>
        <row r="698">
          <cell r="A698">
            <v>3613</v>
          </cell>
          <cell r="B698" t="str">
            <v>90˚곡관(접착재접합)</v>
          </cell>
          <cell r="C698" t="str">
            <v>75Ø</v>
          </cell>
          <cell r="D698" t="str">
            <v>개</v>
          </cell>
          <cell r="E698">
            <v>780</v>
          </cell>
          <cell r="F698">
            <v>0</v>
          </cell>
          <cell r="G698">
            <v>780</v>
          </cell>
          <cell r="H698">
            <v>544</v>
          </cell>
          <cell r="I698">
            <v>810</v>
          </cell>
          <cell r="J698">
            <v>486</v>
          </cell>
          <cell r="L698">
            <v>0</v>
          </cell>
        </row>
        <row r="699">
          <cell r="A699">
            <v>3614</v>
          </cell>
          <cell r="B699" t="str">
            <v>90˚곡관(접착재접합)</v>
          </cell>
          <cell r="C699" t="str">
            <v>50Ø</v>
          </cell>
          <cell r="D699" t="str">
            <v>개</v>
          </cell>
          <cell r="E699">
            <v>310</v>
          </cell>
          <cell r="F699">
            <v>0</v>
          </cell>
          <cell r="G699">
            <v>310</v>
          </cell>
          <cell r="H699">
            <v>544</v>
          </cell>
          <cell r="I699">
            <v>350</v>
          </cell>
          <cell r="J699">
            <v>486</v>
          </cell>
          <cell r="L699">
            <v>0</v>
          </cell>
        </row>
        <row r="700">
          <cell r="A700">
            <v>3615</v>
          </cell>
          <cell r="B700" t="str">
            <v>45˚곡관(접착재접합)</v>
          </cell>
          <cell r="C700" t="str">
            <v>150Ø</v>
          </cell>
          <cell r="D700" t="str">
            <v>개</v>
          </cell>
          <cell r="E700">
            <v>4500</v>
          </cell>
          <cell r="F700">
            <v>0</v>
          </cell>
          <cell r="G700">
            <v>4500</v>
          </cell>
          <cell r="H700">
            <v>544</v>
          </cell>
          <cell r="I700">
            <v>4610</v>
          </cell>
          <cell r="J700">
            <v>486</v>
          </cell>
          <cell r="L700">
            <v>0</v>
          </cell>
        </row>
        <row r="701">
          <cell r="A701">
            <v>3616</v>
          </cell>
          <cell r="B701" t="str">
            <v>45˚곡관(접착재접합)</v>
          </cell>
          <cell r="C701" t="str">
            <v>125Ø</v>
          </cell>
          <cell r="D701" t="str">
            <v>개</v>
          </cell>
          <cell r="E701">
            <v>2540</v>
          </cell>
          <cell r="F701">
            <v>0</v>
          </cell>
          <cell r="G701">
            <v>2540</v>
          </cell>
          <cell r="H701">
            <v>544</v>
          </cell>
          <cell r="I701">
            <v>2610</v>
          </cell>
          <cell r="J701">
            <v>486</v>
          </cell>
          <cell r="L701">
            <v>0</v>
          </cell>
        </row>
        <row r="702">
          <cell r="A702">
            <v>3617</v>
          </cell>
          <cell r="B702" t="str">
            <v>45˚곡관(접착재접합)</v>
          </cell>
          <cell r="C702" t="str">
            <v>100Ø</v>
          </cell>
          <cell r="D702" t="str">
            <v>개</v>
          </cell>
          <cell r="E702">
            <v>1560</v>
          </cell>
          <cell r="F702">
            <v>0</v>
          </cell>
          <cell r="G702">
            <v>1560</v>
          </cell>
          <cell r="H702">
            <v>544</v>
          </cell>
          <cell r="I702">
            <v>1600</v>
          </cell>
          <cell r="J702">
            <v>486</v>
          </cell>
          <cell r="L702">
            <v>0</v>
          </cell>
        </row>
        <row r="703">
          <cell r="A703">
            <v>3618</v>
          </cell>
          <cell r="B703" t="str">
            <v>45˚곡관(접착재접합)</v>
          </cell>
          <cell r="C703" t="str">
            <v>75Ø</v>
          </cell>
          <cell r="D703" t="str">
            <v>개</v>
          </cell>
          <cell r="E703">
            <v>850</v>
          </cell>
          <cell r="F703">
            <v>0</v>
          </cell>
          <cell r="G703">
            <v>850</v>
          </cell>
          <cell r="H703">
            <v>544</v>
          </cell>
          <cell r="I703">
            <v>870</v>
          </cell>
          <cell r="J703">
            <v>486</v>
          </cell>
          <cell r="L703">
            <v>0</v>
          </cell>
        </row>
        <row r="704">
          <cell r="A704">
            <v>3619</v>
          </cell>
          <cell r="B704" t="str">
            <v>45˚곡관(접착재접합)</v>
          </cell>
          <cell r="C704" t="str">
            <v>50Ø</v>
          </cell>
          <cell r="D704" t="str">
            <v>개</v>
          </cell>
          <cell r="E704">
            <v>360</v>
          </cell>
          <cell r="F704">
            <v>0</v>
          </cell>
          <cell r="G704">
            <v>360</v>
          </cell>
          <cell r="H704">
            <v>544</v>
          </cell>
          <cell r="I704">
            <v>400</v>
          </cell>
          <cell r="J704">
            <v>486</v>
          </cell>
          <cell r="L704">
            <v>0</v>
          </cell>
        </row>
        <row r="705">
          <cell r="A705">
            <v>3620</v>
          </cell>
          <cell r="B705" t="str">
            <v>LT관(접착재접합)</v>
          </cell>
          <cell r="C705" t="str">
            <v>150Øx150Ø</v>
          </cell>
          <cell r="D705" t="str">
            <v>개</v>
          </cell>
          <cell r="E705">
            <v>11560</v>
          </cell>
          <cell r="F705">
            <v>0</v>
          </cell>
          <cell r="G705">
            <v>11560</v>
          </cell>
          <cell r="H705">
            <v>544</v>
          </cell>
          <cell r="I705">
            <v>11870</v>
          </cell>
          <cell r="J705">
            <v>486</v>
          </cell>
          <cell r="L705">
            <v>0</v>
          </cell>
        </row>
        <row r="706">
          <cell r="A706">
            <v>3621</v>
          </cell>
          <cell r="B706" t="str">
            <v>LT관(접착재접합)</v>
          </cell>
          <cell r="C706" t="str">
            <v>150Øx125Ø</v>
          </cell>
          <cell r="D706" t="str">
            <v>개</v>
          </cell>
          <cell r="E706">
            <v>7180</v>
          </cell>
          <cell r="F706">
            <v>0</v>
          </cell>
          <cell r="G706">
            <v>7180</v>
          </cell>
          <cell r="H706">
            <v>544</v>
          </cell>
          <cell r="I706">
            <v>7980</v>
          </cell>
          <cell r="J706">
            <v>486</v>
          </cell>
          <cell r="L706">
            <v>0</v>
          </cell>
        </row>
        <row r="707">
          <cell r="A707">
            <v>3622</v>
          </cell>
          <cell r="B707" t="str">
            <v>LT관(접착재접합)</v>
          </cell>
          <cell r="C707" t="str">
            <v>150Øx100Ø</v>
          </cell>
          <cell r="D707" t="str">
            <v>개</v>
          </cell>
          <cell r="E707">
            <v>6300</v>
          </cell>
          <cell r="F707">
            <v>0</v>
          </cell>
          <cell r="G707">
            <v>6300</v>
          </cell>
          <cell r="H707">
            <v>544</v>
          </cell>
          <cell r="I707">
            <v>7010</v>
          </cell>
          <cell r="J707">
            <v>486</v>
          </cell>
          <cell r="L707">
            <v>0</v>
          </cell>
        </row>
        <row r="708">
          <cell r="A708">
            <v>3623</v>
          </cell>
          <cell r="B708" t="str">
            <v>LT관(접착재접합)</v>
          </cell>
          <cell r="C708" t="str">
            <v>150Øx 75Ø</v>
          </cell>
          <cell r="D708" t="str">
            <v>개</v>
          </cell>
          <cell r="E708">
            <v>5090</v>
          </cell>
          <cell r="F708">
            <v>0</v>
          </cell>
          <cell r="G708">
            <v>5090</v>
          </cell>
          <cell r="H708">
            <v>544</v>
          </cell>
          <cell r="I708">
            <v>5660</v>
          </cell>
          <cell r="J708">
            <v>486</v>
          </cell>
          <cell r="L708">
            <v>0</v>
          </cell>
        </row>
        <row r="709">
          <cell r="A709">
            <v>3624</v>
          </cell>
          <cell r="B709" t="str">
            <v>LT관(접착재접합)</v>
          </cell>
          <cell r="C709" t="str">
            <v>125Øx125Ø</v>
          </cell>
          <cell r="D709" t="str">
            <v>개</v>
          </cell>
          <cell r="E709">
            <v>5100</v>
          </cell>
          <cell r="F709">
            <v>0</v>
          </cell>
          <cell r="G709">
            <v>5100</v>
          </cell>
          <cell r="H709">
            <v>544</v>
          </cell>
          <cell r="I709">
            <v>5240</v>
          </cell>
          <cell r="J709">
            <v>486</v>
          </cell>
          <cell r="L709">
            <v>0</v>
          </cell>
        </row>
        <row r="710">
          <cell r="A710">
            <v>3625</v>
          </cell>
          <cell r="B710" t="str">
            <v>LT관(접착재접합)</v>
          </cell>
          <cell r="C710" t="str">
            <v>125Øx100Ø</v>
          </cell>
          <cell r="D710" t="str">
            <v>개</v>
          </cell>
          <cell r="E710">
            <v>4340</v>
          </cell>
          <cell r="F710">
            <v>0</v>
          </cell>
          <cell r="G710">
            <v>4340</v>
          </cell>
          <cell r="H710">
            <v>544</v>
          </cell>
          <cell r="I710">
            <v>4820</v>
          </cell>
          <cell r="J710">
            <v>486</v>
          </cell>
          <cell r="L710">
            <v>0</v>
          </cell>
        </row>
        <row r="711">
          <cell r="A711">
            <v>3626</v>
          </cell>
          <cell r="B711" t="str">
            <v>LT관(접착재접합)</v>
          </cell>
          <cell r="C711" t="str">
            <v>125Øx 75Ø</v>
          </cell>
          <cell r="D711" t="str">
            <v>개</v>
          </cell>
          <cell r="E711">
            <v>4000</v>
          </cell>
          <cell r="F711">
            <v>0</v>
          </cell>
          <cell r="G711">
            <v>4000</v>
          </cell>
          <cell r="H711">
            <v>544</v>
          </cell>
          <cell r="I711">
            <v>4440</v>
          </cell>
          <cell r="J711">
            <v>486</v>
          </cell>
          <cell r="L711">
            <v>0</v>
          </cell>
        </row>
        <row r="712">
          <cell r="A712">
            <v>3627</v>
          </cell>
          <cell r="B712" t="str">
            <v>Y관(접착재접합)</v>
          </cell>
          <cell r="C712" t="str">
            <v>100Øx100Ø</v>
          </cell>
          <cell r="D712" t="str">
            <v>개</v>
          </cell>
          <cell r="E712">
            <v>2910</v>
          </cell>
          <cell r="F712">
            <v>0</v>
          </cell>
          <cell r="G712">
            <v>2910</v>
          </cell>
          <cell r="H712">
            <v>544</v>
          </cell>
          <cell r="I712">
            <v>3240</v>
          </cell>
          <cell r="J712">
            <v>486</v>
          </cell>
          <cell r="L712">
            <v>0</v>
          </cell>
        </row>
        <row r="713">
          <cell r="A713">
            <v>3628</v>
          </cell>
          <cell r="B713" t="str">
            <v>Y관(접착재접합)</v>
          </cell>
          <cell r="C713" t="str">
            <v>100Øx 75Ø</v>
          </cell>
          <cell r="D713" t="str">
            <v>개</v>
          </cell>
          <cell r="E713">
            <v>3700</v>
          </cell>
          <cell r="F713">
            <v>0</v>
          </cell>
          <cell r="G713">
            <v>3700</v>
          </cell>
          <cell r="H713">
            <v>544</v>
          </cell>
          <cell r="I713">
            <v>4110</v>
          </cell>
          <cell r="J713">
            <v>486</v>
          </cell>
          <cell r="L713">
            <v>0</v>
          </cell>
        </row>
        <row r="714">
          <cell r="A714">
            <v>3629</v>
          </cell>
          <cell r="B714" t="str">
            <v>Y관(접착재접합)</v>
          </cell>
          <cell r="C714" t="str">
            <v>100Øx 50Ø</v>
          </cell>
          <cell r="D714" t="str">
            <v>개</v>
          </cell>
          <cell r="E714">
            <v>3010</v>
          </cell>
          <cell r="F714">
            <v>0</v>
          </cell>
          <cell r="G714">
            <v>3010</v>
          </cell>
          <cell r="H714">
            <v>544</v>
          </cell>
          <cell r="I714">
            <v>3350</v>
          </cell>
          <cell r="J714">
            <v>486</v>
          </cell>
          <cell r="L714">
            <v>0</v>
          </cell>
        </row>
        <row r="715">
          <cell r="A715">
            <v>3630</v>
          </cell>
          <cell r="B715" t="str">
            <v>Y관(접착재접합)</v>
          </cell>
          <cell r="C715" t="str">
            <v xml:space="preserve"> 75Øx 75Ø</v>
          </cell>
          <cell r="D715" t="str">
            <v>개</v>
          </cell>
          <cell r="E715">
            <v>1480</v>
          </cell>
          <cell r="F715">
            <v>0</v>
          </cell>
          <cell r="G715">
            <v>1480</v>
          </cell>
          <cell r="H715">
            <v>544</v>
          </cell>
          <cell r="I715">
            <v>1650</v>
          </cell>
          <cell r="J715">
            <v>486</v>
          </cell>
          <cell r="L715">
            <v>0</v>
          </cell>
        </row>
        <row r="716">
          <cell r="A716">
            <v>3631</v>
          </cell>
          <cell r="B716" t="str">
            <v>Y관(접착재접합)</v>
          </cell>
          <cell r="C716" t="str">
            <v xml:space="preserve"> 75Øx 50Ø</v>
          </cell>
          <cell r="D716" t="str">
            <v>개</v>
          </cell>
          <cell r="E716">
            <v>1370</v>
          </cell>
          <cell r="F716">
            <v>0</v>
          </cell>
          <cell r="G716">
            <v>1370</v>
          </cell>
          <cell r="H716">
            <v>544</v>
          </cell>
          <cell r="I716">
            <v>1520</v>
          </cell>
          <cell r="J716">
            <v>486</v>
          </cell>
          <cell r="L716">
            <v>0</v>
          </cell>
        </row>
        <row r="717">
          <cell r="A717">
            <v>3632</v>
          </cell>
          <cell r="B717" t="str">
            <v>Y관(접착재접합)</v>
          </cell>
          <cell r="C717" t="str">
            <v xml:space="preserve"> 50Øx 50Ø</v>
          </cell>
          <cell r="D717" t="str">
            <v>개</v>
          </cell>
          <cell r="E717">
            <v>640</v>
          </cell>
          <cell r="F717">
            <v>0</v>
          </cell>
          <cell r="G717">
            <v>640</v>
          </cell>
          <cell r="H717">
            <v>544</v>
          </cell>
          <cell r="I717">
            <v>710</v>
          </cell>
          <cell r="J717">
            <v>486</v>
          </cell>
          <cell r="L717">
            <v>0</v>
          </cell>
        </row>
        <row r="718">
          <cell r="A718">
            <v>3633</v>
          </cell>
          <cell r="B718" t="str">
            <v>인크리져(접착재접합)</v>
          </cell>
          <cell r="C718" t="str">
            <v>100Øx 75Ø</v>
          </cell>
          <cell r="D718" t="str">
            <v>개</v>
          </cell>
          <cell r="E718">
            <v>870</v>
          </cell>
          <cell r="F718">
            <v>0</v>
          </cell>
          <cell r="G718">
            <v>870</v>
          </cell>
          <cell r="H718">
            <v>544</v>
          </cell>
          <cell r="I718">
            <v>900</v>
          </cell>
          <cell r="J718">
            <v>486</v>
          </cell>
          <cell r="L718">
            <v>0</v>
          </cell>
        </row>
        <row r="719">
          <cell r="A719">
            <v>3634</v>
          </cell>
          <cell r="B719" t="str">
            <v>인크리져(접착재접합)</v>
          </cell>
          <cell r="C719" t="str">
            <v>100Øx 50Ø</v>
          </cell>
          <cell r="D719" t="str">
            <v>개</v>
          </cell>
          <cell r="E719">
            <v>730</v>
          </cell>
          <cell r="F719">
            <v>0</v>
          </cell>
          <cell r="G719">
            <v>730</v>
          </cell>
          <cell r="H719">
            <v>544</v>
          </cell>
          <cell r="I719">
            <v>750</v>
          </cell>
          <cell r="J719">
            <v>486</v>
          </cell>
          <cell r="L719">
            <v>0</v>
          </cell>
        </row>
        <row r="720">
          <cell r="A720">
            <v>3635</v>
          </cell>
          <cell r="B720" t="str">
            <v>소켓</v>
          </cell>
          <cell r="C720" t="str">
            <v>150Ø</v>
          </cell>
          <cell r="D720" t="str">
            <v>개</v>
          </cell>
          <cell r="E720">
            <v>2470</v>
          </cell>
          <cell r="F720">
            <v>0</v>
          </cell>
          <cell r="G720">
            <v>2470</v>
          </cell>
          <cell r="H720">
            <v>544</v>
          </cell>
          <cell r="I720">
            <v>2540</v>
          </cell>
          <cell r="J720">
            <v>486</v>
          </cell>
          <cell r="L720">
            <v>0</v>
          </cell>
        </row>
        <row r="721">
          <cell r="A721">
            <v>3636</v>
          </cell>
          <cell r="B721" t="str">
            <v>소켓</v>
          </cell>
          <cell r="C721" t="str">
            <v>125Ø</v>
          </cell>
          <cell r="D721" t="str">
            <v>개</v>
          </cell>
          <cell r="E721">
            <v>1500</v>
          </cell>
          <cell r="F721">
            <v>0</v>
          </cell>
          <cell r="G721">
            <v>1500</v>
          </cell>
          <cell r="H721">
            <v>544</v>
          </cell>
          <cell r="I721">
            <v>1540</v>
          </cell>
          <cell r="J721">
            <v>486</v>
          </cell>
          <cell r="L721">
            <v>0</v>
          </cell>
        </row>
        <row r="722">
          <cell r="A722">
            <v>3637</v>
          </cell>
          <cell r="B722" t="str">
            <v>소켓</v>
          </cell>
          <cell r="C722" t="str">
            <v>100Ø</v>
          </cell>
          <cell r="D722" t="str">
            <v>개</v>
          </cell>
          <cell r="E722">
            <v>850</v>
          </cell>
          <cell r="F722">
            <v>0</v>
          </cell>
          <cell r="G722">
            <v>850</v>
          </cell>
          <cell r="H722">
            <v>544</v>
          </cell>
          <cell r="I722">
            <v>880</v>
          </cell>
          <cell r="J722">
            <v>486</v>
          </cell>
          <cell r="L722">
            <v>0</v>
          </cell>
        </row>
        <row r="723">
          <cell r="A723">
            <v>3638</v>
          </cell>
          <cell r="B723" t="str">
            <v>소켓</v>
          </cell>
          <cell r="C723" t="str">
            <v>75Ø</v>
          </cell>
          <cell r="D723" t="str">
            <v>개</v>
          </cell>
          <cell r="E723">
            <v>470</v>
          </cell>
          <cell r="F723">
            <v>0</v>
          </cell>
          <cell r="G723">
            <v>470</v>
          </cell>
          <cell r="H723">
            <v>544</v>
          </cell>
          <cell r="I723">
            <v>480</v>
          </cell>
          <cell r="J723">
            <v>486</v>
          </cell>
          <cell r="L723">
            <v>0</v>
          </cell>
        </row>
        <row r="724">
          <cell r="A724">
            <v>3639</v>
          </cell>
          <cell r="B724" t="str">
            <v>소켓</v>
          </cell>
          <cell r="C724" t="str">
            <v>50Ø</v>
          </cell>
          <cell r="D724" t="str">
            <v>개</v>
          </cell>
          <cell r="E724">
            <v>180</v>
          </cell>
          <cell r="F724">
            <v>0</v>
          </cell>
          <cell r="G724">
            <v>180</v>
          </cell>
          <cell r="H724">
            <v>544</v>
          </cell>
          <cell r="I724">
            <v>200</v>
          </cell>
          <cell r="J724">
            <v>486</v>
          </cell>
          <cell r="L724">
            <v>0</v>
          </cell>
        </row>
        <row r="725">
          <cell r="A725">
            <v>3641</v>
          </cell>
          <cell r="B725" t="str">
            <v>90˚곡관(고무링접합)</v>
          </cell>
          <cell r="C725" t="str">
            <v>125Ø</v>
          </cell>
          <cell r="D725" t="str">
            <v>개</v>
          </cell>
          <cell r="E725">
            <v>7471</v>
          </cell>
          <cell r="F725">
            <v>0</v>
          </cell>
          <cell r="G725">
            <v>8121</v>
          </cell>
          <cell r="H725">
            <v>546</v>
          </cell>
          <cell r="I725">
            <v>7471</v>
          </cell>
          <cell r="J725">
            <v>487</v>
          </cell>
          <cell r="L725">
            <v>487</v>
          </cell>
        </row>
        <row r="726">
          <cell r="A726">
            <v>3642</v>
          </cell>
          <cell r="B726" t="str">
            <v>90˚곡관(고무링접합)</v>
          </cell>
          <cell r="C726" t="str">
            <v>100Ø</v>
          </cell>
          <cell r="D726" t="str">
            <v>개</v>
          </cell>
          <cell r="E726">
            <v>4016</v>
          </cell>
          <cell r="F726">
            <v>0</v>
          </cell>
          <cell r="G726">
            <v>4366</v>
          </cell>
          <cell r="H726">
            <v>546</v>
          </cell>
          <cell r="I726">
            <v>4016</v>
          </cell>
          <cell r="J726">
            <v>487</v>
          </cell>
          <cell r="L726">
            <v>487</v>
          </cell>
        </row>
        <row r="727">
          <cell r="A727">
            <v>3643</v>
          </cell>
          <cell r="B727" t="str">
            <v>90˚곡관(고무링접합)</v>
          </cell>
          <cell r="C727" t="str">
            <v>75Ø</v>
          </cell>
          <cell r="D727" t="str">
            <v>개</v>
          </cell>
          <cell r="E727">
            <v>2222</v>
          </cell>
          <cell r="F727">
            <v>0</v>
          </cell>
          <cell r="G727">
            <v>2416</v>
          </cell>
          <cell r="H727">
            <v>546</v>
          </cell>
          <cell r="I727">
            <v>2222</v>
          </cell>
          <cell r="J727">
            <v>487</v>
          </cell>
          <cell r="L727">
            <v>487</v>
          </cell>
        </row>
        <row r="728">
          <cell r="A728">
            <v>3644</v>
          </cell>
          <cell r="B728" t="str">
            <v>90˚곡관(고무링접합)</v>
          </cell>
          <cell r="C728" t="str">
            <v>50Ø</v>
          </cell>
          <cell r="D728" t="str">
            <v>개</v>
          </cell>
          <cell r="E728">
            <v>1114</v>
          </cell>
          <cell r="F728">
            <v>0</v>
          </cell>
          <cell r="G728">
            <v>1211</v>
          </cell>
          <cell r="H728">
            <v>546</v>
          </cell>
          <cell r="I728">
            <v>1114</v>
          </cell>
          <cell r="J728">
            <v>487</v>
          </cell>
          <cell r="L728">
            <v>487</v>
          </cell>
        </row>
        <row r="729">
          <cell r="A729">
            <v>3646</v>
          </cell>
          <cell r="B729" t="str">
            <v>45˚곡관(고무링접합)</v>
          </cell>
          <cell r="C729" t="str">
            <v>125Ø</v>
          </cell>
          <cell r="D729" t="str">
            <v>개</v>
          </cell>
          <cell r="E729">
            <v>5323</v>
          </cell>
          <cell r="F729">
            <v>0</v>
          </cell>
          <cell r="G729">
            <v>5786</v>
          </cell>
          <cell r="H729">
            <v>546</v>
          </cell>
          <cell r="I729">
            <v>5323</v>
          </cell>
          <cell r="J729">
            <v>487</v>
          </cell>
          <cell r="L729">
            <v>487</v>
          </cell>
        </row>
        <row r="730">
          <cell r="A730">
            <v>3647</v>
          </cell>
          <cell r="B730" t="str">
            <v>45˚곡관(고무링접합)</v>
          </cell>
          <cell r="C730" t="str">
            <v>100Ø</v>
          </cell>
          <cell r="D730" t="str">
            <v>개</v>
          </cell>
          <cell r="E730">
            <v>2940</v>
          </cell>
          <cell r="F730">
            <v>0</v>
          </cell>
          <cell r="G730">
            <v>3196</v>
          </cell>
          <cell r="H730">
            <v>546</v>
          </cell>
          <cell r="I730">
            <v>2940</v>
          </cell>
          <cell r="J730">
            <v>487</v>
          </cell>
          <cell r="L730">
            <v>487</v>
          </cell>
        </row>
        <row r="731">
          <cell r="A731">
            <v>3648</v>
          </cell>
          <cell r="B731" t="str">
            <v>45˚곡관(고무링접합)</v>
          </cell>
          <cell r="C731" t="str">
            <v>75Ø</v>
          </cell>
          <cell r="D731" t="str">
            <v>개</v>
          </cell>
          <cell r="E731">
            <v>1796</v>
          </cell>
          <cell r="F731">
            <v>0</v>
          </cell>
          <cell r="G731">
            <v>1953</v>
          </cell>
          <cell r="H731">
            <v>546</v>
          </cell>
          <cell r="I731">
            <v>1796</v>
          </cell>
          <cell r="J731">
            <v>487</v>
          </cell>
          <cell r="L731">
            <v>487</v>
          </cell>
        </row>
        <row r="732">
          <cell r="A732">
            <v>3649</v>
          </cell>
          <cell r="B732" t="str">
            <v>45˚곡관(고무링접합)</v>
          </cell>
          <cell r="C732" t="str">
            <v>50Ø</v>
          </cell>
          <cell r="D732" t="str">
            <v>개</v>
          </cell>
          <cell r="E732">
            <v>984</v>
          </cell>
          <cell r="F732">
            <v>0</v>
          </cell>
          <cell r="G732">
            <v>1070</v>
          </cell>
          <cell r="H732">
            <v>546</v>
          </cell>
          <cell r="I732">
            <v>984</v>
          </cell>
          <cell r="J732">
            <v>487</v>
          </cell>
          <cell r="L732">
            <v>487</v>
          </cell>
        </row>
        <row r="733">
          <cell r="A733">
            <v>3650</v>
          </cell>
          <cell r="B733" t="str">
            <v>LT관(고무링접합)</v>
          </cell>
          <cell r="C733" t="str">
            <v>125Øx125Ø</v>
          </cell>
          <cell r="D733" t="str">
            <v>개</v>
          </cell>
          <cell r="E733">
            <v>10384</v>
          </cell>
          <cell r="F733">
            <v>0</v>
          </cell>
          <cell r="G733">
            <v>11287</v>
          </cell>
          <cell r="H733">
            <v>546</v>
          </cell>
          <cell r="I733">
            <v>10384</v>
          </cell>
          <cell r="J733">
            <v>487</v>
          </cell>
          <cell r="L733">
            <v>487</v>
          </cell>
        </row>
        <row r="734">
          <cell r="A734">
            <v>3651</v>
          </cell>
          <cell r="B734" t="str">
            <v>LT관(고무링접합)</v>
          </cell>
          <cell r="C734" t="str">
            <v>125Øx100Ø</v>
          </cell>
          <cell r="D734" t="str">
            <v>개</v>
          </cell>
          <cell r="E734">
            <v>8271</v>
          </cell>
          <cell r="F734">
            <v>0</v>
          </cell>
          <cell r="G734">
            <v>8991</v>
          </cell>
          <cell r="H734">
            <v>546</v>
          </cell>
          <cell r="I734">
            <v>8271</v>
          </cell>
          <cell r="J734">
            <v>487</v>
          </cell>
          <cell r="L734">
            <v>487</v>
          </cell>
        </row>
        <row r="735">
          <cell r="A735">
            <v>3652</v>
          </cell>
          <cell r="B735" t="str">
            <v>Y관(고무링접합)</v>
          </cell>
          <cell r="C735" t="str">
            <v>100Øx100Ø</v>
          </cell>
          <cell r="D735" t="str">
            <v>개</v>
          </cell>
          <cell r="E735">
            <v>5062</v>
          </cell>
          <cell r="F735">
            <v>0</v>
          </cell>
          <cell r="G735">
            <v>5544</v>
          </cell>
          <cell r="H735">
            <v>546</v>
          </cell>
          <cell r="I735">
            <v>5062</v>
          </cell>
          <cell r="J735">
            <v>487</v>
          </cell>
          <cell r="L735">
            <v>487</v>
          </cell>
        </row>
        <row r="736">
          <cell r="A736">
            <v>3653</v>
          </cell>
          <cell r="B736" t="str">
            <v>Y관(고무링접합)</v>
          </cell>
          <cell r="C736" t="str">
            <v>100Øx 75Ø</v>
          </cell>
          <cell r="D736" t="str">
            <v>개</v>
          </cell>
          <cell r="E736">
            <v>4292</v>
          </cell>
          <cell r="F736">
            <v>0</v>
          </cell>
          <cell r="G736">
            <v>4638</v>
          </cell>
          <cell r="H736">
            <v>546</v>
          </cell>
          <cell r="I736">
            <v>4292</v>
          </cell>
          <cell r="J736">
            <v>487</v>
          </cell>
          <cell r="L736">
            <v>487</v>
          </cell>
        </row>
        <row r="737">
          <cell r="A737">
            <v>3654</v>
          </cell>
          <cell r="B737" t="str">
            <v>Y관(고무링접합)</v>
          </cell>
          <cell r="C737" t="str">
            <v>100Øx 50Ø</v>
          </cell>
          <cell r="D737" t="str">
            <v>개</v>
          </cell>
          <cell r="E737">
            <v>3796</v>
          </cell>
          <cell r="F737">
            <v>0</v>
          </cell>
          <cell r="G737">
            <v>3796</v>
          </cell>
          <cell r="H737">
            <v>546</v>
          </cell>
          <cell r="I737">
            <v>3800</v>
          </cell>
          <cell r="J737">
            <v>487</v>
          </cell>
          <cell r="L737">
            <v>487</v>
          </cell>
        </row>
        <row r="738">
          <cell r="A738">
            <v>3655</v>
          </cell>
          <cell r="B738" t="str">
            <v>Y관(고무링접합)</v>
          </cell>
          <cell r="C738" t="str">
            <v xml:space="preserve"> 75Øx 75Ø</v>
          </cell>
          <cell r="D738" t="str">
            <v>개</v>
          </cell>
          <cell r="E738">
            <v>2985</v>
          </cell>
          <cell r="F738">
            <v>0</v>
          </cell>
          <cell r="G738">
            <v>4414</v>
          </cell>
          <cell r="H738">
            <v>546</v>
          </cell>
          <cell r="I738">
            <v>2985</v>
          </cell>
          <cell r="J738">
            <v>487</v>
          </cell>
          <cell r="L738">
            <v>487</v>
          </cell>
        </row>
        <row r="739">
          <cell r="A739">
            <v>3656</v>
          </cell>
          <cell r="B739" t="str">
            <v>Y관(고무링접합)</v>
          </cell>
          <cell r="C739" t="str">
            <v xml:space="preserve"> 75Øx 50Ø</v>
          </cell>
          <cell r="D739" t="str">
            <v>개</v>
          </cell>
          <cell r="E739">
            <v>3216</v>
          </cell>
          <cell r="F739">
            <v>0</v>
          </cell>
          <cell r="G739">
            <v>3496</v>
          </cell>
          <cell r="H739">
            <v>546</v>
          </cell>
          <cell r="I739">
            <v>3216</v>
          </cell>
          <cell r="J739">
            <v>487</v>
          </cell>
          <cell r="L739">
            <v>487</v>
          </cell>
        </row>
        <row r="740">
          <cell r="A740">
            <v>3657</v>
          </cell>
          <cell r="B740" t="str">
            <v>Y관(고무링접합)</v>
          </cell>
          <cell r="C740" t="str">
            <v xml:space="preserve"> 50Øx 50Ø</v>
          </cell>
          <cell r="D740" t="str">
            <v>개</v>
          </cell>
          <cell r="E740">
            <v>1774</v>
          </cell>
          <cell r="F740">
            <v>0</v>
          </cell>
          <cell r="G740">
            <v>2129</v>
          </cell>
          <cell r="H740">
            <v>546</v>
          </cell>
          <cell r="I740">
            <v>1774</v>
          </cell>
          <cell r="J740">
            <v>487</v>
          </cell>
          <cell r="L740">
            <v>487</v>
          </cell>
        </row>
        <row r="741">
          <cell r="A741">
            <v>3658</v>
          </cell>
          <cell r="B741" t="str">
            <v>인크리져(고무링접합)</v>
          </cell>
          <cell r="C741" t="str">
            <v>100Øx 75Ø</v>
          </cell>
          <cell r="D741" t="str">
            <v>개</v>
          </cell>
          <cell r="E741">
            <v>2290</v>
          </cell>
          <cell r="F741">
            <v>0</v>
          </cell>
          <cell r="G741">
            <v>2490</v>
          </cell>
          <cell r="H741">
            <v>546</v>
          </cell>
          <cell r="I741">
            <v>2290</v>
          </cell>
          <cell r="J741">
            <v>487</v>
          </cell>
          <cell r="L741">
            <v>487</v>
          </cell>
        </row>
        <row r="742">
          <cell r="A742">
            <v>3659</v>
          </cell>
          <cell r="B742" t="str">
            <v>인크리져(고무링접합)</v>
          </cell>
          <cell r="C742" t="str">
            <v>100Øx 50Ø</v>
          </cell>
          <cell r="D742" t="str">
            <v>개</v>
          </cell>
          <cell r="E742">
            <v>2239</v>
          </cell>
          <cell r="F742">
            <v>0</v>
          </cell>
          <cell r="G742">
            <v>2434</v>
          </cell>
          <cell r="H742">
            <v>546</v>
          </cell>
          <cell r="I742">
            <v>2239</v>
          </cell>
          <cell r="J742">
            <v>487</v>
          </cell>
          <cell r="L742">
            <v>487</v>
          </cell>
        </row>
        <row r="743">
          <cell r="A743">
            <v>3661</v>
          </cell>
          <cell r="B743" t="str">
            <v>소제구</v>
          </cell>
          <cell r="C743" t="str">
            <v>150Ø</v>
          </cell>
          <cell r="D743" t="str">
            <v>개</v>
          </cell>
          <cell r="E743">
            <v>4330</v>
          </cell>
          <cell r="F743">
            <v>0</v>
          </cell>
          <cell r="G743">
            <v>4330</v>
          </cell>
          <cell r="H743">
            <v>544</v>
          </cell>
          <cell r="I743">
            <v>4450</v>
          </cell>
          <cell r="J743">
            <v>486</v>
          </cell>
          <cell r="L743">
            <v>0</v>
          </cell>
        </row>
        <row r="744">
          <cell r="A744">
            <v>3662</v>
          </cell>
          <cell r="B744" t="str">
            <v>소제구</v>
          </cell>
          <cell r="C744" t="str">
            <v>125Ø</v>
          </cell>
          <cell r="D744" t="str">
            <v>개</v>
          </cell>
          <cell r="E744">
            <v>2500</v>
          </cell>
          <cell r="F744">
            <v>0</v>
          </cell>
          <cell r="G744">
            <v>2500</v>
          </cell>
          <cell r="H744">
            <v>544</v>
          </cell>
          <cell r="I744">
            <v>2570</v>
          </cell>
          <cell r="J744">
            <v>486</v>
          </cell>
          <cell r="L744">
            <v>0</v>
          </cell>
        </row>
        <row r="745">
          <cell r="A745">
            <v>3663</v>
          </cell>
          <cell r="B745" t="str">
            <v>소제구</v>
          </cell>
          <cell r="C745" t="str">
            <v>100Ø</v>
          </cell>
          <cell r="D745" t="str">
            <v>개</v>
          </cell>
          <cell r="E745">
            <v>1450</v>
          </cell>
          <cell r="F745">
            <v>0</v>
          </cell>
          <cell r="G745">
            <v>1450</v>
          </cell>
          <cell r="H745">
            <v>544</v>
          </cell>
          <cell r="I745">
            <v>1490</v>
          </cell>
          <cell r="J745">
            <v>486</v>
          </cell>
          <cell r="L745">
            <v>0</v>
          </cell>
        </row>
        <row r="746">
          <cell r="A746">
            <v>3664</v>
          </cell>
          <cell r="B746" t="str">
            <v>소제구</v>
          </cell>
          <cell r="C746" t="str">
            <v>75Ø</v>
          </cell>
          <cell r="D746" t="str">
            <v>개</v>
          </cell>
          <cell r="E746">
            <v>1040</v>
          </cell>
          <cell r="F746">
            <v>0</v>
          </cell>
          <cell r="G746">
            <v>1040</v>
          </cell>
          <cell r="H746">
            <v>544</v>
          </cell>
          <cell r="I746">
            <v>1070</v>
          </cell>
          <cell r="J746">
            <v>486</v>
          </cell>
          <cell r="L746">
            <v>0</v>
          </cell>
        </row>
        <row r="747">
          <cell r="A747">
            <v>3665</v>
          </cell>
          <cell r="B747" t="str">
            <v>소제구</v>
          </cell>
          <cell r="C747" t="str">
            <v>50Ø</v>
          </cell>
          <cell r="D747" t="str">
            <v>개</v>
          </cell>
          <cell r="E747">
            <v>470</v>
          </cell>
          <cell r="F747">
            <v>0</v>
          </cell>
          <cell r="G747">
            <v>470</v>
          </cell>
          <cell r="H747">
            <v>544</v>
          </cell>
          <cell r="I747">
            <v>520</v>
          </cell>
          <cell r="J747">
            <v>486</v>
          </cell>
          <cell r="L747">
            <v>0</v>
          </cell>
        </row>
        <row r="748">
          <cell r="A748">
            <v>3666</v>
          </cell>
          <cell r="B748" t="str">
            <v>바닥소제구</v>
          </cell>
          <cell r="C748" t="str">
            <v>150Ø</v>
          </cell>
          <cell r="D748" t="str">
            <v>개</v>
          </cell>
          <cell r="E748">
            <v>24500</v>
          </cell>
          <cell r="F748">
            <v>0</v>
          </cell>
          <cell r="H748">
            <v>0</v>
          </cell>
          <cell r="I748">
            <v>24500</v>
          </cell>
          <cell r="J748">
            <v>0</v>
          </cell>
          <cell r="L748">
            <v>0</v>
          </cell>
        </row>
        <row r="749">
          <cell r="A749">
            <v>3667</v>
          </cell>
          <cell r="B749" t="str">
            <v>바닥소제구</v>
          </cell>
          <cell r="C749" t="str">
            <v>125Ø</v>
          </cell>
          <cell r="D749" t="str">
            <v>개</v>
          </cell>
          <cell r="E749">
            <v>19800</v>
          </cell>
          <cell r="F749">
            <v>0</v>
          </cell>
          <cell r="H749">
            <v>0</v>
          </cell>
          <cell r="I749">
            <v>19800</v>
          </cell>
          <cell r="J749">
            <v>0</v>
          </cell>
          <cell r="L749">
            <v>0</v>
          </cell>
        </row>
        <row r="750">
          <cell r="A750">
            <v>3668</v>
          </cell>
          <cell r="B750" t="str">
            <v>바닥소제구</v>
          </cell>
          <cell r="C750" t="str">
            <v>100Ø</v>
          </cell>
          <cell r="D750" t="str">
            <v>개</v>
          </cell>
          <cell r="E750">
            <v>7000</v>
          </cell>
          <cell r="F750">
            <v>0</v>
          </cell>
          <cell r="H750">
            <v>0</v>
          </cell>
          <cell r="I750">
            <v>7000</v>
          </cell>
          <cell r="J750">
            <v>0</v>
          </cell>
          <cell r="L750">
            <v>0</v>
          </cell>
        </row>
        <row r="751">
          <cell r="A751">
            <v>3671</v>
          </cell>
          <cell r="B751" t="str">
            <v>바닥배수구</v>
          </cell>
          <cell r="C751" t="str">
            <v>100Ø</v>
          </cell>
          <cell r="D751" t="str">
            <v>개</v>
          </cell>
          <cell r="E751">
            <v>13120</v>
          </cell>
          <cell r="F751">
            <v>0</v>
          </cell>
          <cell r="H751">
            <v>0</v>
          </cell>
          <cell r="I751">
            <v>13120</v>
          </cell>
          <cell r="J751">
            <v>534</v>
          </cell>
          <cell r="L751">
            <v>0</v>
          </cell>
        </row>
        <row r="752">
          <cell r="A752">
            <v>3672</v>
          </cell>
          <cell r="B752" t="str">
            <v>바닥배수구</v>
          </cell>
          <cell r="C752" t="str">
            <v>75Ø</v>
          </cell>
          <cell r="D752" t="str">
            <v>개</v>
          </cell>
          <cell r="E752">
            <v>10500</v>
          </cell>
          <cell r="F752">
            <v>0</v>
          </cell>
          <cell r="H752">
            <v>0</v>
          </cell>
          <cell r="I752">
            <v>10500</v>
          </cell>
          <cell r="J752">
            <v>534</v>
          </cell>
          <cell r="L752">
            <v>0</v>
          </cell>
        </row>
        <row r="753">
          <cell r="A753">
            <v>3673</v>
          </cell>
          <cell r="B753" t="str">
            <v>바닥배수구</v>
          </cell>
          <cell r="C753" t="str">
            <v>50Ø</v>
          </cell>
          <cell r="D753" t="str">
            <v>개</v>
          </cell>
          <cell r="E753">
            <v>4950</v>
          </cell>
          <cell r="F753">
            <v>0</v>
          </cell>
          <cell r="H753">
            <v>0</v>
          </cell>
          <cell r="I753">
            <v>4950</v>
          </cell>
          <cell r="J753">
            <v>534</v>
          </cell>
          <cell r="L753">
            <v>0</v>
          </cell>
        </row>
        <row r="754">
          <cell r="A754">
            <v>3674</v>
          </cell>
          <cell r="B754" t="str">
            <v>세탁기용바닥배수구</v>
          </cell>
          <cell r="C754" t="str">
            <v>50Ø</v>
          </cell>
          <cell r="D754" t="str">
            <v>개</v>
          </cell>
          <cell r="E754">
            <v>6480</v>
          </cell>
          <cell r="F754">
            <v>0</v>
          </cell>
          <cell r="H754">
            <v>0</v>
          </cell>
          <cell r="I754">
            <v>6480</v>
          </cell>
          <cell r="J754">
            <v>534</v>
          </cell>
          <cell r="L754">
            <v>0</v>
          </cell>
        </row>
        <row r="755">
          <cell r="A755">
            <v>3681</v>
          </cell>
          <cell r="B755" t="str">
            <v>P-TRAP</v>
          </cell>
          <cell r="C755" t="str">
            <v>100Ø</v>
          </cell>
          <cell r="D755" t="str">
            <v>개</v>
          </cell>
          <cell r="E755">
            <v>6900</v>
          </cell>
          <cell r="F755">
            <v>0</v>
          </cell>
          <cell r="G755">
            <v>6900</v>
          </cell>
          <cell r="H755">
            <v>544</v>
          </cell>
          <cell r="I755">
            <v>7670</v>
          </cell>
          <cell r="J755">
            <v>486</v>
          </cell>
          <cell r="L755">
            <v>0</v>
          </cell>
        </row>
        <row r="756">
          <cell r="A756">
            <v>3682</v>
          </cell>
          <cell r="B756" t="str">
            <v>P-TRAP</v>
          </cell>
          <cell r="C756" t="str">
            <v>75Ø</v>
          </cell>
          <cell r="D756" t="str">
            <v>개</v>
          </cell>
          <cell r="E756">
            <v>3450</v>
          </cell>
          <cell r="F756">
            <v>0</v>
          </cell>
          <cell r="G756">
            <v>3450</v>
          </cell>
          <cell r="H756">
            <v>544</v>
          </cell>
          <cell r="I756">
            <v>3840</v>
          </cell>
          <cell r="J756">
            <v>486</v>
          </cell>
          <cell r="L756">
            <v>0</v>
          </cell>
        </row>
        <row r="757">
          <cell r="A757">
            <v>3683</v>
          </cell>
          <cell r="B757" t="str">
            <v>P-TRAP</v>
          </cell>
          <cell r="C757" t="str">
            <v>50Ø</v>
          </cell>
          <cell r="D757" t="str">
            <v>개</v>
          </cell>
          <cell r="E757">
            <v>1650</v>
          </cell>
          <cell r="F757">
            <v>0</v>
          </cell>
          <cell r="G757">
            <v>1650</v>
          </cell>
          <cell r="H757">
            <v>544</v>
          </cell>
          <cell r="I757">
            <v>1830</v>
          </cell>
          <cell r="J757">
            <v>486</v>
          </cell>
          <cell r="L757">
            <v>0</v>
          </cell>
        </row>
        <row r="758">
          <cell r="A758">
            <v>3691</v>
          </cell>
          <cell r="B758" t="str">
            <v>PVC 스리브</v>
          </cell>
          <cell r="C758" t="str">
            <v>150Ø</v>
          </cell>
          <cell r="D758" t="str">
            <v>개</v>
          </cell>
          <cell r="E758">
            <v>1500</v>
          </cell>
          <cell r="F758">
            <v>0</v>
          </cell>
          <cell r="H758">
            <v>0</v>
          </cell>
          <cell r="I758">
            <v>1500</v>
          </cell>
          <cell r="J758">
            <v>534</v>
          </cell>
          <cell r="L758">
            <v>0</v>
          </cell>
        </row>
        <row r="759">
          <cell r="A759">
            <v>3692</v>
          </cell>
          <cell r="B759" t="str">
            <v>PVC 스리브</v>
          </cell>
          <cell r="C759" t="str">
            <v>125Ø</v>
          </cell>
          <cell r="D759" t="str">
            <v>개</v>
          </cell>
          <cell r="E759">
            <v>1400</v>
          </cell>
          <cell r="F759">
            <v>0</v>
          </cell>
          <cell r="H759">
            <v>0</v>
          </cell>
          <cell r="I759">
            <v>1400</v>
          </cell>
          <cell r="J759">
            <v>534</v>
          </cell>
          <cell r="L759">
            <v>0</v>
          </cell>
        </row>
        <row r="760">
          <cell r="A760">
            <v>3693</v>
          </cell>
          <cell r="B760" t="str">
            <v>PVC 스리브</v>
          </cell>
          <cell r="C760" t="str">
            <v>100Ø</v>
          </cell>
          <cell r="D760" t="str">
            <v>개</v>
          </cell>
          <cell r="E760">
            <v>1300</v>
          </cell>
          <cell r="F760">
            <v>0</v>
          </cell>
          <cell r="H760">
            <v>0</v>
          </cell>
          <cell r="I760">
            <v>1300</v>
          </cell>
          <cell r="J760">
            <v>534</v>
          </cell>
          <cell r="L760">
            <v>0</v>
          </cell>
        </row>
        <row r="761">
          <cell r="A761">
            <v>3694</v>
          </cell>
          <cell r="B761" t="str">
            <v>PVC 스리브</v>
          </cell>
          <cell r="C761" t="str">
            <v>75Ø</v>
          </cell>
          <cell r="D761" t="str">
            <v>개</v>
          </cell>
          <cell r="E761">
            <v>1100</v>
          </cell>
          <cell r="F761">
            <v>0</v>
          </cell>
          <cell r="H761">
            <v>0</v>
          </cell>
          <cell r="I761">
            <v>1100</v>
          </cell>
          <cell r="J761">
            <v>534</v>
          </cell>
          <cell r="L761">
            <v>0</v>
          </cell>
        </row>
        <row r="762">
          <cell r="A762">
            <v>3695</v>
          </cell>
          <cell r="B762" t="str">
            <v>PVC 스리브</v>
          </cell>
          <cell r="C762" t="str">
            <v>50Ø</v>
          </cell>
          <cell r="D762" t="str">
            <v>개</v>
          </cell>
          <cell r="E762">
            <v>800</v>
          </cell>
          <cell r="F762">
            <v>0</v>
          </cell>
          <cell r="H762">
            <v>0</v>
          </cell>
          <cell r="I762">
            <v>800</v>
          </cell>
          <cell r="J762">
            <v>534</v>
          </cell>
          <cell r="L762">
            <v>0</v>
          </cell>
        </row>
        <row r="787">
          <cell r="A787">
            <v>3710</v>
          </cell>
          <cell r="B787" t="str">
            <v>주철 G/V(10kg/㎠)</v>
          </cell>
          <cell r="C787" t="str">
            <v>150Ø</v>
          </cell>
          <cell r="D787" t="str">
            <v>개</v>
          </cell>
          <cell r="E787">
            <v>148000</v>
          </cell>
          <cell r="F787">
            <v>0</v>
          </cell>
          <cell r="G787">
            <v>148000</v>
          </cell>
          <cell r="H787">
            <v>596</v>
          </cell>
          <cell r="I787">
            <v>160000</v>
          </cell>
          <cell r="J787">
            <v>529</v>
          </cell>
          <cell r="L787">
            <v>529</v>
          </cell>
        </row>
        <row r="788">
          <cell r="A788">
            <v>3711</v>
          </cell>
          <cell r="B788" t="str">
            <v>주철 G/V(10kg/㎠)</v>
          </cell>
          <cell r="C788" t="str">
            <v>100Ø</v>
          </cell>
          <cell r="D788" t="str">
            <v>개</v>
          </cell>
          <cell r="E788">
            <v>77700</v>
          </cell>
          <cell r="F788">
            <v>0</v>
          </cell>
          <cell r="G788">
            <v>77700</v>
          </cell>
          <cell r="H788">
            <v>596</v>
          </cell>
          <cell r="I788">
            <v>84000</v>
          </cell>
          <cell r="J788">
            <v>529</v>
          </cell>
          <cell r="L788">
            <v>529</v>
          </cell>
        </row>
        <row r="789">
          <cell r="A789">
            <v>3712</v>
          </cell>
          <cell r="B789" t="str">
            <v>주철 G/V(10kg/㎠)</v>
          </cell>
          <cell r="C789" t="str">
            <v>80Ø</v>
          </cell>
          <cell r="D789" t="str">
            <v>개</v>
          </cell>
          <cell r="E789">
            <v>55500</v>
          </cell>
          <cell r="F789">
            <v>0</v>
          </cell>
          <cell r="G789">
            <v>55500</v>
          </cell>
          <cell r="H789">
            <v>596</v>
          </cell>
          <cell r="I789">
            <v>60000</v>
          </cell>
          <cell r="J789">
            <v>529</v>
          </cell>
          <cell r="L789">
            <v>529</v>
          </cell>
        </row>
        <row r="790">
          <cell r="A790">
            <v>3713</v>
          </cell>
          <cell r="B790" t="str">
            <v>주철 G/V(10kg/㎠)</v>
          </cell>
          <cell r="C790" t="str">
            <v>65Ø</v>
          </cell>
          <cell r="D790" t="str">
            <v>개</v>
          </cell>
          <cell r="E790">
            <v>45880</v>
          </cell>
          <cell r="F790">
            <v>0</v>
          </cell>
          <cell r="G790">
            <v>45880</v>
          </cell>
          <cell r="H790">
            <v>596</v>
          </cell>
          <cell r="I790">
            <v>49600</v>
          </cell>
          <cell r="J790">
            <v>529</v>
          </cell>
          <cell r="L790">
            <v>529</v>
          </cell>
        </row>
        <row r="791">
          <cell r="A791">
            <v>3714</v>
          </cell>
          <cell r="B791" t="str">
            <v>청동 G/V(10kg/㎠)</v>
          </cell>
          <cell r="C791" t="str">
            <v>50Ø</v>
          </cell>
          <cell r="D791" t="str">
            <v>개</v>
          </cell>
          <cell r="E791">
            <v>29690</v>
          </cell>
          <cell r="F791">
            <v>0</v>
          </cell>
          <cell r="G791">
            <v>29690</v>
          </cell>
          <cell r="H791">
            <v>595</v>
          </cell>
          <cell r="I791">
            <v>30120</v>
          </cell>
          <cell r="J791">
            <v>511</v>
          </cell>
          <cell r="L791">
            <v>414</v>
          </cell>
        </row>
        <row r="792">
          <cell r="A792">
            <v>3715</v>
          </cell>
          <cell r="B792" t="str">
            <v>청동 G/V(10kg/㎠)</v>
          </cell>
          <cell r="C792" t="str">
            <v>40Ø</v>
          </cell>
          <cell r="D792" t="str">
            <v>개</v>
          </cell>
          <cell r="E792">
            <v>19260</v>
          </cell>
          <cell r="F792">
            <v>0</v>
          </cell>
          <cell r="G792">
            <v>19260</v>
          </cell>
          <cell r="H792">
            <v>595</v>
          </cell>
          <cell r="I792">
            <v>19540</v>
          </cell>
          <cell r="J792">
            <v>511</v>
          </cell>
          <cell r="L792">
            <v>414</v>
          </cell>
        </row>
        <row r="793">
          <cell r="A793">
            <v>3716</v>
          </cell>
          <cell r="B793" t="str">
            <v>청동 G/V(10kg/㎠)</v>
          </cell>
          <cell r="C793" t="str">
            <v>32Ø</v>
          </cell>
          <cell r="D793" t="str">
            <v>개</v>
          </cell>
          <cell r="E793">
            <v>14370</v>
          </cell>
          <cell r="F793">
            <v>0</v>
          </cell>
          <cell r="G793">
            <v>14370</v>
          </cell>
          <cell r="H793">
            <v>595</v>
          </cell>
          <cell r="I793">
            <v>14580</v>
          </cell>
          <cell r="J793">
            <v>511</v>
          </cell>
          <cell r="L793">
            <v>414</v>
          </cell>
        </row>
        <row r="794">
          <cell r="A794">
            <v>3717</v>
          </cell>
          <cell r="B794" t="str">
            <v>청동 G/V(10kg/㎠)</v>
          </cell>
          <cell r="C794" t="str">
            <v>25Ø</v>
          </cell>
          <cell r="D794" t="str">
            <v>개</v>
          </cell>
          <cell r="E794">
            <v>10100</v>
          </cell>
          <cell r="F794">
            <v>0</v>
          </cell>
          <cell r="G794">
            <v>10100</v>
          </cell>
          <cell r="H794">
            <v>595</v>
          </cell>
          <cell r="I794">
            <v>10250</v>
          </cell>
          <cell r="J794">
            <v>511</v>
          </cell>
          <cell r="L794">
            <v>414</v>
          </cell>
        </row>
        <row r="795">
          <cell r="A795">
            <v>3718</v>
          </cell>
          <cell r="B795" t="str">
            <v>청동 G/V(10kg/㎠)</v>
          </cell>
          <cell r="C795" t="str">
            <v>20Ø</v>
          </cell>
          <cell r="D795" t="str">
            <v>개</v>
          </cell>
          <cell r="E795">
            <v>6620</v>
          </cell>
          <cell r="F795">
            <v>0</v>
          </cell>
          <cell r="G795">
            <v>6620</v>
          </cell>
          <cell r="H795">
            <v>595</v>
          </cell>
          <cell r="I795">
            <v>6710</v>
          </cell>
          <cell r="J795">
            <v>511</v>
          </cell>
          <cell r="L795">
            <v>414</v>
          </cell>
        </row>
        <row r="796">
          <cell r="A796">
            <v>3719</v>
          </cell>
          <cell r="B796" t="str">
            <v>청동 G/V(10kg/㎠)</v>
          </cell>
          <cell r="C796" t="str">
            <v>15Ø</v>
          </cell>
          <cell r="D796" t="str">
            <v>개</v>
          </cell>
          <cell r="E796">
            <v>4610</v>
          </cell>
          <cell r="F796">
            <v>0</v>
          </cell>
          <cell r="G796">
            <v>4610</v>
          </cell>
          <cell r="H796">
            <v>595</v>
          </cell>
          <cell r="I796">
            <v>4680</v>
          </cell>
          <cell r="J796">
            <v>511</v>
          </cell>
          <cell r="L796">
            <v>414</v>
          </cell>
        </row>
        <row r="797">
          <cell r="A797">
            <v>3720</v>
          </cell>
          <cell r="B797" t="str">
            <v>주철볼밸브(10kg/㎠)</v>
          </cell>
          <cell r="C797" t="str">
            <v>150Ø</v>
          </cell>
          <cell r="D797" t="str">
            <v>개</v>
          </cell>
          <cell r="E797">
            <v>197100</v>
          </cell>
          <cell r="F797">
            <v>0</v>
          </cell>
          <cell r="G797">
            <v>197100</v>
          </cell>
          <cell r="H797">
            <v>597</v>
          </cell>
          <cell r="I797">
            <v>580000</v>
          </cell>
          <cell r="J797">
            <v>529</v>
          </cell>
          <cell r="L797">
            <v>529</v>
          </cell>
        </row>
        <row r="798">
          <cell r="A798">
            <v>3721</v>
          </cell>
          <cell r="B798" t="str">
            <v>주철볼밸브(10kg/㎠)</v>
          </cell>
          <cell r="C798" t="str">
            <v>100Ø</v>
          </cell>
          <cell r="D798" t="str">
            <v>개</v>
          </cell>
          <cell r="E798">
            <v>97820</v>
          </cell>
          <cell r="F798">
            <v>0</v>
          </cell>
          <cell r="G798">
            <v>97820</v>
          </cell>
          <cell r="H798">
            <v>597</v>
          </cell>
          <cell r="I798">
            <v>200000</v>
          </cell>
          <cell r="J798">
            <v>529</v>
          </cell>
          <cell r="L798">
            <v>529</v>
          </cell>
        </row>
        <row r="799">
          <cell r="A799">
            <v>3722</v>
          </cell>
          <cell r="B799" t="str">
            <v>주철볼밸브(10kg/㎠)</v>
          </cell>
          <cell r="C799" t="str">
            <v>80Ø</v>
          </cell>
          <cell r="D799" t="str">
            <v>개</v>
          </cell>
          <cell r="E799">
            <v>65700</v>
          </cell>
          <cell r="F799">
            <v>0</v>
          </cell>
          <cell r="G799">
            <v>65700</v>
          </cell>
          <cell r="H799">
            <v>597</v>
          </cell>
          <cell r="I799">
            <v>140800</v>
          </cell>
          <cell r="J799">
            <v>529</v>
          </cell>
          <cell r="L799">
            <v>529</v>
          </cell>
        </row>
        <row r="800">
          <cell r="A800">
            <v>3723</v>
          </cell>
          <cell r="B800" t="str">
            <v>주철볼밸브(10kg/㎠)</v>
          </cell>
          <cell r="C800" t="str">
            <v>65Ø</v>
          </cell>
          <cell r="D800" t="str">
            <v>개</v>
          </cell>
          <cell r="E800">
            <v>52560</v>
          </cell>
          <cell r="F800">
            <v>0</v>
          </cell>
          <cell r="G800">
            <v>52560</v>
          </cell>
          <cell r="H800">
            <v>597</v>
          </cell>
          <cell r="I800">
            <v>107200</v>
          </cell>
          <cell r="J800">
            <v>529</v>
          </cell>
          <cell r="L800">
            <v>529</v>
          </cell>
        </row>
        <row r="801">
          <cell r="A801">
            <v>3724</v>
          </cell>
          <cell r="B801" t="str">
            <v>황동볼밸브(10kg/㎠)</v>
          </cell>
          <cell r="C801" t="str">
            <v>50Ø</v>
          </cell>
          <cell r="D801" t="str">
            <v>개</v>
          </cell>
          <cell r="E801">
            <v>13300</v>
          </cell>
          <cell r="F801">
            <v>0</v>
          </cell>
          <cell r="G801">
            <v>15390</v>
          </cell>
          <cell r="H801">
            <v>597</v>
          </cell>
          <cell r="I801">
            <v>13300</v>
          </cell>
          <cell r="J801">
            <v>529</v>
          </cell>
          <cell r="L801">
            <v>529</v>
          </cell>
        </row>
        <row r="802">
          <cell r="A802">
            <v>3725</v>
          </cell>
          <cell r="B802" t="str">
            <v>황동볼밸브(10kg/㎠)</v>
          </cell>
          <cell r="C802" t="str">
            <v>40Ø</v>
          </cell>
          <cell r="D802" t="str">
            <v>개</v>
          </cell>
          <cell r="E802">
            <v>8750</v>
          </cell>
          <cell r="F802">
            <v>0</v>
          </cell>
          <cell r="G802">
            <v>10120</v>
          </cell>
          <cell r="H802">
            <v>597</v>
          </cell>
          <cell r="I802">
            <v>8750</v>
          </cell>
          <cell r="J802">
            <v>529</v>
          </cell>
          <cell r="L802">
            <v>529</v>
          </cell>
        </row>
        <row r="803">
          <cell r="A803">
            <v>3726</v>
          </cell>
          <cell r="B803" t="str">
            <v>황동볼밸브(10kg/㎠)</v>
          </cell>
          <cell r="C803" t="str">
            <v>32Ø</v>
          </cell>
          <cell r="D803" t="str">
            <v>개</v>
          </cell>
          <cell r="E803">
            <v>6300</v>
          </cell>
          <cell r="F803">
            <v>0</v>
          </cell>
          <cell r="G803">
            <v>7290</v>
          </cell>
          <cell r="H803">
            <v>597</v>
          </cell>
          <cell r="I803">
            <v>6300</v>
          </cell>
          <cell r="J803">
            <v>529</v>
          </cell>
          <cell r="L803">
            <v>529</v>
          </cell>
        </row>
        <row r="804">
          <cell r="A804">
            <v>3727</v>
          </cell>
          <cell r="B804" t="str">
            <v>황동볼밸브(10kg/㎠)</v>
          </cell>
          <cell r="C804" t="str">
            <v>25Ø</v>
          </cell>
          <cell r="D804" t="str">
            <v>개</v>
          </cell>
          <cell r="E804">
            <v>4340</v>
          </cell>
          <cell r="F804">
            <v>0</v>
          </cell>
          <cell r="G804">
            <v>5020</v>
          </cell>
          <cell r="H804">
            <v>597</v>
          </cell>
          <cell r="I804">
            <v>4340</v>
          </cell>
          <cell r="J804">
            <v>529</v>
          </cell>
          <cell r="L804">
            <v>529</v>
          </cell>
        </row>
        <row r="805">
          <cell r="A805">
            <v>3728</v>
          </cell>
          <cell r="B805" t="str">
            <v>황동볼밸브(10kg/㎠)</v>
          </cell>
          <cell r="C805" t="str">
            <v>20Ø</v>
          </cell>
          <cell r="D805" t="str">
            <v>개</v>
          </cell>
          <cell r="E805">
            <v>2450</v>
          </cell>
          <cell r="F805">
            <v>0</v>
          </cell>
          <cell r="G805">
            <v>2830</v>
          </cell>
          <cell r="H805">
            <v>597</v>
          </cell>
          <cell r="I805">
            <v>2450</v>
          </cell>
          <cell r="J805">
            <v>529</v>
          </cell>
          <cell r="L805">
            <v>529</v>
          </cell>
        </row>
        <row r="806">
          <cell r="A806">
            <v>3729</v>
          </cell>
          <cell r="B806" t="str">
            <v>황동볼밸브(10kg/㎠)</v>
          </cell>
          <cell r="C806" t="str">
            <v>15Ø</v>
          </cell>
          <cell r="D806" t="str">
            <v>개</v>
          </cell>
          <cell r="E806">
            <v>1890</v>
          </cell>
          <cell r="F806">
            <v>0</v>
          </cell>
          <cell r="G806">
            <v>2180</v>
          </cell>
          <cell r="H806">
            <v>597</v>
          </cell>
          <cell r="I806">
            <v>1890</v>
          </cell>
          <cell r="J806">
            <v>529</v>
          </cell>
          <cell r="L806">
            <v>529</v>
          </cell>
        </row>
        <row r="807">
          <cell r="A807">
            <v>3730</v>
          </cell>
          <cell r="B807" t="str">
            <v>주강첵크밸브(10kg/㎠)</v>
          </cell>
          <cell r="C807" t="str">
            <v>150Ø</v>
          </cell>
          <cell r="D807" t="str">
            <v>개</v>
          </cell>
          <cell r="E807">
            <v>330750</v>
          </cell>
          <cell r="F807">
            <v>0</v>
          </cell>
          <cell r="G807">
            <v>330750</v>
          </cell>
          <cell r="H807">
            <v>596</v>
          </cell>
          <cell r="I807">
            <v>352800</v>
          </cell>
          <cell r="J807">
            <v>670</v>
          </cell>
          <cell r="L807">
            <v>670</v>
          </cell>
        </row>
        <row r="808">
          <cell r="A808">
            <v>3731</v>
          </cell>
          <cell r="B808" t="str">
            <v>주강첵크밸브(10kg/㎠)</v>
          </cell>
          <cell r="C808" t="str">
            <v>125Ø</v>
          </cell>
          <cell r="D808" t="str">
            <v>개</v>
          </cell>
          <cell r="E808">
            <v>266250</v>
          </cell>
          <cell r="F808">
            <v>0</v>
          </cell>
          <cell r="G808">
            <v>266250</v>
          </cell>
          <cell r="H808">
            <v>596</v>
          </cell>
          <cell r="I808">
            <v>284000</v>
          </cell>
          <cell r="J808">
            <v>670</v>
          </cell>
          <cell r="L808">
            <v>670</v>
          </cell>
        </row>
        <row r="809">
          <cell r="A809">
            <v>3732</v>
          </cell>
          <cell r="B809" t="str">
            <v>주강첵크밸브(10kg/㎠)</v>
          </cell>
          <cell r="C809" t="str">
            <v>100Ø</v>
          </cell>
          <cell r="D809" t="str">
            <v>개</v>
          </cell>
          <cell r="E809">
            <v>189750</v>
          </cell>
          <cell r="F809">
            <v>0</v>
          </cell>
          <cell r="G809">
            <v>189750</v>
          </cell>
          <cell r="H809">
            <v>596</v>
          </cell>
          <cell r="I809">
            <v>202400</v>
          </cell>
          <cell r="J809">
            <v>670</v>
          </cell>
          <cell r="L809">
            <v>670</v>
          </cell>
        </row>
        <row r="810">
          <cell r="A810">
            <v>3733</v>
          </cell>
          <cell r="B810" t="str">
            <v>주강첵크밸브(10kg/㎠)</v>
          </cell>
          <cell r="C810" t="str">
            <v>80Ø</v>
          </cell>
          <cell r="D810" t="str">
            <v>개</v>
          </cell>
          <cell r="E810">
            <v>132600</v>
          </cell>
          <cell r="F810">
            <v>0</v>
          </cell>
          <cell r="G810">
            <v>132600</v>
          </cell>
          <cell r="H810">
            <v>596</v>
          </cell>
          <cell r="I810">
            <v>141400</v>
          </cell>
          <cell r="J810">
            <v>670</v>
          </cell>
          <cell r="L810">
            <v>670</v>
          </cell>
        </row>
        <row r="811">
          <cell r="A811">
            <v>3734</v>
          </cell>
          <cell r="B811" t="str">
            <v>주강첵크밸브(10kg/㎠)</v>
          </cell>
          <cell r="C811" t="str">
            <v>65Ø</v>
          </cell>
          <cell r="D811" t="str">
            <v>개</v>
          </cell>
          <cell r="E811">
            <v>115650</v>
          </cell>
          <cell r="F811">
            <v>0</v>
          </cell>
          <cell r="G811">
            <v>115650</v>
          </cell>
          <cell r="H811">
            <v>596</v>
          </cell>
          <cell r="I811">
            <v>123300</v>
          </cell>
          <cell r="J811">
            <v>670</v>
          </cell>
          <cell r="L811">
            <v>670</v>
          </cell>
        </row>
        <row r="812">
          <cell r="A812">
            <v>3735</v>
          </cell>
          <cell r="B812" t="str">
            <v>청동첵크밸브(10kg/㎠)</v>
          </cell>
          <cell r="C812" t="str">
            <v>50Ø</v>
          </cell>
          <cell r="D812" t="str">
            <v>개</v>
          </cell>
          <cell r="E812">
            <v>19440</v>
          </cell>
          <cell r="F812">
            <v>0</v>
          </cell>
          <cell r="G812">
            <v>19440</v>
          </cell>
          <cell r="H812">
            <v>596</v>
          </cell>
          <cell r="I812">
            <v>19450</v>
          </cell>
          <cell r="J812">
            <v>513</v>
          </cell>
          <cell r="L812">
            <v>416</v>
          </cell>
        </row>
        <row r="813">
          <cell r="A813">
            <v>3736</v>
          </cell>
          <cell r="B813" t="str">
            <v>청동첵크밸브(10kg/㎠)</v>
          </cell>
          <cell r="C813" t="str">
            <v>40Ø</v>
          </cell>
          <cell r="D813" t="str">
            <v>개</v>
          </cell>
          <cell r="E813">
            <v>12850</v>
          </cell>
          <cell r="F813">
            <v>0</v>
          </cell>
          <cell r="G813">
            <v>12850</v>
          </cell>
          <cell r="H813">
            <v>596</v>
          </cell>
          <cell r="I813">
            <v>12850</v>
          </cell>
          <cell r="J813">
            <v>670</v>
          </cell>
          <cell r="L813">
            <v>670</v>
          </cell>
        </row>
        <row r="814">
          <cell r="A814">
            <v>3737</v>
          </cell>
          <cell r="B814" t="str">
            <v>청동첵크밸브(10kg/㎠)</v>
          </cell>
          <cell r="C814" t="str">
            <v>32Ø</v>
          </cell>
          <cell r="D814" t="str">
            <v>개</v>
          </cell>
          <cell r="E814">
            <v>10330</v>
          </cell>
          <cell r="F814">
            <v>0</v>
          </cell>
          <cell r="G814">
            <v>10330</v>
          </cell>
          <cell r="H814">
            <v>596</v>
          </cell>
          <cell r="I814">
            <v>10340</v>
          </cell>
          <cell r="J814">
            <v>531</v>
          </cell>
          <cell r="L814">
            <v>531</v>
          </cell>
        </row>
        <row r="815">
          <cell r="A815">
            <v>3738</v>
          </cell>
          <cell r="B815" t="str">
            <v>청동첵크밸브(10kg/㎠)</v>
          </cell>
          <cell r="C815" t="str">
            <v>25Ø</v>
          </cell>
          <cell r="D815" t="str">
            <v>개</v>
          </cell>
          <cell r="E815">
            <v>6920</v>
          </cell>
          <cell r="F815">
            <v>0</v>
          </cell>
          <cell r="G815">
            <v>6920</v>
          </cell>
          <cell r="H815">
            <v>596</v>
          </cell>
          <cell r="I815">
            <v>6930</v>
          </cell>
          <cell r="J815">
            <v>531</v>
          </cell>
          <cell r="L815">
            <v>531</v>
          </cell>
        </row>
        <row r="816">
          <cell r="A816">
            <v>3739</v>
          </cell>
          <cell r="B816" t="str">
            <v>청동첵크밸브(10kg/㎠)</v>
          </cell>
          <cell r="C816" t="str">
            <v>20Ø</v>
          </cell>
          <cell r="D816" t="str">
            <v>개</v>
          </cell>
          <cell r="E816">
            <v>4600</v>
          </cell>
          <cell r="F816">
            <v>0</v>
          </cell>
          <cell r="G816">
            <v>4600</v>
          </cell>
          <cell r="H816">
            <v>596</v>
          </cell>
          <cell r="I816">
            <v>4600</v>
          </cell>
          <cell r="J816">
            <v>531</v>
          </cell>
          <cell r="L816">
            <v>531</v>
          </cell>
        </row>
        <row r="817">
          <cell r="A817">
            <v>3740</v>
          </cell>
          <cell r="B817" t="str">
            <v>청동앵글밸브(10kg/㎠)</v>
          </cell>
          <cell r="C817" t="str">
            <v>25Ø</v>
          </cell>
          <cell r="D817" t="str">
            <v>개</v>
          </cell>
          <cell r="E817">
            <v>8120</v>
          </cell>
          <cell r="F817">
            <v>0</v>
          </cell>
          <cell r="G817">
            <v>8810</v>
          </cell>
          <cell r="H817">
            <v>600</v>
          </cell>
          <cell r="I817">
            <v>8120</v>
          </cell>
          <cell r="J817">
            <v>532</v>
          </cell>
          <cell r="L817">
            <v>532</v>
          </cell>
        </row>
        <row r="818">
          <cell r="A818">
            <v>3741</v>
          </cell>
          <cell r="B818" t="str">
            <v>청동앵글밸브(10kg/㎠)</v>
          </cell>
          <cell r="C818" t="str">
            <v>20Ø</v>
          </cell>
          <cell r="D818" t="str">
            <v>개</v>
          </cell>
          <cell r="E818">
            <v>5390</v>
          </cell>
          <cell r="F818">
            <v>0</v>
          </cell>
          <cell r="G818">
            <v>5850</v>
          </cell>
          <cell r="H818">
            <v>600</v>
          </cell>
          <cell r="I818">
            <v>5390</v>
          </cell>
          <cell r="J818">
            <v>532</v>
          </cell>
          <cell r="L818">
            <v>532</v>
          </cell>
        </row>
        <row r="819">
          <cell r="A819">
            <v>3742</v>
          </cell>
          <cell r="B819" t="str">
            <v>청동앵글밸브(10kg/㎠)</v>
          </cell>
          <cell r="C819" t="str">
            <v>15Ø</v>
          </cell>
          <cell r="D819" t="str">
            <v>개</v>
          </cell>
          <cell r="E819">
            <v>3590</v>
          </cell>
          <cell r="F819">
            <v>0</v>
          </cell>
          <cell r="G819">
            <v>3900</v>
          </cell>
          <cell r="H819">
            <v>600</v>
          </cell>
          <cell r="I819">
            <v>3590</v>
          </cell>
          <cell r="J819">
            <v>532</v>
          </cell>
          <cell r="L819">
            <v>532</v>
          </cell>
        </row>
        <row r="820">
          <cell r="A820">
            <v>3743</v>
          </cell>
          <cell r="B820" t="str">
            <v>안전밸브</v>
          </cell>
          <cell r="C820" t="str">
            <v>80Ø</v>
          </cell>
          <cell r="D820" t="str">
            <v>개</v>
          </cell>
          <cell r="E820">
            <v>712000</v>
          </cell>
          <cell r="F820">
            <v>0</v>
          </cell>
          <cell r="H820">
            <v>537</v>
          </cell>
          <cell r="I820">
            <v>712000</v>
          </cell>
          <cell r="J820">
            <v>537</v>
          </cell>
          <cell r="L820">
            <v>537</v>
          </cell>
        </row>
        <row r="821">
          <cell r="A821">
            <v>3744</v>
          </cell>
          <cell r="B821" t="str">
            <v>안전밸브</v>
          </cell>
          <cell r="C821" t="str">
            <v>65Ø</v>
          </cell>
          <cell r="D821" t="str">
            <v>개</v>
          </cell>
          <cell r="E821">
            <v>540000</v>
          </cell>
          <cell r="F821">
            <v>0</v>
          </cell>
          <cell r="H821">
            <v>537</v>
          </cell>
          <cell r="I821">
            <v>540000</v>
          </cell>
          <cell r="J821">
            <v>537</v>
          </cell>
          <cell r="L821">
            <v>537</v>
          </cell>
        </row>
        <row r="822">
          <cell r="A822">
            <v>3745</v>
          </cell>
          <cell r="B822" t="str">
            <v>안전밸브</v>
          </cell>
          <cell r="C822" t="str">
            <v>40Ø</v>
          </cell>
          <cell r="D822" t="str">
            <v>개</v>
          </cell>
          <cell r="E822">
            <v>398000</v>
          </cell>
          <cell r="F822">
            <v>0</v>
          </cell>
          <cell r="H822">
            <v>537</v>
          </cell>
          <cell r="I822">
            <v>398000</v>
          </cell>
          <cell r="J822">
            <v>537</v>
          </cell>
          <cell r="L822">
            <v>537</v>
          </cell>
        </row>
        <row r="823">
          <cell r="A823">
            <v>3746</v>
          </cell>
          <cell r="B823" t="str">
            <v>안전밸브</v>
          </cell>
          <cell r="C823" t="str">
            <v>32Ø</v>
          </cell>
          <cell r="D823" t="str">
            <v>개</v>
          </cell>
          <cell r="E823">
            <v>0</v>
          </cell>
          <cell r="F823">
            <v>0</v>
          </cell>
          <cell r="H823">
            <v>537</v>
          </cell>
          <cell r="J823">
            <v>537</v>
          </cell>
          <cell r="L823">
            <v>537</v>
          </cell>
        </row>
        <row r="824">
          <cell r="A824">
            <v>3747</v>
          </cell>
          <cell r="B824" t="str">
            <v>안전밸브(저양정)</v>
          </cell>
          <cell r="C824" t="str">
            <v>25Ø</v>
          </cell>
          <cell r="D824" t="str">
            <v>개</v>
          </cell>
          <cell r="E824">
            <v>44100</v>
          </cell>
          <cell r="F824">
            <v>0</v>
          </cell>
          <cell r="H824">
            <v>537</v>
          </cell>
          <cell r="I824">
            <v>44100</v>
          </cell>
          <cell r="J824">
            <v>537</v>
          </cell>
          <cell r="L824">
            <v>537</v>
          </cell>
        </row>
        <row r="825">
          <cell r="A825">
            <v>3748</v>
          </cell>
          <cell r="B825" t="str">
            <v>안전밸브(저양정)</v>
          </cell>
          <cell r="C825" t="str">
            <v>20Ø</v>
          </cell>
          <cell r="D825" t="str">
            <v>개</v>
          </cell>
          <cell r="E825">
            <v>39600</v>
          </cell>
          <cell r="F825">
            <v>0</v>
          </cell>
          <cell r="H825">
            <v>537</v>
          </cell>
          <cell r="I825">
            <v>39600</v>
          </cell>
          <cell r="J825">
            <v>537</v>
          </cell>
          <cell r="L825">
            <v>537</v>
          </cell>
        </row>
        <row r="826">
          <cell r="A826">
            <v>3749</v>
          </cell>
          <cell r="B826" t="str">
            <v>릴리프밸브</v>
          </cell>
          <cell r="C826" t="str">
            <v>25Ø</v>
          </cell>
          <cell r="D826" t="str">
            <v>개</v>
          </cell>
          <cell r="E826">
            <v>216000</v>
          </cell>
          <cell r="F826">
            <v>0</v>
          </cell>
          <cell r="H826">
            <v>670</v>
          </cell>
          <cell r="I826">
            <v>216000</v>
          </cell>
          <cell r="J826">
            <v>670</v>
          </cell>
          <cell r="L826">
            <v>670</v>
          </cell>
        </row>
        <row r="827">
          <cell r="A827">
            <v>3750</v>
          </cell>
          <cell r="B827" t="str">
            <v>판넬밸브</v>
          </cell>
          <cell r="C827" t="str">
            <v>15Ø</v>
          </cell>
          <cell r="D827" t="str">
            <v>개</v>
          </cell>
          <cell r="E827">
            <v>6800</v>
          </cell>
          <cell r="F827">
            <v>0</v>
          </cell>
          <cell r="H827">
            <v>531</v>
          </cell>
          <cell r="I827">
            <v>6800</v>
          </cell>
          <cell r="J827">
            <v>531</v>
          </cell>
          <cell r="L827">
            <v>531</v>
          </cell>
        </row>
        <row r="828">
          <cell r="A828">
            <v>3751</v>
          </cell>
          <cell r="B828" t="str">
            <v>부력식 정수위밸브</v>
          </cell>
          <cell r="C828" t="str">
            <v>80Ø</v>
          </cell>
          <cell r="D828" t="str">
            <v>개</v>
          </cell>
          <cell r="E828">
            <v>317500</v>
          </cell>
          <cell r="F828">
            <v>0</v>
          </cell>
          <cell r="H828">
            <v>551</v>
          </cell>
          <cell r="I828">
            <v>317500</v>
          </cell>
          <cell r="J828">
            <v>551</v>
          </cell>
          <cell r="L828">
            <v>551</v>
          </cell>
        </row>
        <row r="829">
          <cell r="A829">
            <v>3752</v>
          </cell>
          <cell r="B829" t="str">
            <v>부력식 정수위밸브</v>
          </cell>
          <cell r="C829" t="str">
            <v>65Ø</v>
          </cell>
          <cell r="D829" t="str">
            <v>개</v>
          </cell>
          <cell r="E829">
            <v>325000</v>
          </cell>
          <cell r="F829">
            <v>0</v>
          </cell>
          <cell r="G829">
            <v>325000</v>
          </cell>
          <cell r="H829">
            <v>618</v>
          </cell>
          <cell r="J829">
            <v>551</v>
          </cell>
          <cell r="L829">
            <v>551</v>
          </cell>
        </row>
        <row r="830">
          <cell r="A830">
            <v>3753</v>
          </cell>
          <cell r="B830" t="str">
            <v>부력식 정수위밸브</v>
          </cell>
          <cell r="C830" t="str">
            <v>50Ø</v>
          </cell>
          <cell r="D830" t="str">
            <v>개</v>
          </cell>
          <cell r="E830">
            <v>253000</v>
          </cell>
          <cell r="F830">
            <v>0</v>
          </cell>
          <cell r="G830">
            <v>253000</v>
          </cell>
          <cell r="H830">
            <v>618</v>
          </cell>
          <cell r="J830">
            <v>551</v>
          </cell>
          <cell r="L830">
            <v>551</v>
          </cell>
        </row>
        <row r="831">
          <cell r="A831">
            <v>3754</v>
          </cell>
          <cell r="B831" t="str">
            <v>부력식 정수위밸브</v>
          </cell>
          <cell r="C831" t="str">
            <v>40Ø</v>
          </cell>
          <cell r="D831" t="str">
            <v>개</v>
          </cell>
          <cell r="E831">
            <v>168700</v>
          </cell>
          <cell r="F831">
            <v>0</v>
          </cell>
          <cell r="G831">
            <v>168700</v>
          </cell>
          <cell r="H831">
            <v>618</v>
          </cell>
          <cell r="J831">
            <v>551</v>
          </cell>
          <cell r="L831">
            <v>551</v>
          </cell>
        </row>
        <row r="832">
          <cell r="A832">
            <v>3755</v>
          </cell>
          <cell r="B832" t="str">
            <v>부력식 정수위밸브</v>
          </cell>
          <cell r="C832" t="str">
            <v>32Ø</v>
          </cell>
          <cell r="D832" t="str">
            <v>개</v>
          </cell>
          <cell r="E832">
            <v>139000</v>
          </cell>
          <cell r="F832">
            <v>0</v>
          </cell>
          <cell r="G832">
            <v>139000</v>
          </cell>
          <cell r="H832">
            <v>618</v>
          </cell>
          <cell r="J832">
            <v>551</v>
          </cell>
          <cell r="L832">
            <v>551</v>
          </cell>
        </row>
        <row r="833">
          <cell r="A833">
            <v>3756</v>
          </cell>
          <cell r="B833" t="str">
            <v>부력식 정수위밸브</v>
          </cell>
          <cell r="C833" t="str">
            <v>25Ø</v>
          </cell>
          <cell r="D833" t="str">
            <v>개</v>
          </cell>
          <cell r="E833">
            <v>114500</v>
          </cell>
          <cell r="F833">
            <v>0</v>
          </cell>
          <cell r="G833">
            <v>114500</v>
          </cell>
          <cell r="H833">
            <v>618</v>
          </cell>
          <cell r="J833">
            <v>551</v>
          </cell>
          <cell r="L833">
            <v>551</v>
          </cell>
        </row>
        <row r="834">
          <cell r="A834">
            <v>3757</v>
          </cell>
          <cell r="B834" t="str">
            <v>부력식 정수위밸브</v>
          </cell>
          <cell r="C834" t="str">
            <v>20Ø</v>
          </cell>
          <cell r="D834" t="str">
            <v>개</v>
          </cell>
          <cell r="E834">
            <v>81500</v>
          </cell>
          <cell r="F834">
            <v>0</v>
          </cell>
          <cell r="G834">
            <v>81500</v>
          </cell>
          <cell r="H834">
            <v>618</v>
          </cell>
          <cell r="J834">
            <v>551</v>
          </cell>
          <cell r="L834">
            <v>551</v>
          </cell>
        </row>
        <row r="835">
          <cell r="A835">
            <v>3758</v>
          </cell>
          <cell r="B835" t="str">
            <v>부력식 정수위밸브</v>
          </cell>
          <cell r="C835" t="str">
            <v>15Ø</v>
          </cell>
          <cell r="D835" t="str">
            <v>개</v>
          </cell>
          <cell r="E835">
            <v>63200</v>
          </cell>
          <cell r="F835">
            <v>0</v>
          </cell>
          <cell r="G835">
            <v>63200</v>
          </cell>
          <cell r="H835">
            <v>618</v>
          </cell>
          <cell r="J835">
            <v>551</v>
          </cell>
          <cell r="L835">
            <v>551</v>
          </cell>
        </row>
        <row r="836">
          <cell r="A836">
            <v>3759</v>
          </cell>
          <cell r="B836" t="str">
            <v>공기빼기밸브</v>
          </cell>
          <cell r="C836" t="str">
            <v>20Ø</v>
          </cell>
          <cell r="D836" t="str">
            <v>개</v>
          </cell>
          <cell r="E836">
            <v>22000</v>
          </cell>
          <cell r="F836">
            <v>0</v>
          </cell>
          <cell r="H836">
            <v>541</v>
          </cell>
          <cell r="I836">
            <v>22000</v>
          </cell>
          <cell r="J836">
            <v>541</v>
          </cell>
          <cell r="L836">
            <v>541</v>
          </cell>
        </row>
        <row r="837">
          <cell r="A837">
            <v>3761</v>
          </cell>
          <cell r="B837" t="str">
            <v>알람밸브</v>
          </cell>
          <cell r="C837" t="str">
            <v>150Ø</v>
          </cell>
          <cell r="D837" t="str">
            <v>개</v>
          </cell>
          <cell r="E837">
            <v>450000</v>
          </cell>
          <cell r="F837">
            <v>0</v>
          </cell>
          <cell r="H837">
            <v>670</v>
          </cell>
          <cell r="I837">
            <v>450000</v>
          </cell>
          <cell r="J837">
            <v>670</v>
          </cell>
          <cell r="L837">
            <v>670</v>
          </cell>
        </row>
        <row r="838">
          <cell r="A838">
            <v>3762</v>
          </cell>
          <cell r="B838" t="str">
            <v>알람밸브</v>
          </cell>
          <cell r="C838" t="str">
            <v>125Ø</v>
          </cell>
          <cell r="D838" t="str">
            <v>개</v>
          </cell>
          <cell r="E838">
            <v>400000</v>
          </cell>
          <cell r="F838">
            <v>0</v>
          </cell>
          <cell r="H838">
            <v>670</v>
          </cell>
          <cell r="I838">
            <v>400000</v>
          </cell>
          <cell r="J838">
            <v>670</v>
          </cell>
          <cell r="L838">
            <v>670</v>
          </cell>
        </row>
        <row r="839">
          <cell r="A839">
            <v>3763</v>
          </cell>
          <cell r="B839" t="str">
            <v>알람밸브</v>
          </cell>
          <cell r="C839" t="str">
            <v>100Ø</v>
          </cell>
          <cell r="D839" t="str">
            <v>개</v>
          </cell>
          <cell r="E839">
            <v>350000</v>
          </cell>
          <cell r="F839">
            <v>0</v>
          </cell>
          <cell r="H839">
            <v>670</v>
          </cell>
          <cell r="I839">
            <v>350000</v>
          </cell>
          <cell r="J839">
            <v>670</v>
          </cell>
          <cell r="L839">
            <v>670</v>
          </cell>
        </row>
        <row r="840">
          <cell r="A840">
            <v>3764</v>
          </cell>
          <cell r="B840" t="str">
            <v>프리엑션밸브</v>
          </cell>
          <cell r="C840" t="str">
            <v>150Ø</v>
          </cell>
          <cell r="D840" t="str">
            <v>개</v>
          </cell>
          <cell r="E840">
            <v>1188000</v>
          </cell>
          <cell r="F840">
            <v>0</v>
          </cell>
          <cell r="H840">
            <v>670</v>
          </cell>
          <cell r="I840">
            <v>1188000</v>
          </cell>
          <cell r="J840">
            <v>670</v>
          </cell>
          <cell r="L840">
            <v>670</v>
          </cell>
        </row>
        <row r="841">
          <cell r="A841">
            <v>3765</v>
          </cell>
          <cell r="B841" t="str">
            <v>프리엑션밸브</v>
          </cell>
          <cell r="C841" t="str">
            <v>125Ø</v>
          </cell>
          <cell r="D841" t="str">
            <v>개</v>
          </cell>
          <cell r="E841">
            <v>1028000</v>
          </cell>
          <cell r="F841">
            <v>0</v>
          </cell>
          <cell r="H841">
            <v>670</v>
          </cell>
          <cell r="I841">
            <v>1028000</v>
          </cell>
          <cell r="J841">
            <v>670</v>
          </cell>
          <cell r="L841">
            <v>670</v>
          </cell>
        </row>
        <row r="842">
          <cell r="A842">
            <v>3766</v>
          </cell>
          <cell r="B842" t="str">
            <v>프리엑션밸브</v>
          </cell>
          <cell r="C842" t="str">
            <v>100Ø</v>
          </cell>
          <cell r="D842" t="str">
            <v>개</v>
          </cell>
          <cell r="E842">
            <v>869000</v>
          </cell>
          <cell r="F842">
            <v>0</v>
          </cell>
          <cell r="H842">
            <v>670</v>
          </cell>
          <cell r="I842">
            <v>869000</v>
          </cell>
          <cell r="J842">
            <v>670</v>
          </cell>
          <cell r="L842">
            <v>670</v>
          </cell>
        </row>
        <row r="843">
          <cell r="A843">
            <v>3767</v>
          </cell>
          <cell r="B843" t="str">
            <v>자동배수밸브장치</v>
          </cell>
          <cell r="C843" t="str">
            <v>20Ø</v>
          </cell>
          <cell r="D843" t="str">
            <v>개</v>
          </cell>
          <cell r="E843">
            <v>13000</v>
          </cell>
          <cell r="F843">
            <v>0</v>
          </cell>
          <cell r="H843">
            <v>668</v>
          </cell>
          <cell r="I843">
            <v>13000</v>
          </cell>
          <cell r="J843">
            <v>668</v>
          </cell>
          <cell r="L843">
            <v>668</v>
          </cell>
        </row>
        <row r="844">
          <cell r="A844">
            <v>3768</v>
          </cell>
          <cell r="B844" t="str">
            <v>자동제한밸브장치</v>
          </cell>
          <cell r="C844" t="str">
            <v>40Ø</v>
          </cell>
          <cell r="D844" t="str">
            <v>개</v>
          </cell>
          <cell r="E844">
            <v>15000</v>
          </cell>
          <cell r="F844">
            <v>0</v>
          </cell>
          <cell r="H844">
            <v>668</v>
          </cell>
          <cell r="I844">
            <v>15000</v>
          </cell>
          <cell r="J844">
            <v>668</v>
          </cell>
          <cell r="L844">
            <v>668</v>
          </cell>
        </row>
        <row r="845">
          <cell r="A845">
            <v>3771</v>
          </cell>
          <cell r="B845" t="str">
            <v>수격방지기(10kg/㎠)</v>
          </cell>
          <cell r="C845" t="str">
            <v>150Ø</v>
          </cell>
          <cell r="D845" t="str">
            <v>개</v>
          </cell>
          <cell r="E845">
            <v>60000</v>
          </cell>
          <cell r="F845">
            <v>0</v>
          </cell>
          <cell r="H845">
            <v>670</v>
          </cell>
          <cell r="I845">
            <v>60000</v>
          </cell>
          <cell r="J845">
            <v>670</v>
          </cell>
          <cell r="L845">
            <v>670</v>
          </cell>
        </row>
        <row r="846">
          <cell r="A846">
            <v>3772</v>
          </cell>
          <cell r="B846" t="str">
            <v>수격방지기(10kg/㎠)</v>
          </cell>
          <cell r="C846" t="str">
            <v>125Ø</v>
          </cell>
          <cell r="D846" t="str">
            <v>개</v>
          </cell>
          <cell r="E846">
            <v>56000</v>
          </cell>
          <cell r="F846">
            <v>0</v>
          </cell>
          <cell r="H846">
            <v>670</v>
          </cell>
          <cell r="I846">
            <v>56000</v>
          </cell>
          <cell r="J846">
            <v>670</v>
          </cell>
          <cell r="L846">
            <v>670</v>
          </cell>
        </row>
        <row r="847">
          <cell r="A847">
            <v>3773</v>
          </cell>
          <cell r="B847" t="str">
            <v>수격방지기(10kg/㎠)</v>
          </cell>
          <cell r="C847" t="str">
            <v>100Ø</v>
          </cell>
          <cell r="D847" t="str">
            <v>개</v>
          </cell>
          <cell r="E847">
            <v>52000</v>
          </cell>
          <cell r="F847">
            <v>0</v>
          </cell>
          <cell r="H847">
            <v>670</v>
          </cell>
          <cell r="I847">
            <v>52000</v>
          </cell>
          <cell r="J847">
            <v>670</v>
          </cell>
          <cell r="L847">
            <v>670</v>
          </cell>
        </row>
        <row r="848">
          <cell r="A848">
            <v>3774</v>
          </cell>
          <cell r="B848" t="str">
            <v>수격방지기(10kg/㎠)</v>
          </cell>
          <cell r="C848" t="str">
            <v>80Ø</v>
          </cell>
          <cell r="D848" t="str">
            <v>개</v>
          </cell>
          <cell r="E848">
            <v>44000</v>
          </cell>
          <cell r="F848">
            <v>0</v>
          </cell>
          <cell r="H848">
            <v>670</v>
          </cell>
          <cell r="I848">
            <v>44000</v>
          </cell>
          <cell r="J848">
            <v>670</v>
          </cell>
          <cell r="L848">
            <v>670</v>
          </cell>
        </row>
        <row r="849">
          <cell r="A849">
            <v>3775</v>
          </cell>
          <cell r="B849" t="str">
            <v>수격방지기(10kg/㎠)</v>
          </cell>
          <cell r="C849" t="str">
            <v>65Ø</v>
          </cell>
          <cell r="D849" t="str">
            <v>개</v>
          </cell>
          <cell r="E849">
            <v>40000</v>
          </cell>
          <cell r="F849">
            <v>0</v>
          </cell>
          <cell r="H849">
            <v>670</v>
          </cell>
          <cell r="I849">
            <v>40000</v>
          </cell>
          <cell r="J849">
            <v>670</v>
          </cell>
          <cell r="L849">
            <v>670</v>
          </cell>
        </row>
        <row r="850">
          <cell r="A850">
            <v>3776</v>
          </cell>
          <cell r="B850" t="str">
            <v>수격방지기(10kg/㎠)</v>
          </cell>
          <cell r="C850" t="str">
            <v>50Ø</v>
          </cell>
          <cell r="D850" t="str">
            <v>개</v>
          </cell>
          <cell r="E850">
            <v>36000</v>
          </cell>
          <cell r="F850">
            <v>0</v>
          </cell>
          <cell r="H850">
            <v>670</v>
          </cell>
          <cell r="I850">
            <v>36000</v>
          </cell>
          <cell r="J850">
            <v>670</v>
          </cell>
          <cell r="L850">
            <v>670</v>
          </cell>
        </row>
        <row r="851">
          <cell r="A851">
            <v>3777</v>
          </cell>
          <cell r="B851" t="str">
            <v>수격방지기(10kg/㎠)</v>
          </cell>
          <cell r="C851" t="str">
            <v>40Ø</v>
          </cell>
          <cell r="D851" t="str">
            <v>개</v>
          </cell>
          <cell r="E851">
            <v>32000</v>
          </cell>
          <cell r="F851">
            <v>0</v>
          </cell>
          <cell r="H851">
            <v>670</v>
          </cell>
          <cell r="I851">
            <v>32000</v>
          </cell>
          <cell r="J851">
            <v>670</v>
          </cell>
          <cell r="L851">
            <v>670</v>
          </cell>
        </row>
        <row r="852">
          <cell r="A852">
            <v>3780</v>
          </cell>
          <cell r="B852" t="str">
            <v>스트레이너(후렌지)</v>
          </cell>
          <cell r="C852" t="str">
            <v>150Ø</v>
          </cell>
          <cell r="D852" t="str">
            <v>개</v>
          </cell>
          <cell r="E852">
            <v>180000</v>
          </cell>
          <cell r="F852">
            <v>0</v>
          </cell>
          <cell r="G852">
            <v>180000</v>
          </cell>
          <cell r="H852">
            <v>598</v>
          </cell>
          <cell r="J852">
            <v>533</v>
          </cell>
          <cell r="L852">
            <v>533</v>
          </cell>
        </row>
        <row r="853">
          <cell r="A853">
            <v>3781</v>
          </cell>
          <cell r="B853" t="str">
            <v>스트레이너(후렌지)</v>
          </cell>
          <cell r="C853" t="str">
            <v>100Ø</v>
          </cell>
          <cell r="D853" t="str">
            <v>개</v>
          </cell>
          <cell r="E853">
            <v>85000</v>
          </cell>
          <cell r="F853">
            <v>0</v>
          </cell>
          <cell r="G853">
            <v>85000</v>
          </cell>
          <cell r="H853">
            <v>598</v>
          </cell>
          <cell r="J853">
            <v>533</v>
          </cell>
          <cell r="L853">
            <v>533</v>
          </cell>
        </row>
        <row r="854">
          <cell r="A854">
            <v>3782</v>
          </cell>
          <cell r="B854" t="str">
            <v>스트레이너(후렌지)</v>
          </cell>
          <cell r="C854" t="str">
            <v>80Ø</v>
          </cell>
          <cell r="D854" t="str">
            <v>개</v>
          </cell>
          <cell r="E854">
            <v>56000</v>
          </cell>
          <cell r="F854">
            <v>0</v>
          </cell>
          <cell r="G854">
            <v>56000</v>
          </cell>
          <cell r="H854">
            <v>598</v>
          </cell>
          <cell r="J854">
            <v>533</v>
          </cell>
          <cell r="L854">
            <v>533</v>
          </cell>
        </row>
        <row r="855">
          <cell r="A855">
            <v>3783</v>
          </cell>
          <cell r="B855" t="str">
            <v>스트레이너(후렌지)</v>
          </cell>
          <cell r="C855" t="str">
            <v>65Ø</v>
          </cell>
          <cell r="D855" t="str">
            <v>개</v>
          </cell>
          <cell r="E855">
            <v>41000</v>
          </cell>
          <cell r="F855">
            <v>0</v>
          </cell>
          <cell r="G855">
            <v>41000</v>
          </cell>
          <cell r="H855">
            <v>598</v>
          </cell>
          <cell r="J855">
            <v>533</v>
          </cell>
          <cell r="L855">
            <v>533</v>
          </cell>
        </row>
        <row r="856">
          <cell r="A856">
            <v>3784</v>
          </cell>
          <cell r="B856" t="str">
            <v>스트레이너(나사식)</v>
          </cell>
          <cell r="C856" t="str">
            <v>50Ø</v>
          </cell>
          <cell r="D856" t="str">
            <v>개</v>
          </cell>
          <cell r="E856">
            <v>25000</v>
          </cell>
          <cell r="F856">
            <v>0</v>
          </cell>
          <cell r="G856">
            <v>25000</v>
          </cell>
          <cell r="H856">
            <v>598</v>
          </cell>
          <cell r="J856">
            <v>533</v>
          </cell>
          <cell r="L856">
            <v>533</v>
          </cell>
        </row>
        <row r="857">
          <cell r="A857">
            <v>3785</v>
          </cell>
          <cell r="B857" t="str">
            <v>스트레이너(나사식)</v>
          </cell>
          <cell r="C857" t="str">
            <v>40Ø</v>
          </cell>
          <cell r="D857" t="str">
            <v>개</v>
          </cell>
          <cell r="E857">
            <v>17000</v>
          </cell>
          <cell r="F857">
            <v>0</v>
          </cell>
          <cell r="G857">
            <v>17000</v>
          </cell>
          <cell r="H857">
            <v>598</v>
          </cell>
          <cell r="J857">
            <v>533</v>
          </cell>
          <cell r="L857">
            <v>533</v>
          </cell>
        </row>
        <row r="858">
          <cell r="A858">
            <v>3786</v>
          </cell>
          <cell r="B858" t="str">
            <v>스트레이너(나사식)</v>
          </cell>
          <cell r="C858" t="str">
            <v>32Ø</v>
          </cell>
          <cell r="D858" t="str">
            <v>개</v>
          </cell>
          <cell r="E858">
            <v>13000</v>
          </cell>
          <cell r="F858">
            <v>0</v>
          </cell>
          <cell r="G858">
            <v>13000</v>
          </cell>
          <cell r="H858">
            <v>598</v>
          </cell>
          <cell r="J858">
            <v>533</v>
          </cell>
          <cell r="L858">
            <v>533</v>
          </cell>
        </row>
        <row r="859">
          <cell r="A859">
            <v>3787</v>
          </cell>
          <cell r="B859" t="str">
            <v>스트레이너(나사식)</v>
          </cell>
          <cell r="C859" t="str">
            <v>25Ø</v>
          </cell>
          <cell r="D859" t="str">
            <v>개</v>
          </cell>
          <cell r="E859">
            <v>7900</v>
          </cell>
          <cell r="F859">
            <v>0</v>
          </cell>
          <cell r="G859">
            <v>7900</v>
          </cell>
          <cell r="H859">
            <v>598</v>
          </cell>
          <cell r="J859">
            <v>533</v>
          </cell>
          <cell r="L859">
            <v>533</v>
          </cell>
        </row>
        <row r="860">
          <cell r="A860">
            <v>3788</v>
          </cell>
          <cell r="B860" t="str">
            <v>스트레이너(나사식)</v>
          </cell>
          <cell r="C860" t="str">
            <v>20Ø</v>
          </cell>
          <cell r="D860" t="str">
            <v>개</v>
          </cell>
          <cell r="E860">
            <v>5600</v>
          </cell>
          <cell r="F860">
            <v>0</v>
          </cell>
          <cell r="G860">
            <v>5600</v>
          </cell>
          <cell r="H860">
            <v>598</v>
          </cell>
          <cell r="J860">
            <v>533</v>
          </cell>
          <cell r="L860">
            <v>533</v>
          </cell>
        </row>
        <row r="861">
          <cell r="A861">
            <v>3789</v>
          </cell>
          <cell r="B861" t="str">
            <v>스트레이너(나사식)</v>
          </cell>
          <cell r="C861" t="str">
            <v>15Ø</v>
          </cell>
          <cell r="D861" t="str">
            <v>개</v>
          </cell>
          <cell r="E861">
            <v>4800</v>
          </cell>
          <cell r="F861">
            <v>0</v>
          </cell>
          <cell r="G861">
            <v>4800</v>
          </cell>
          <cell r="H861">
            <v>598</v>
          </cell>
          <cell r="J861">
            <v>533</v>
          </cell>
          <cell r="L861">
            <v>533</v>
          </cell>
        </row>
        <row r="862">
          <cell r="A862">
            <v>3791</v>
          </cell>
          <cell r="B862" t="str">
            <v>옥외수도메타기</v>
          </cell>
          <cell r="C862" t="str">
            <v>40Øx1,100</v>
          </cell>
          <cell r="D862" t="str">
            <v>개</v>
          </cell>
          <cell r="E862">
            <v>231840</v>
          </cell>
          <cell r="F862">
            <v>0</v>
          </cell>
          <cell r="H862">
            <v>552</v>
          </cell>
          <cell r="I862">
            <v>231840</v>
          </cell>
          <cell r="J862">
            <v>552</v>
          </cell>
          <cell r="L862">
            <v>552</v>
          </cell>
        </row>
        <row r="863">
          <cell r="A863">
            <v>3792</v>
          </cell>
          <cell r="B863" t="str">
            <v>옥외수도메타기</v>
          </cell>
          <cell r="C863" t="str">
            <v>32Øx1,100</v>
          </cell>
          <cell r="D863" t="str">
            <v>개</v>
          </cell>
          <cell r="E863">
            <v>126800</v>
          </cell>
          <cell r="F863">
            <v>0</v>
          </cell>
          <cell r="H863">
            <v>552</v>
          </cell>
          <cell r="I863">
            <v>126800</v>
          </cell>
          <cell r="J863">
            <v>552</v>
          </cell>
          <cell r="L863">
            <v>552</v>
          </cell>
        </row>
        <row r="864">
          <cell r="A864">
            <v>3793</v>
          </cell>
          <cell r="B864" t="str">
            <v>옥외수도메타기</v>
          </cell>
          <cell r="C864" t="str">
            <v>25Øx1,100</v>
          </cell>
          <cell r="D864" t="str">
            <v>개</v>
          </cell>
          <cell r="E864">
            <v>97450</v>
          </cell>
          <cell r="F864">
            <v>0</v>
          </cell>
          <cell r="H864">
            <v>552</v>
          </cell>
          <cell r="I864">
            <v>97450</v>
          </cell>
          <cell r="J864">
            <v>552</v>
          </cell>
          <cell r="L864">
            <v>552</v>
          </cell>
        </row>
        <row r="865">
          <cell r="A865">
            <v>3794</v>
          </cell>
          <cell r="B865" t="str">
            <v>옥외수도메타기</v>
          </cell>
          <cell r="C865" t="str">
            <v>20Øx1,100</v>
          </cell>
          <cell r="D865" t="str">
            <v>개</v>
          </cell>
          <cell r="E865">
            <v>89760</v>
          </cell>
          <cell r="F865">
            <v>0</v>
          </cell>
          <cell r="H865">
            <v>552</v>
          </cell>
          <cell r="I865">
            <v>89760</v>
          </cell>
          <cell r="J865">
            <v>552</v>
          </cell>
          <cell r="L865">
            <v>552</v>
          </cell>
        </row>
        <row r="866">
          <cell r="A866">
            <v>3795</v>
          </cell>
          <cell r="B866" t="str">
            <v>옥외수도메타기</v>
          </cell>
          <cell r="C866" t="str">
            <v>13Øx1,100</v>
          </cell>
          <cell r="D866" t="str">
            <v>개</v>
          </cell>
          <cell r="E866">
            <v>61730</v>
          </cell>
          <cell r="F866">
            <v>0</v>
          </cell>
          <cell r="H866">
            <v>552</v>
          </cell>
          <cell r="I866">
            <v>61730</v>
          </cell>
          <cell r="J866">
            <v>552</v>
          </cell>
          <cell r="L866">
            <v>552</v>
          </cell>
        </row>
        <row r="867">
          <cell r="A867">
            <v>3796</v>
          </cell>
          <cell r="B867" t="str">
            <v>퇴수밸브맨홀</v>
          </cell>
          <cell r="C867" t="str">
            <v>900Øx1,500L</v>
          </cell>
          <cell r="D867" t="str">
            <v>개</v>
          </cell>
          <cell r="E867">
            <v>149500</v>
          </cell>
          <cell r="F867">
            <v>0</v>
          </cell>
          <cell r="H867">
            <v>170</v>
          </cell>
          <cell r="I867">
            <v>149500</v>
          </cell>
          <cell r="J867">
            <v>170</v>
          </cell>
          <cell r="L867">
            <v>170</v>
          </cell>
        </row>
        <row r="868">
          <cell r="A868">
            <v>3797</v>
          </cell>
          <cell r="B868" t="str">
            <v>주철맨홀덮개</v>
          </cell>
          <cell r="C868" t="str">
            <v>648Ø</v>
          </cell>
          <cell r="D868" t="str">
            <v>개</v>
          </cell>
          <cell r="E868">
            <v>95000</v>
          </cell>
          <cell r="F868">
            <v>0</v>
          </cell>
          <cell r="H868">
            <v>171</v>
          </cell>
          <cell r="I868">
            <v>95000</v>
          </cell>
          <cell r="J868">
            <v>171</v>
          </cell>
          <cell r="L868">
            <v>171</v>
          </cell>
        </row>
        <row r="869">
          <cell r="A869">
            <v>3798</v>
          </cell>
          <cell r="B869" t="str">
            <v>강판맨홀덮개</v>
          </cell>
          <cell r="C869" t="str">
            <v>1.0t</v>
          </cell>
          <cell r="D869" t="str">
            <v>개</v>
          </cell>
          <cell r="E869">
            <v>95000</v>
          </cell>
          <cell r="F869">
            <v>0</v>
          </cell>
          <cell r="H869">
            <v>0</v>
          </cell>
          <cell r="I869">
            <v>95000</v>
          </cell>
          <cell r="J869">
            <v>0</v>
          </cell>
          <cell r="L869">
            <v>0</v>
          </cell>
        </row>
        <row r="870">
          <cell r="A870">
            <v>3799</v>
          </cell>
          <cell r="B870" t="str">
            <v>퇴수맨홀설치(THP)</v>
          </cell>
          <cell r="C870" t="str">
            <v>400Ø</v>
          </cell>
          <cell r="D870" t="str">
            <v>조</v>
          </cell>
          <cell r="E870">
            <v>17011</v>
          </cell>
          <cell r="F870">
            <v>72355</v>
          </cell>
          <cell r="H870">
            <v>0</v>
          </cell>
          <cell r="I870">
            <v>17011</v>
          </cell>
          <cell r="J870">
            <v>0</v>
          </cell>
          <cell r="L870">
            <v>0</v>
          </cell>
        </row>
        <row r="871">
          <cell r="A871">
            <v>3810</v>
          </cell>
          <cell r="B871" t="str">
            <v>후렉시블죠인트</v>
          </cell>
          <cell r="C871" t="str">
            <v>150Ø</v>
          </cell>
          <cell r="D871" t="str">
            <v>개</v>
          </cell>
          <cell r="E871">
            <v>144000</v>
          </cell>
          <cell r="F871">
            <v>0</v>
          </cell>
          <cell r="H871">
            <v>525</v>
          </cell>
          <cell r="I871">
            <v>144000</v>
          </cell>
          <cell r="J871">
            <v>525</v>
          </cell>
          <cell r="L871">
            <v>525</v>
          </cell>
        </row>
        <row r="872">
          <cell r="A872">
            <v>3811</v>
          </cell>
          <cell r="B872" t="str">
            <v>후렉시블죠인트</v>
          </cell>
          <cell r="C872" t="str">
            <v>125Ø</v>
          </cell>
          <cell r="D872" t="str">
            <v>개</v>
          </cell>
          <cell r="E872">
            <v>116400</v>
          </cell>
          <cell r="F872">
            <v>0</v>
          </cell>
          <cell r="H872">
            <v>525</v>
          </cell>
          <cell r="I872">
            <v>116400</v>
          </cell>
          <cell r="J872">
            <v>525</v>
          </cell>
          <cell r="L872">
            <v>525</v>
          </cell>
        </row>
        <row r="873">
          <cell r="A873">
            <v>3812</v>
          </cell>
          <cell r="B873" t="str">
            <v>후렉시블죠인트</v>
          </cell>
          <cell r="C873" t="str">
            <v>100Ø</v>
          </cell>
          <cell r="D873" t="str">
            <v>개</v>
          </cell>
          <cell r="E873">
            <v>70800</v>
          </cell>
          <cell r="F873">
            <v>0</v>
          </cell>
          <cell r="H873">
            <v>525</v>
          </cell>
          <cell r="I873">
            <v>70800</v>
          </cell>
          <cell r="J873">
            <v>525</v>
          </cell>
          <cell r="L873">
            <v>525</v>
          </cell>
        </row>
        <row r="874">
          <cell r="A874">
            <v>3813</v>
          </cell>
          <cell r="B874" t="str">
            <v>후렉시블죠인트</v>
          </cell>
          <cell r="C874" t="str">
            <v>80Ø</v>
          </cell>
          <cell r="D874" t="str">
            <v>개</v>
          </cell>
          <cell r="E874">
            <v>52800</v>
          </cell>
          <cell r="F874">
            <v>0</v>
          </cell>
          <cell r="H874">
            <v>525</v>
          </cell>
          <cell r="I874">
            <v>52800</v>
          </cell>
          <cell r="J874">
            <v>525</v>
          </cell>
          <cell r="L874">
            <v>525</v>
          </cell>
        </row>
        <row r="875">
          <cell r="A875">
            <v>3814</v>
          </cell>
          <cell r="B875" t="str">
            <v>후렉시블죠인트</v>
          </cell>
          <cell r="C875" t="str">
            <v>65Ø</v>
          </cell>
          <cell r="D875" t="str">
            <v>개</v>
          </cell>
          <cell r="E875">
            <v>42000</v>
          </cell>
          <cell r="F875">
            <v>0</v>
          </cell>
          <cell r="H875">
            <v>525</v>
          </cell>
          <cell r="I875">
            <v>42000</v>
          </cell>
          <cell r="J875">
            <v>525</v>
          </cell>
          <cell r="L875">
            <v>525</v>
          </cell>
        </row>
        <row r="876">
          <cell r="A876">
            <v>3815</v>
          </cell>
          <cell r="B876" t="str">
            <v>후렉시블죠인트</v>
          </cell>
          <cell r="C876" t="str">
            <v>50Ø</v>
          </cell>
          <cell r="D876" t="str">
            <v>개</v>
          </cell>
          <cell r="E876">
            <v>33600</v>
          </cell>
          <cell r="F876">
            <v>0</v>
          </cell>
          <cell r="H876">
            <v>525</v>
          </cell>
          <cell r="I876">
            <v>33600</v>
          </cell>
          <cell r="J876">
            <v>525</v>
          </cell>
          <cell r="L876">
            <v>525</v>
          </cell>
        </row>
        <row r="877">
          <cell r="A877">
            <v>3816</v>
          </cell>
          <cell r="B877" t="str">
            <v>후렉시블죠인트</v>
          </cell>
          <cell r="C877" t="str">
            <v>40Ø</v>
          </cell>
          <cell r="D877" t="str">
            <v>개</v>
          </cell>
          <cell r="E877">
            <v>28200</v>
          </cell>
          <cell r="F877">
            <v>0</v>
          </cell>
          <cell r="H877">
            <v>525</v>
          </cell>
          <cell r="I877">
            <v>28200</v>
          </cell>
          <cell r="J877">
            <v>525</v>
          </cell>
          <cell r="L877">
            <v>525</v>
          </cell>
        </row>
        <row r="878">
          <cell r="A878">
            <v>3817</v>
          </cell>
          <cell r="B878" t="str">
            <v>후렉시블죠인트</v>
          </cell>
          <cell r="C878" t="str">
            <v>32Ø</v>
          </cell>
          <cell r="D878" t="str">
            <v>개</v>
          </cell>
          <cell r="E878">
            <v>24600</v>
          </cell>
          <cell r="F878">
            <v>0</v>
          </cell>
          <cell r="H878">
            <v>525</v>
          </cell>
          <cell r="I878">
            <v>24600</v>
          </cell>
          <cell r="J878">
            <v>525</v>
          </cell>
          <cell r="L878">
            <v>525</v>
          </cell>
        </row>
        <row r="879">
          <cell r="A879">
            <v>3818</v>
          </cell>
          <cell r="B879" t="str">
            <v>후렉시블죠인트</v>
          </cell>
          <cell r="C879" t="str">
            <v>25Ø</v>
          </cell>
          <cell r="D879" t="str">
            <v>개</v>
          </cell>
          <cell r="E879">
            <v>22200</v>
          </cell>
          <cell r="F879">
            <v>0</v>
          </cell>
          <cell r="H879">
            <v>525</v>
          </cell>
          <cell r="I879">
            <v>22200</v>
          </cell>
          <cell r="J879">
            <v>525</v>
          </cell>
          <cell r="L879">
            <v>525</v>
          </cell>
        </row>
        <row r="880">
          <cell r="A880">
            <v>3820</v>
          </cell>
          <cell r="B880" t="str">
            <v>신축접수(단식)</v>
          </cell>
          <cell r="C880" t="str">
            <v>150Ø</v>
          </cell>
          <cell r="D880" t="str">
            <v>개</v>
          </cell>
          <cell r="E880">
            <v>157500</v>
          </cell>
          <cell r="F880">
            <v>0</v>
          </cell>
          <cell r="H880">
            <v>525</v>
          </cell>
          <cell r="I880">
            <v>157500</v>
          </cell>
          <cell r="J880">
            <v>525</v>
          </cell>
          <cell r="L880">
            <v>525</v>
          </cell>
        </row>
        <row r="881">
          <cell r="A881">
            <v>3821</v>
          </cell>
          <cell r="B881" t="str">
            <v>신축접수(단식)</v>
          </cell>
          <cell r="C881" t="str">
            <v>125Ø</v>
          </cell>
          <cell r="D881" t="str">
            <v>개</v>
          </cell>
          <cell r="E881">
            <v>126900</v>
          </cell>
          <cell r="F881">
            <v>0</v>
          </cell>
          <cell r="H881">
            <v>525</v>
          </cell>
          <cell r="I881">
            <v>126900</v>
          </cell>
          <cell r="J881">
            <v>525</v>
          </cell>
          <cell r="L881">
            <v>525</v>
          </cell>
        </row>
        <row r="882">
          <cell r="A882">
            <v>3822</v>
          </cell>
          <cell r="B882" t="str">
            <v>신축접수(단식)</v>
          </cell>
          <cell r="C882" t="str">
            <v>100Ø</v>
          </cell>
          <cell r="D882" t="str">
            <v>개</v>
          </cell>
          <cell r="E882">
            <v>152634</v>
          </cell>
          <cell r="F882">
            <v>163547</v>
          </cell>
          <cell r="H882">
            <v>0</v>
          </cell>
          <cell r="I882">
            <v>152634</v>
          </cell>
          <cell r="J882">
            <v>0</v>
          </cell>
          <cell r="L882">
            <v>0</v>
          </cell>
        </row>
        <row r="883">
          <cell r="A883">
            <v>3823</v>
          </cell>
          <cell r="B883" t="str">
            <v>신축접수(단식)</v>
          </cell>
          <cell r="C883" t="str">
            <v>80Ø</v>
          </cell>
          <cell r="D883" t="str">
            <v>개</v>
          </cell>
          <cell r="E883">
            <v>116192</v>
          </cell>
          <cell r="F883">
            <v>111716</v>
          </cell>
          <cell r="H883">
            <v>0</v>
          </cell>
          <cell r="I883">
            <v>116192</v>
          </cell>
          <cell r="J883">
            <v>0</v>
          </cell>
          <cell r="L883">
            <v>0</v>
          </cell>
        </row>
        <row r="884">
          <cell r="A884">
            <v>3824</v>
          </cell>
          <cell r="B884" t="str">
            <v>신축접수(단식)</v>
          </cell>
          <cell r="C884" t="str">
            <v>65Ø</v>
          </cell>
          <cell r="D884" t="str">
            <v>개</v>
          </cell>
          <cell r="E884">
            <v>85384</v>
          </cell>
          <cell r="F884">
            <v>87027</v>
          </cell>
          <cell r="H884">
            <v>0</v>
          </cell>
          <cell r="I884">
            <v>85384</v>
          </cell>
          <cell r="J884">
            <v>0</v>
          </cell>
          <cell r="L884">
            <v>0</v>
          </cell>
        </row>
        <row r="885">
          <cell r="A885">
            <v>3825</v>
          </cell>
          <cell r="B885" t="str">
            <v>신축접수(단식)</v>
          </cell>
          <cell r="C885" t="str">
            <v>50Ø</v>
          </cell>
          <cell r="D885" t="str">
            <v>개</v>
          </cell>
          <cell r="E885">
            <v>45808</v>
          </cell>
          <cell r="F885">
            <v>56952</v>
          </cell>
          <cell r="H885">
            <v>0</v>
          </cell>
          <cell r="I885">
            <v>45808</v>
          </cell>
          <cell r="J885">
            <v>0</v>
          </cell>
          <cell r="L885">
            <v>0</v>
          </cell>
        </row>
        <row r="886">
          <cell r="A886">
            <v>3826</v>
          </cell>
          <cell r="B886" t="str">
            <v>신축접수(단식)</v>
          </cell>
          <cell r="C886" t="str">
            <v>40Ø</v>
          </cell>
          <cell r="D886" t="str">
            <v>개</v>
          </cell>
          <cell r="E886">
            <v>41948</v>
          </cell>
          <cell r="F886">
            <v>48293</v>
          </cell>
          <cell r="H886">
            <v>0</v>
          </cell>
          <cell r="I886">
            <v>41948</v>
          </cell>
          <cell r="J886">
            <v>0</v>
          </cell>
          <cell r="L886">
            <v>0</v>
          </cell>
        </row>
        <row r="887">
          <cell r="A887">
            <v>3827</v>
          </cell>
          <cell r="B887" t="str">
            <v>신축접수(단식)</v>
          </cell>
          <cell r="C887" t="str">
            <v>32Ø</v>
          </cell>
          <cell r="D887" t="str">
            <v>개</v>
          </cell>
          <cell r="E887">
            <v>41948</v>
          </cell>
          <cell r="F887">
            <v>48293</v>
          </cell>
          <cell r="H887">
            <v>0</v>
          </cell>
          <cell r="I887">
            <v>41948</v>
          </cell>
          <cell r="J887">
            <v>0</v>
          </cell>
          <cell r="L887">
            <v>0</v>
          </cell>
        </row>
        <row r="888">
          <cell r="A888">
            <v>3828</v>
          </cell>
          <cell r="B888" t="str">
            <v>신축접수(단식)</v>
          </cell>
          <cell r="C888" t="str">
            <v>25Ø</v>
          </cell>
          <cell r="D888" t="str">
            <v>개</v>
          </cell>
          <cell r="E888">
            <v>32048</v>
          </cell>
          <cell r="F888">
            <v>48293</v>
          </cell>
          <cell r="H888">
            <v>0</v>
          </cell>
          <cell r="I888">
            <v>32048</v>
          </cell>
          <cell r="J888">
            <v>0</v>
          </cell>
          <cell r="L888">
            <v>0</v>
          </cell>
        </row>
        <row r="889">
          <cell r="A889">
            <v>3829</v>
          </cell>
          <cell r="B889" t="str">
            <v>신축접수(단식)</v>
          </cell>
          <cell r="C889" t="str">
            <v>20Ø</v>
          </cell>
          <cell r="D889" t="str">
            <v>개</v>
          </cell>
          <cell r="E889">
            <v>31751</v>
          </cell>
          <cell r="F889">
            <v>38384</v>
          </cell>
          <cell r="H889">
            <v>0</v>
          </cell>
          <cell r="I889">
            <v>31751</v>
          </cell>
          <cell r="J889">
            <v>0</v>
          </cell>
          <cell r="L889">
            <v>0</v>
          </cell>
        </row>
        <row r="890">
          <cell r="A890">
            <v>3830</v>
          </cell>
          <cell r="B890" t="str">
            <v>신축접수(복식)</v>
          </cell>
          <cell r="C890" t="str">
            <v>150Ø</v>
          </cell>
          <cell r="D890" t="str">
            <v>개</v>
          </cell>
          <cell r="E890">
            <v>324000</v>
          </cell>
          <cell r="F890">
            <v>0</v>
          </cell>
          <cell r="H890">
            <v>525</v>
          </cell>
          <cell r="I890">
            <v>324000</v>
          </cell>
          <cell r="J890">
            <v>525</v>
          </cell>
          <cell r="L890">
            <v>525</v>
          </cell>
        </row>
        <row r="891">
          <cell r="A891">
            <v>3831</v>
          </cell>
          <cell r="B891" t="str">
            <v>신축접수(복식)</v>
          </cell>
          <cell r="C891" t="str">
            <v>125Ø</v>
          </cell>
          <cell r="D891" t="str">
            <v>개</v>
          </cell>
          <cell r="E891">
            <v>255600</v>
          </cell>
          <cell r="F891">
            <v>0</v>
          </cell>
          <cell r="H891">
            <v>525</v>
          </cell>
          <cell r="I891">
            <v>255600</v>
          </cell>
          <cell r="J891">
            <v>525</v>
          </cell>
          <cell r="L891">
            <v>525</v>
          </cell>
        </row>
        <row r="892">
          <cell r="A892">
            <v>3832</v>
          </cell>
          <cell r="B892" t="str">
            <v>신축접수(복식)</v>
          </cell>
          <cell r="C892" t="str">
            <v>100Ø</v>
          </cell>
          <cell r="D892" t="str">
            <v>개</v>
          </cell>
          <cell r="E892">
            <v>270534</v>
          </cell>
          <cell r="F892">
            <v>163547</v>
          </cell>
          <cell r="H892">
            <v>0</v>
          </cell>
          <cell r="I892">
            <v>270534</v>
          </cell>
          <cell r="J892">
            <v>0</v>
          </cell>
          <cell r="L892">
            <v>0</v>
          </cell>
        </row>
        <row r="893">
          <cell r="A893">
            <v>3833</v>
          </cell>
          <cell r="B893" t="str">
            <v>신축접수(복식)</v>
          </cell>
          <cell r="C893" t="str">
            <v>80Ø</v>
          </cell>
          <cell r="D893" t="str">
            <v>개</v>
          </cell>
          <cell r="E893">
            <v>116192</v>
          </cell>
          <cell r="F893">
            <v>111716</v>
          </cell>
          <cell r="H893">
            <v>0</v>
          </cell>
          <cell r="I893">
            <v>116192</v>
          </cell>
          <cell r="J893">
            <v>0</v>
          </cell>
          <cell r="L893">
            <v>0</v>
          </cell>
        </row>
        <row r="894">
          <cell r="A894">
            <v>3834</v>
          </cell>
          <cell r="B894" t="str">
            <v>신축접수(복식)</v>
          </cell>
          <cell r="C894" t="str">
            <v>65Ø</v>
          </cell>
          <cell r="D894" t="str">
            <v>개</v>
          </cell>
          <cell r="E894">
            <v>146584</v>
          </cell>
          <cell r="F894">
            <v>87027</v>
          </cell>
          <cell r="H894">
            <v>0</v>
          </cell>
          <cell r="I894">
            <v>146584</v>
          </cell>
          <cell r="J894">
            <v>0</v>
          </cell>
          <cell r="L894">
            <v>0</v>
          </cell>
        </row>
        <row r="895">
          <cell r="A895">
            <v>3835</v>
          </cell>
          <cell r="B895" t="str">
            <v>신축접수(복식)</v>
          </cell>
          <cell r="C895" t="str">
            <v>50Ø</v>
          </cell>
          <cell r="D895" t="str">
            <v>개</v>
          </cell>
          <cell r="E895">
            <v>94408</v>
          </cell>
          <cell r="F895">
            <v>56952</v>
          </cell>
          <cell r="H895">
            <v>0</v>
          </cell>
          <cell r="I895">
            <v>94408</v>
          </cell>
          <cell r="J895">
            <v>0</v>
          </cell>
          <cell r="L895">
            <v>0</v>
          </cell>
        </row>
        <row r="896">
          <cell r="A896">
            <v>3836</v>
          </cell>
          <cell r="B896" t="str">
            <v>신축접수(복식)</v>
          </cell>
          <cell r="C896" t="str">
            <v>40Ø</v>
          </cell>
          <cell r="D896" t="str">
            <v>개</v>
          </cell>
          <cell r="E896">
            <v>41948</v>
          </cell>
          <cell r="F896">
            <v>48293</v>
          </cell>
          <cell r="H896">
            <v>0</v>
          </cell>
          <cell r="I896">
            <v>41948</v>
          </cell>
          <cell r="J896">
            <v>0</v>
          </cell>
          <cell r="L896">
            <v>0</v>
          </cell>
        </row>
        <row r="897">
          <cell r="A897">
            <v>3837</v>
          </cell>
          <cell r="B897" t="str">
            <v>신축접수(복식)</v>
          </cell>
          <cell r="C897" t="str">
            <v>32Ø</v>
          </cell>
          <cell r="D897" t="str">
            <v>개</v>
          </cell>
          <cell r="E897">
            <v>41948</v>
          </cell>
          <cell r="F897">
            <v>48293</v>
          </cell>
          <cell r="H897">
            <v>0</v>
          </cell>
          <cell r="I897">
            <v>41948</v>
          </cell>
          <cell r="J897">
            <v>0</v>
          </cell>
          <cell r="L897">
            <v>0</v>
          </cell>
        </row>
        <row r="898">
          <cell r="A898">
            <v>3838</v>
          </cell>
          <cell r="B898" t="str">
            <v>신축접수(복식)</v>
          </cell>
          <cell r="C898" t="str">
            <v>25Ø</v>
          </cell>
          <cell r="D898" t="str">
            <v>개</v>
          </cell>
          <cell r="E898">
            <v>32048</v>
          </cell>
          <cell r="F898">
            <v>48293</v>
          </cell>
          <cell r="H898">
            <v>0</v>
          </cell>
          <cell r="I898">
            <v>32048</v>
          </cell>
          <cell r="J898">
            <v>0</v>
          </cell>
          <cell r="L898">
            <v>0</v>
          </cell>
        </row>
        <row r="899">
          <cell r="A899">
            <v>3839</v>
          </cell>
          <cell r="B899" t="str">
            <v>신축접수(복식)</v>
          </cell>
          <cell r="C899" t="str">
            <v>20Ø</v>
          </cell>
          <cell r="D899" t="str">
            <v>개</v>
          </cell>
          <cell r="E899">
            <v>66851</v>
          </cell>
          <cell r="F899">
            <v>38384</v>
          </cell>
          <cell r="H899">
            <v>0</v>
          </cell>
          <cell r="I899">
            <v>66851</v>
          </cell>
          <cell r="J899">
            <v>0</v>
          </cell>
          <cell r="L899">
            <v>0</v>
          </cell>
        </row>
        <row r="900">
          <cell r="A900">
            <v>3841</v>
          </cell>
          <cell r="B900" t="str">
            <v>유량계</v>
          </cell>
          <cell r="C900" t="str">
            <v>50Ø</v>
          </cell>
          <cell r="D900" t="str">
            <v>대</v>
          </cell>
          <cell r="E900">
            <v>510000</v>
          </cell>
          <cell r="F900">
            <v>0</v>
          </cell>
          <cell r="H900">
            <v>556</v>
          </cell>
          <cell r="I900">
            <v>510000</v>
          </cell>
          <cell r="J900">
            <v>556</v>
          </cell>
          <cell r="L900">
            <v>556</v>
          </cell>
        </row>
        <row r="901">
          <cell r="A901">
            <v>3842</v>
          </cell>
          <cell r="B901" t="str">
            <v>유량계</v>
          </cell>
          <cell r="C901" t="str">
            <v>40Ø</v>
          </cell>
          <cell r="D901" t="str">
            <v>대</v>
          </cell>
          <cell r="E901">
            <v>310000</v>
          </cell>
          <cell r="F901">
            <v>0</v>
          </cell>
          <cell r="H901">
            <v>556</v>
          </cell>
          <cell r="I901">
            <v>310000</v>
          </cell>
          <cell r="J901">
            <v>556</v>
          </cell>
          <cell r="L901">
            <v>556</v>
          </cell>
        </row>
        <row r="902">
          <cell r="A902">
            <v>3843</v>
          </cell>
          <cell r="B902" t="str">
            <v>유량계</v>
          </cell>
          <cell r="C902" t="str">
            <v>25Ø</v>
          </cell>
          <cell r="D902" t="str">
            <v>대</v>
          </cell>
          <cell r="E902">
            <v>190000</v>
          </cell>
          <cell r="F902">
            <v>0</v>
          </cell>
          <cell r="H902">
            <v>556</v>
          </cell>
          <cell r="I902">
            <v>190000</v>
          </cell>
          <cell r="J902">
            <v>556</v>
          </cell>
          <cell r="L902">
            <v>556</v>
          </cell>
        </row>
        <row r="903">
          <cell r="A903">
            <v>3844</v>
          </cell>
          <cell r="B903" t="str">
            <v>유량계</v>
          </cell>
          <cell r="C903" t="str">
            <v>20Ø</v>
          </cell>
          <cell r="D903" t="str">
            <v>대</v>
          </cell>
          <cell r="E903">
            <v>180000</v>
          </cell>
          <cell r="F903">
            <v>0</v>
          </cell>
          <cell r="H903">
            <v>556</v>
          </cell>
          <cell r="I903">
            <v>180000</v>
          </cell>
          <cell r="J903">
            <v>556</v>
          </cell>
          <cell r="L903">
            <v>556</v>
          </cell>
        </row>
        <row r="904">
          <cell r="A904">
            <v>3845</v>
          </cell>
          <cell r="B904" t="str">
            <v>유량계</v>
          </cell>
          <cell r="C904" t="str">
            <v>15Ø</v>
          </cell>
          <cell r="D904" t="str">
            <v>대</v>
          </cell>
          <cell r="E904">
            <v>100000</v>
          </cell>
          <cell r="F904">
            <v>0</v>
          </cell>
          <cell r="H904">
            <v>556</v>
          </cell>
          <cell r="I904">
            <v>100000</v>
          </cell>
          <cell r="J904">
            <v>556</v>
          </cell>
          <cell r="L904">
            <v>556</v>
          </cell>
        </row>
        <row r="905">
          <cell r="A905">
            <v>3850</v>
          </cell>
          <cell r="B905" t="str">
            <v>주철글로우브밸브</v>
          </cell>
          <cell r="C905" t="str">
            <v>150Ø</v>
          </cell>
          <cell r="D905" t="str">
            <v>개</v>
          </cell>
          <cell r="E905">
            <v>264000</v>
          </cell>
          <cell r="F905">
            <v>0</v>
          </cell>
          <cell r="H905">
            <v>529</v>
          </cell>
          <cell r="I905">
            <v>264000</v>
          </cell>
          <cell r="J905">
            <v>529</v>
          </cell>
          <cell r="L905">
            <v>529</v>
          </cell>
        </row>
        <row r="906">
          <cell r="A906">
            <v>3851</v>
          </cell>
          <cell r="B906" t="str">
            <v>주철글로우브밸브</v>
          </cell>
          <cell r="C906" t="str">
            <v>100Ø</v>
          </cell>
          <cell r="D906" t="str">
            <v>개</v>
          </cell>
          <cell r="E906">
            <v>128000</v>
          </cell>
          <cell r="F906">
            <v>0</v>
          </cell>
          <cell r="H906">
            <v>529</v>
          </cell>
          <cell r="I906">
            <v>128000</v>
          </cell>
          <cell r="J906">
            <v>529</v>
          </cell>
          <cell r="L906">
            <v>529</v>
          </cell>
        </row>
        <row r="907">
          <cell r="A907">
            <v>3852</v>
          </cell>
          <cell r="B907" t="str">
            <v>주철글로우브밸브</v>
          </cell>
          <cell r="C907" t="str">
            <v>80Ø</v>
          </cell>
          <cell r="D907" t="str">
            <v>개</v>
          </cell>
          <cell r="E907">
            <v>96000</v>
          </cell>
          <cell r="F907">
            <v>0</v>
          </cell>
          <cell r="H907">
            <v>529</v>
          </cell>
          <cell r="I907">
            <v>96000</v>
          </cell>
          <cell r="J907">
            <v>529</v>
          </cell>
          <cell r="L907">
            <v>529</v>
          </cell>
        </row>
        <row r="908">
          <cell r="A908">
            <v>3853</v>
          </cell>
          <cell r="B908" t="str">
            <v>주철글로우브밸브</v>
          </cell>
          <cell r="C908" t="str">
            <v>65Ø</v>
          </cell>
          <cell r="D908" t="str">
            <v>개</v>
          </cell>
          <cell r="E908">
            <v>77600</v>
          </cell>
          <cell r="F908">
            <v>0</v>
          </cell>
          <cell r="H908">
            <v>529</v>
          </cell>
          <cell r="I908">
            <v>77600</v>
          </cell>
          <cell r="J908">
            <v>529</v>
          </cell>
          <cell r="L908">
            <v>529</v>
          </cell>
        </row>
        <row r="909">
          <cell r="A909">
            <v>3854</v>
          </cell>
          <cell r="B909" t="str">
            <v>청동글로우브밸브</v>
          </cell>
          <cell r="C909" t="str">
            <v>50Ø</v>
          </cell>
          <cell r="D909" t="str">
            <v>개</v>
          </cell>
          <cell r="E909">
            <v>26650</v>
          </cell>
          <cell r="F909">
            <v>0</v>
          </cell>
          <cell r="H909">
            <v>528</v>
          </cell>
          <cell r="I909">
            <v>26650</v>
          </cell>
          <cell r="J909">
            <v>528</v>
          </cell>
          <cell r="L909">
            <v>528</v>
          </cell>
        </row>
        <row r="910">
          <cell r="A910">
            <v>3855</v>
          </cell>
          <cell r="B910" t="str">
            <v>청동글로우브밸브</v>
          </cell>
          <cell r="C910" t="str">
            <v>40Ø</v>
          </cell>
          <cell r="D910" t="str">
            <v>개</v>
          </cell>
          <cell r="E910">
            <v>17600</v>
          </cell>
          <cell r="F910">
            <v>0</v>
          </cell>
          <cell r="H910">
            <v>528</v>
          </cell>
          <cell r="I910">
            <v>17600</v>
          </cell>
          <cell r="J910">
            <v>528</v>
          </cell>
          <cell r="L910">
            <v>528</v>
          </cell>
        </row>
        <row r="911">
          <cell r="A911">
            <v>3856</v>
          </cell>
          <cell r="B911" t="str">
            <v>청동글로우브밸브</v>
          </cell>
          <cell r="C911" t="str">
            <v>32Ø</v>
          </cell>
          <cell r="D911" t="str">
            <v>개</v>
          </cell>
          <cell r="E911">
            <v>14230</v>
          </cell>
          <cell r="F911">
            <v>0</v>
          </cell>
          <cell r="H911">
            <v>528</v>
          </cell>
          <cell r="I911">
            <v>14230</v>
          </cell>
          <cell r="J911">
            <v>528</v>
          </cell>
          <cell r="L911">
            <v>528</v>
          </cell>
        </row>
        <row r="912">
          <cell r="A912">
            <v>3857</v>
          </cell>
          <cell r="B912" t="str">
            <v>청동글로우브밸브</v>
          </cell>
          <cell r="C912" t="str">
            <v>25Ø</v>
          </cell>
          <cell r="D912" t="str">
            <v>개</v>
          </cell>
          <cell r="E912">
            <v>9570</v>
          </cell>
          <cell r="F912">
            <v>0</v>
          </cell>
          <cell r="H912">
            <v>528</v>
          </cell>
          <cell r="I912">
            <v>9570</v>
          </cell>
          <cell r="J912">
            <v>528</v>
          </cell>
          <cell r="L912">
            <v>528</v>
          </cell>
        </row>
        <row r="913">
          <cell r="A913">
            <v>3858</v>
          </cell>
          <cell r="B913" t="str">
            <v>청동글로우브밸브</v>
          </cell>
          <cell r="C913" t="str">
            <v>20Ø</v>
          </cell>
          <cell r="D913" t="str">
            <v>개</v>
          </cell>
          <cell r="E913">
            <v>6590</v>
          </cell>
          <cell r="F913">
            <v>0</v>
          </cell>
          <cell r="H913">
            <v>528</v>
          </cell>
          <cell r="I913">
            <v>6590</v>
          </cell>
          <cell r="J913">
            <v>528</v>
          </cell>
          <cell r="L913">
            <v>528</v>
          </cell>
        </row>
        <row r="914">
          <cell r="A914">
            <v>3859</v>
          </cell>
          <cell r="B914" t="str">
            <v>청동글로우브밸브</v>
          </cell>
          <cell r="C914" t="str">
            <v>15Ø</v>
          </cell>
          <cell r="D914" t="str">
            <v>개</v>
          </cell>
          <cell r="E914">
            <v>4170</v>
          </cell>
          <cell r="F914">
            <v>0</v>
          </cell>
          <cell r="H914">
            <v>528</v>
          </cell>
          <cell r="I914">
            <v>4170</v>
          </cell>
          <cell r="J914">
            <v>528</v>
          </cell>
          <cell r="L914">
            <v>528</v>
          </cell>
        </row>
        <row r="915">
          <cell r="E915">
            <v>0</v>
          </cell>
        </row>
        <row r="916">
          <cell r="E916">
            <v>0</v>
          </cell>
        </row>
        <row r="917">
          <cell r="E917">
            <v>0</v>
          </cell>
        </row>
        <row r="918">
          <cell r="E918">
            <v>0</v>
          </cell>
        </row>
        <row r="919">
          <cell r="E919">
            <v>0</v>
          </cell>
        </row>
        <row r="920">
          <cell r="E920">
            <v>0</v>
          </cell>
        </row>
        <row r="921">
          <cell r="E921">
            <v>0</v>
          </cell>
        </row>
        <row r="922">
          <cell r="E922">
            <v>0</v>
          </cell>
        </row>
        <row r="923">
          <cell r="E923">
            <v>0</v>
          </cell>
        </row>
        <row r="924">
          <cell r="E924">
            <v>0</v>
          </cell>
        </row>
        <row r="934">
          <cell r="A934">
            <v>4101</v>
          </cell>
          <cell r="B934" t="str">
            <v>소방호스(단일피)</v>
          </cell>
          <cell r="C934" t="str">
            <v>40Ø x 15m</v>
          </cell>
          <cell r="D934" t="str">
            <v>개</v>
          </cell>
          <cell r="E934">
            <v>33000</v>
          </cell>
          <cell r="F934">
            <v>0</v>
          </cell>
          <cell r="H934">
            <v>665</v>
          </cell>
          <cell r="I934">
            <v>33000</v>
          </cell>
          <cell r="J934">
            <v>665</v>
          </cell>
          <cell r="L934">
            <v>665</v>
          </cell>
        </row>
        <row r="935">
          <cell r="A935">
            <v>4102</v>
          </cell>
          <cell r="B935" t="str">
            <v>앵글밸브</v>
          </cell>
          <cell r="C935" t="str">
            <v>65Ø</v>
          </cell>
          <cell r="D935" t="str">
            <v>개</v>
          </cell>
          <cell r="E935">
            <v>24000</v>
          </cell>
          <cell r="F935">
            <v>0</v>
          </cell>
          <cell r="H935">
            <v>665</v>
          </cell>
          <cell r="I935">
            <v>24000</v>
          </cell>
          <cell r="J935">
            <v>665</v>
          </cell>
          <cell r="L935">
            <v>665</v>
          </cell>
        </row>
        <row r="936">
          <cell r="A936">
            <v>4103</v>
          </cell>
          <cell r="B936" t="str">
            <v>앵글밸브</v>
          </cell>
          <cell r="C936" t="str">
            <v>40Ø</v>
          </cell>
          <cell r="D936" t="str">
            <v>개</v>
          </cell>
          <cell r="E936">
            <v>14000</v>
          </cell>
          <cell r="F936">
            <v>0</v>
          </cell>
          <cell r="H936">
            <v>665</v>
          </cell>
          <cell r="I936">
            <v>14000</v>
          </cell>
          <cell r="J936">
            <v>665</v>
          </cell>
          <cell r="L936">
            <v>665</v>
          </cell>
        </row>
        <row r="937">
          <cell r="A937">
            <v>4104</v>
          </cell>
          <cell r="B937" t="str">
            <v>노즐(직,분사형)</v>
          </cell>
          <cell r="C937" t="str">
            <v>65Ø</v>
          </cell>
          <cell r="D937" t="str">
            <v>개</v>
          </cell>
          <cell r="E937">
            <v>34000</v>
          </cell>
          <cell r="F937">
            <v>0</v>
          </cell>
          <cell r="H937">
            <v>665</v>
          </cell>
          <cell r="I937">
            <v>34000</v>
          </cell>
          <cell r="J937">
            <v>665</v>
          </cell>
          <cell r="L937">
            <v>665</v>
          </cell>
        </row>
        <row r="938">
          <cell r="A938">
            <v>4105</v>
          </cell>
          <cell r="B938" t="str">
            <v>노즐(직,분사형)</v>
          </cell>
          <cell r="C938" t="str">
            <v>40Ø</v>
          </cell>
          <cell r="D938" t="str">
            <v>개</v>
          </cell>
          <cell r="E938">
            <v>25000</v>
          </cell>
          <cell r="F938">
            <v>0</v>
          </cell>
          <cell r="H938">
            <v>665</v>
          </cell>
          <cell r="I938">
            <v>25000</v>
          </cell>
          <cell r="J938">
            <v>665</v>
          </cell>
          <cell r="L938">
            <v>665</v>
          </cell>
        </row>
        <row r="939">
          <cell r="A939">
            <v>4106</v>
          </cell>
          <cell r="B939" t="str">
            <v>ABC분말소화기</v>
          </cell>
          <cell r="C939" t="str">
            <v>3.3kg</v>
          </cell>
          <cell r="D939" t="str">
            <v>개</v>
          </cell>
          <cell r="E939">
            <v>20000</v>
          </cell>
          <cell r="F939">
            <v>0</v>
          </cell>
          <cell r="H939">
            <v>665</v>
          </cell>
          <cell r="I939">
            <v>20000</v>
          </cell>
          <cell r="J939">
            <v>665</v>
          </cell>
          <cell r="L939">
            <v>665</v>
          </cell>
        </row>
        <row r="940">
          <cell r="A940">
            <v>4107</v>
          </cell>
          <cell r="B940" t="str">
            <v>자동확산소화기</v>
          </cell>
          <cell r="C940" t="str">
            <v>3kg</v>
          </cell>
          <cell r="D940" t="str">
            <v>개</v>
          </cell>
          <cell r="E940">
            <v>24000</v>
          </cell>
          <cell r="F940">
            <v>0</v>
          </cell>
          <cell r="H940">
            <v>665</v>
          </cell>
          <cell r="I940">
            <v>24000</v>
          </cell>
          <cell r="J940">
            <v>665</v>
          </cell>
          <cell r="L940">
            <v>665</v>
          </cell>
        </row>
        <row r="941">
          <cell r="A941">
            <v>4108</v>
          </cell>
          <cell r="B941" t="str">
            <v>하론가스소화기</v>
          </cell>
          <cell r="C941" t="str">
            <v>3kg</v>
          </cell>
          <cell r="D941" t="str">
            <v>개</v>
          </cell>
          <cell r="E941">
            <v>140000</v>
          </cell>
          <cell r="F941">
            <v>0</v>
          </cell>
          <cell r="H941">
            <v>665</v>
          </cell>
          <cell r="I941">
            <v>140000</v>
          </cell>
          <cell r="J941">
            <v>665</v>
          </cell>
          <cell r="L941">
            <v>665</v>
          </cell>
        </row>
        <row r="942">
          <cell r="A942">
            <v>4109</v>
          </cell>
          <cell r="B942" t="str">
            <v>ABC중형소화기</v>
          </cell>
          <cell r="C942" t="str">
            <v>20kg</v>
          </cell>
          <cell r="D942" t="str">
            <v>개</v>
          </cell>
          <cell r="E942">
            <v>160000</v>
          </cell>
          <cell r="F942">
            <v>0</v>
          </cell>
          <cell r="H942">
            <v>665</v>
          </cell>
          <cell r="I942">
            <v>160000</v>
          </cell>
          <cell r="J942">
            <v>665</v>
          </cell>
          <cell r="L942">
            <v>665</v>
          </cell>
        </row>
        <row r="943">
          <cell r="A943">
            <v>4110</v>
          </cell>
          <cell r="B943" t="str">
            <v>옥내소화전</v>
          </cell>
          <cell r="C943" t="str">
            <v>내:STE,외:SUS</v>
          </cell>
          <cell r="D943" t="str">
            <v>조</v>
          </cell>
          <cell r="E943">
            <v>292307</v>
          </cell>
          <cell r="F943">
            <v>76908</v>
          </cell>
          <cell r="H943">
            <v>0</v>
          </cell>
          <cell r="I943">
            <v>292307</v>
          </cell>
          <cell r="J943">
            <v>0</v>
          </cell>
          <cell r="L943">
            <v>0</v>
          </cell>
        </row>
        <row r="944">
          <cell r="A944">
            <v>4111</v>
          </cell>
          <cell r="B944" t="str">
            <v>옥내소화전함</v>
          </cell>
          <cell r="C944" t="str">
            <v>내:STE,외:SUS</v>
          </cell>
          <cell r="D944" t="str">
            <v>개</v>
          </cell>
          <cell r="E944">
            <v>120000</v>
          </cell>
          <cell r="F944">
            <v>0</v>
          </cell>
          <cell r="H944">
            <v>0</v>
          </cell>
          <cell r="I944">
            <v>120000</v>
          </cell>
          <cell r="J944">
            <v>0</v>
          </cell>
          <cell r="L944">
            <v>0</v>
          </cell>
        </row>
        <row r="945">
          <cell r="A945">
            <v>4110</v>
          </cell>
          <cell r="B945" t="str">
            <v>옥내소화전</v>
          </cell>
          <cell r="C945" t="str">
            <v>내,외:SUS</v>
          </cell>
          <cell r="D945" t="str">
            <v>조</v>
          </cell>
          <cell r="E945">
            <v>482307</v>
          </cell>
          <cell r="F945">
            <v>76908</v>
          </cell>
          <cell r="H945">
            <v>0</v>
          </cell>
          <cell r="I945">
            <v>482307</v>
          </cell>
          <cell r="J945">
            <v>0</v>
          </cell>
          <cell r="L945">
            <v>0</v>
          </cell>
        </row>
        <row r="946">
          <cell r="A946">
            <v>4113</v>
          </cell>
          <cell r="B946" t="str">
            <v>옥외지상식소화전</v>
          </cell>
          <cell r="C946" t="str">
            <v>100x65x65</v>
          </cell>
          <cell r="D946" t="str">
            <v>개</v>
          </cell>
          <cell r="E946">
            <v>260000</v>
          </cell>
          <cell r="F946">
            <v>0</v>
          </cell>
          <cell r="H946">
            <v>665</v>
          </cell>
          <cell r="I946">
            <v>260000</v>
          </cell>
          <cell r="J946">
            <v>665</v>
          </cell>
          <cell r="L946">
            <v>665</v>
          </cell>
        </row>
        <row r="947">
          <cell r="A947">
            <v>4114</v>
          </cell>
          <cell r="B947" t="str">
            <v>옥외지하식소화전</v>
          </cell>
          <cell r="C947" t="str">
            <v>100x65x65</v>
          </cell>
          <cell r="D947" t="str">
            <v>개</v>
          </cell>
          <cell r="E947">
            <v>0</v>
          </cell>
          <cell r="F947">
            <v>0</v>
          </cell>
          <cell r="H947">
            <v>665</v>
          </cell>
          <cell r="I947">
            <v>0</v>
          </cell>
          <cell r="J947">
            <v>665</v>
          </cell>
          <cell r="L947">
            <v>665</v>
          </cell>
        </row>
        <row r="948">
          <cell r="A948">
            <v>4115</v>
          </cell>
          <cell r="B948" t="str">
            <v>방수구함</v>
          </cell>
          <cell r="C948" t="str">
            <v>400x500x200</v>
          </cell>
          <cell r="D948" t="str">
            <v>개</v>
          </cell>
          <cell r="E948">
            <v>90000</v>
          </cell>
          <cell r="F948">
            <v>0</v>
          </cell>
          <cell r="H948">
            <v>665</v>
          </cell>
          <cell r="I948">
            <v>90000</v>
          </cell>
          <cell r="J948">
            <v>665</v>
          </cell>
          <cell r="L948">
            <v>665</v>
          </cell>
        </row>
        <row r="949">
          <cell r="A949">
            <v>4116</v>
          </cell>
          <cell r="B949" t="str">
            <v>시험밸브함</v>
          </cell>
          <cell r="C949" t="str">
            <v>300x500x180</v>
          </cell>
          <cell r="D949" t="str">
            <v>개</v>
          </cell>
          <cell r="E949">
            <v>80000</v>
          </cell>
          <cell r="F949">
            <v>0</v>
          </cell>
          <cell r="H949">
            <v>665</v>
          </cell>
          <cell r="I949">
            <v>80000</v>
          </cell>
          <cell r="J949">
            <v>665</v>
          </cell>
          <cell r="L949">
            <v>665</v>
          </cell>
        </row>
        <row r="950">
          <cell r="A950">
            <v>4117</v>
          </cell>
          <cell r="B950" t="str">
            <v>쌍구형송수구(매립형)</v>
          </cell>
          <cell r="C950" t="str">
            <v>100x65x65</v>
          </cell>
          <cell r="D950" t="str">
            <v>개</v>
          </cell>
          <cell r="E950">
            <v>170000</v>
          </cell>
          <cell r="F950">
            <v>0</v>
          </cell>
          <cell r="H950">
            <v>665</v>
          </cell>
          <cell r="I950">
            <v>170000</v>
          </cell>
          <cell r="J950">
            <v>665</v>
          </cell>
          <cell r="L950">
            <v>665</v>
          </cell>
        </row>
        <row r="951">
          <cell r="A951">
            <v>4118</v>
          </cell>
          <cell r="B951" t="str">
            <v>쌍구형송수구(노출형)</v>
          </cell>
          <cell r="C951" t="str">
            <v>100x65x65</v>
          </cell>
          <cell r="D951" t="str">
            <v>개</v>
          </cell>
          <cell r="E951">
            <v>130000</v>
          </cell>
          <cell r="F951">
            <v>0</v>
          </cell>
          <cell r="H951">
            <v>665</v>
          </cell>
          <cell r="I951">
            <v>130000</v>
          </cell>
          <cell r="J951">
            <v>665</v>
          </cell>
          <cell r="L951">
            <v>665</v>
          </cell>
        </row>
        <row r="952">
          <cell r="A952">
            <v>4121</v>
          </cell>
          <cell r="B952" t="str">
            <v>순간소방유량계</v>
          </cell>
          <cell r="C952" t="str">
            <v>3,900 LPM</v>
          </cell>
          <cell r="D952" t="str">
            <v>개</v>
          </cell>
          <cell r="E952">
            <v>80000</v>
          </cell>
          <cell r="F952">
            <v>0</v>
          </cell>
          <cell r="H952">
            <v>668</v>
          </cell>
          <cell r="I952">
            <v>80000</v>
          </cell>
          <cell r="J952">
            <v>668</v>
          </cell>
          <cell r="L952">
            <v>668</v>
          </cell>
        </row>
        <row r="953">
          <cell r="A953">
            <v>4122</v>
          </cell>
          <cell r="B953" t="str">
            <v>순간소방유량계</v>
          </cell>
          <cell r="C953" t="str">
            <v>2,800 LPM</v>
          </cell>
          <cell r="D953" t="str">
            <v>개</v>
          </cell>
          <cell r="E953">
            <v>70000</v>
          </cell>
          <cell r="F953">
            <v>0</v>
          </cell>
          <cell r="H953">
            <v>668</v>
          </cell>
          <cell r="I953">
            <v>70000</v>
          </cell>
          <cell r="J953">
            <v>668</v>
          </cell>
          <cell r="L953">
            <v>668</v>
          </cell>
        </row>
        <row r="954">
          <cell r="A954">
            <v>4123</v>
          </cell>
          <cell r="B954" t="str">
            <v>순간소방유량계</v>
          </cell>
          <cell r="C954" t="str">
            <v>2,000 LPM</v>
          </cell>
          <cell r="D954" t="str">
            <v>개</v>
          </cell>
          <cell r="E954">
            <v>60000</v>
          </cell>
          <cell r="F954">
            <v>0</v>
          </cell>
          <cell r="H954">
            <v>668</v>
          </cell>
          <cell r="I954">
            <v>60000</v>
          </cell>
          <cell r="J954">
            <v>668</v>
          </cell>
          <cell r="L954">
            <v>668</v>
          </cell>
        </row>
        <row r="955">
          <cell r="A955">
            <v>4124</v>
          </cell>
          <cell r="B955" t="str">
            <v>순간소방유량계</v>
          </cell>
          <cell r="C955" t="str">
            <v>1,125 LPM</v>
          </cell>
          <cell r="D955" t="str">
            <v>개</v>
          </cell>
          <cell r="E955">
            <v>55000</v>
          </cell>
          <cell r="F955">
            <v>0</v>
          </cell>
          <cell r="H955">
            <v>668</v>
          </cell>
          <cell r="I955">
            <v>55000</v>
          </cell>
          <cell r="J955">
            <v>668</v>
          </cell>
          <cell r="L955">
            <v>668</v>
          </cell>
        </row>
        <row r="956">
          <cell r="A956">
            <v>4125</v>
          </cell>
          <cell r="B956" t="str">
            <v>순간소방유량계</v>
          </cell>
          <cell r="C956" t="str">
            <v>900 LPM</v>
          </cell>
          <cell r="D956" t="str">
            <v>개</v>
          </cell>
          <cell r="E956">
            <v>50000</v>
          </cell>
          <cell r="F956">
            <v>0</v>
          </cell>
          <cell r="H956">
            <v>668</v>
          </cell>
          <cell r="I956">
            <v>50000</v>
          </cell>
          <cell r="J956">
            <v>668</v>
          </cell>
          <cell r="L956">
            <v>668</v>
          </cell>
        </row>
        <row r="957">
          <cell r="A957">
            <v>4126</v>
          </cell>
          <cell r="B957" t="str">
            <v>순간소방유량계</v>
          </cell>
          <cell r="C957" t="str">
            <v>550 LPM</v>
          </cell>
          <cell r="D957" t="str">
            <v>개</v>
          </cell>
          <cell r="E957">
            <v>45000</v>
          </cell>
          <cell r="F957">
            <v>0</v>
          </cell>
          <cell r="H957">
            <v>668</v>
          </cell>
          <cell r="I957">
            <v>45000</v>
          </cell>
          <cell r="J957">
            <v>668</v>
          </cell>
          <cell r="L957">
            <v>668</v>
          </cell>
        </row>
        <row r="958">
          <cell r="A958">
            <v>4127</v>
          </cell>
          <cell r="B958" t="str">
            <v>순간소방유량계</v>
          </cell>
          <cell r="C958" t="str">
            <v>375 LPM</v>
          </cell>
          <cell r="D958" t="str">
            <v>개</v>
          </cell>
          <cell r="E958">
            <v>40000</v>
          </cell>
          <cell r="F958">
            <v>0</v>
          </cell>
          <cell r="H958">
            <v>668</v>
          </cell>
          <cell r="I958">
            <v>40000</v>
          </cell>
          <cell r="J958">
            <v>668</v>
          </cell>
          <cell r="L958">
            <v>668</v>
          </cell>
        </row>
        <row r="959">
          <cell r="A959">
            <v>4131</v>
          </cell>
          <cell r="B959" t="str">
            <v>압력탱크</v>
          </cell>
          <cell r="C959" t="str">
            <v>200 Lit</v>
          </cell>
          <cell r="D959" t="str">
            <v>개</v>
          </cell>
          <cell r="E959">
            <v>600000</v>
          </cell>
          <cell r="F959">
            <v>0</v>
          </cell>
          <cell r="H959">
            <v>668</v>
          </cell>
          <cell r="I959">
            <v>600000</v>
          </cell>
          <cell r="J959">
            <v>668</v>
          </cell>
          <cell r="L959">
            <v>668</v>
          </cell>
        </row>
        <row r="960">
          <cell r="A960">
            <v>4132</v>
          </cell>
          <cell r="B960" t="str">
            <v>압력탱크</v>
          </cell>
          <cell r="C960" t="str">
            <v>100 Lit</v>
          </cell>
          <cell r="D960" t="str">
            <v>개</v>
          </cell>
          <cell r="E960">
            <v>400000</v>
          </cell>
          <cell r="F960">
            <v>0</v>
          </cell>
          <cell r="H960">
            <v>668</v>
          </cell>
          <cell r="I960">
            <v>400000</v>
          </cell>
          <cell r="J960">
            <v>668</v>
          </cell>
          <cell r="L960">
            <v>668</v>
          </cell>
        </row>
        <row r="961">
          <cell r="A961">
            <v>4133</v>
          </cell>
          <cell r="B961" t="str">
            <v>호수조(벽부형)</v>
          </cell>
          <cell r="C961" t="str">
            <v>100 Lit</v>
          </cell>
          <cell r="D961" t="str">
            <v>개</v>
          </cell>
          <cell r="E961">
            <v>200000</v>
          </cell>
          <cell r="F961">
            <v>0</v>
          </cell>
          <cell r="H961">
            <v>668</v>
          </cell>
          <cell r="I961">
            <v>200000</v>
          </cell>
          <cell r="J961">
            <v>668</v>
          </cell>
          <cell r="L961">
            <v>668</v>
          </cell>
        </row>
        <row r="962">
          <cell r="A962">
            <v>4140</v>
          </cell>
          <cell r="B962" t="str">
            <v>연결살수헤드</v>
          </cell>
          <cell r="C962" t="str">
            <v>20Ø</v>
          </cell>
          <cell r="D962" t="str">
            <v>개</v>
          </cell>
          <cell r="E962">
            <v>9000</v>
          </cell>
          <cell r="F962">
            <v>0</v>
          </cell>
          <cell r="H962">
            <v>670</v>
          </cell>
          <cell r="I962">
            <v>9000</v>
          </cell>
          <cell r="J962">
            <v>670</v>
          </cell>
          <cell r="L962">
            <v>670</v>
          </cell>
        </row>
        <row r="963">
          <cell r="A963">
            <v>4141</v>
          </cell>
          <cell r="B963" t="str">
            <v>개방형스프링클러헤드</v>
          </cell>
          <cell r="C963" t="str">
            <v>20Ø</v>
          </cell>
          <cell r="D963" t="str">
            <v>개</v>
          </cell>
          <cell r="E963">
            <v>4100</v>
          </cell>
          <cell r="F963">
            <v>0</v>
          </cell>
          <cell r="H963">
            <v>670</v>
          </cell>
          <cell r="I963">
            <v>4100</v>
          </cell>
          <cell r="J963">
            <v>670</v>
          </cell>
          <cell r="L963">
            <v>670</v>
          </cell>
        </row>
        <row r="964">
          <cell r="A964">
            <v>4142</v>
          </cell>
          <cell r="B964" t="str">
            <v>개방형스프링클러헤드</v>
          </cell>
          <cell r="C964" t="str">
            <v>15Ø</v>
          </cell>
          <cell r="D964" t="str">
            <v>개</v>
          </cell>
          <cell r="E964">
            <v>3000</v>
          </cell>
          <cell r="F964">
            <v>0</v>
          </cell>
          <cell r="H964">
            <v>670</v>
          </cell>
          <cell r="I964">
            <v>3000</v>
          </cell>
          <cell r="J964">
            <v>670</v>
          </cell>
          <cell r="L964">
            <v>670</v>
          </cell>
        </row>
        <row r="965">
          <cell r="A965">
            <v>4143</v>
          </cell>
          <cell r="B965" t="str">
            <v>폐쇄형스프링클러헤드</v>
          </cell>
          <cell r="C965" t="str">
            <v>15Øx143℃</v>
          </cell>
          <cell r="D965" t="str">
            <v>개</v>
          </cell>
          <cell r="E965">
            <v>8800</v>
          </cell>
          <cell r="F965">
            <v>0</v>
          </cell>
          <cell r="H965">
            <v>670</v>
          </cell>
          <cell r="I965">
            <v>8800</v>
          </cell>
          <cell r="J965">
            <v>670</v>
          </cell>
          <cell r="L965">
            <v>670</v>
          </cell>
        </row>
        <row r="966">
          <cell r="A966">
            <v>4144</v>
          </cell>
          <cell r="B966" t="str">
            <v>폐쇄형스프링클러헤드</v>
          </cell>
          <cell r="C966" t="str">
            <v>15Øx105℃</v>
          </cell>
          <cell r="D966" t="str">
            <v>개</v>
          </cell>
          <cell r="E966">
            <v>4500</v>
          </cell>
          <cell r="F966">
            <v>0</v>
          </cell>
          <cell r="H966">
            <v>670</v>
          </cell>
          <cell r="I966">
            <v>4500</v>
          </cell>
          <cell r="J966">
            <v>670</v>
          </cell>
          <cell r="L966">
            <v>670</v>
          </cell>
        </row>
        <row r="967">
          <cell r="A967">
            <v>4145</v>
          </cell>
          <cell r="B967" t="str">
            <v>폐쇄형스프링클러헤드</v>
          </cell>
          <cell r="C967" t="str">
            <v>15Øx 72℃</v>
          </cell>
          <cell r="D967" t="str">
            <v>개</v>
          </cell>
          <cell r="E967">
            <v>3700</v>
          </cell>
          <cell r="F967">
            <v>0</v>
          </cell>
          <cell r="H967">
            <v>670</v>
          </cell>
          <cell r="I967">
            <v>3700</v>
          </cell>
          <cell r="J967">
            <v>670</v>
          </cell>
          <cell r="L967">
            <v>670</v>
          </cell>
        </row>
        <row r="968">
          <cell r="A968">
            <v>4146</v>
          </cell>
          <cell r="B968" t="str">
            <v>측벽형스프링클러헤드</v>
          </cell>
          <cell r="C968" t="str">
            <v>15Øx105℃</v>
          </cell>
          <cell r="D968" t="str">
            <v>개</v>
          </cell>
          <cell r="E968">
            <v>6900</v>
          </cell>
          <cell r="F968">
            <v>0</v>
          </cell>
          <cell r="H968">
            <v>670</v>
          </cell>
          <cell r="I968">
            <v>6900</v>
          </cell>
          <cell r="J968">
            <v>670</v>
          </cell>
          <cell r="L968">
            <v>670</v>
          </cell>
        </row>
        <row r="969">
          <cell r="A969">
            <v>4147</v>
          </cell>
          <cell r="B969" t="str">
            <v>측벽형스프링클러헤드</v>
          </cell>
          <cell r="C969" t="str">
            <v>15Øx 72℃</v>
          </cell>
          <cell r="D969" t="str">
            <v>개</v>
          </cell>
          <cell r="E969">
            <v>6000</v>
          </cell>
          <cell r="F969">
            <v>0</v>
          </cell>
          <cell r="H969">
            <v>670</v>
          </cell>
          <cell r="I969">
            <v>6000</v>
          </cell>
          <cell r="J969">
            <v>670</v>
          </cell>
          <cell r="L969">
            <v>670</v>
          </cell>
        </row>
        <row r="970">
          <cell r="A970">
            <v>4148</v>
          </cell>
          <cell r="B970" t="str">
            <v>원형스프링클러헤드</v>
          </cell>
          <cell r="C970" t="str">
            <v>15Øx105℃</v>
          </cell>
          <cell r="D970" t="str">
            <v>개</v>
          </cell>
          <cell r="E970">
            <v>6500</v>
          </cell>
          <cell r="F970">
            <v>0</v>
          </cell>
          <cell r="H970">
            <v>670</v>
          </cell>
          <cell r="I970">
            <v>6500</v>
          </cell>
          <cell r="J970">
            <v>670</v>
          </cell>
          <cell r="L970">
            <v>670</v>
          </cell>
        </row>
        <row r="971">
          <cell r="A971">
            <v>4149</v>
          </cell>
          <cell r="B971" t="str">
            <v>원형스프링클러헤드</v>
          </cell>
          <cell r="C971" t="str">
            <v>15Øx 72℃</v>
          </cell>
          <cell r="D971" t="str">
            <v>개</v>
          </cell>
          <cell r="E971">
            <v>5500</v>
          </cell>
          <cell r="F971">
            <v>0</v>
          </cell>
          <cell r="H971">
            <v>670</v>
          </cell>
          <cell r="I971">
            <v>5500</v>
          </cell>
          <cell r="J971">
            <v>670</v>
          </cell>
          <cell r="L971">
            <v>670</v>
          </cell>
        </row>
        <row r="972">
          <cell r="A972">
            <v>5001</v>
          </cell>
          <cell r="B972" t="str">
            <v>가교폴리에틸렌관(XL)</v>
          </cell>
          <cell r="C972" t="str">
            <v>15Ø</v>
          </cell>
          <cell r="D972" t="str">
            <v>M</v>
          </cell>
          <cell r="E972">
            <v>270</v>
          </cell>
          <cell r="F972">
            <v>0</v>
          </cell>
          <cell r="H972" t="str">
            <v>-</v>
          </cell>
          <cell r="I972">
            <v>270</v>
          </cell>
          <cell r="J972" t="str">
            <v>-</v>
          </cell>
          <cell r="L972" t="str">
            <v>-</v>
          </cell>
        </row>
        <row r="973">
          <cell r="A973">
            <v>5002</v>
          </cell>
          <cell r="B973" t="str">
            <v>가교폴리에틸렌관(XL)</v>
          </cell>
          <cell r="C973" t="str">
            <v>20Ø</v>
          </cell>
          <cell r="D973" t="str">
            <v>M</v>
          </cell>
          <cell r="E973">
            <v>450</v>
          </cell>
          <cell r="F973">
            <v>0</v>
          </cell>
          <cell r="H973" t="str">
            <v>-</v>
          </cell>
          <cell r="I973">
            <v>450</v>
          </cell>
          <cell r="J973" t="str">
            <v>-</v>
          </cell>
          <cell r="L973" t="str">
            <v>-</v>
          </cell>
        </row>
        <row r="974">
          <cell r="A974">
            <v>5111</v>
          </cell>
          <cell r="B974" t="str">
            <v>전기온돌판넬</v>
          </cell>
          <cell r="C974" t="str">
            <v>850x1,700</v>
          </cell>
          <cell r="D974" t="str">
            <v>조</v>
          </cell>
          <cell r="E974">
            <v>60000</v>
          </cell>
          <cell r="F974">
            <v>0</v>
          </cell>
          <cell r="H974">
            <v>611</v>
          </cell>
          <cell r="I974">
            <v>60000</v>
          </cell>
          <cell r="J974">
            <v>611</v>
          </cell>
          <cell r="L974">
            <v>611</v>
          </cell>
        </row>
        <row r="975">
          <cell r="A975">
            <v>5112</v>
          </cell>
          <cell r="B975" t="str">
            <v>전기온돌판넬</v>
          </cell>
          <cell r="C975" t="str">
            <v>400x1,700</v>
          </cell>
          <cell r="D975" t="str">
            <v>조</v>
          </cell>
          <cell r="E975">
            <v>40000</v>
          </cell>
          <cell r="F975">
            <v>0</v>
          </cell>
          <cell r="H975">
            <v>611</v>
          </cell>
          <cell r="I975">
            <v>40000</v>
          </cell>
          <cell r="J975">
            <v>611</v>
          </cell>
          <cell r="L975">
            <v>611</v>
          </cell>
        </row>
        <row r="976">
          <cell r="A976">
            <v>5113</v>
          </cell>
          <cell r="B976" t="str">
            <v>전기온돌판넬</v>
          </cell>
          <cell r="C976" t="str">
            <v>850 x 850</v>
          </cell>
          <cell r="D976" t="str">
            <v>조</v>
          </cell>
          <cell r="E976">
            <v>40000</v>
          </cell>
          <cell r="F976">
            <v>0</v>
          </cell>
          <cell r="H976">
            <v>611</v>
          </cell>
          <cell r="I976">
            <v>40000</v>
          </cell>
          <cell r="J976">
            <v>611</v>
          </cell>
          <cell r="L976">
            <v>611</v>
          </cell>
        </row>
        <row r="977">
          <cell r="A977">
            <v>5114</v>
          </cell>
          <cell r="B977" t="str">
            <v>자동온도조절기</v>
          </cell>
          <cell r="C977" t="str">
            <v>전자식(대형)</v>
          </cell>
          <cell r="D977" t="str">
            <v>개</v>
          </cell>
          <cell r="E977">
            <v>55000</v>
          </cell>
          <cell r="F977">
            <v>0</v>
          </cell>
          <cell r="H977">
            <v>611</v>
          </cell>
          <cell r="I977">
            <v>55000</v>
          </cell>
          <cell r="J977">
            <v>611</v>
          </cell>
          <cell r="L977">
            <v>611</v>
          </cell>
        </row>
        <row r="978">
          <cell r="A978">
            <v>5115</v>
          </cell>
          <cell r="B978" t="str">
            <v>자동온도조절기</v>
          </cell>
          <cell r="C978" t="str">
            <v>전자식(중형)</v>
          </cell>
          <cell r="D978" t="str">
            <v>개</v>
          </cell>
          <cell r="E978">
            <v>40000</v>
          </cell>
          <cell r="F978">
            <v>0</v>
          </cell>
          <cell r="H978">
            <v>611</v>
          </cell>
          <cell r="I978">
            <v>40000</v>
          </cell>
          <cell r="J978">
            <v>611</v>
          </cell>
          <cell r="L978">
            <v>611</v>
          </cell>
        </row>
        <row r="979">
          <cell r="A979">
            <v>5121</v>
          </cell>
          <cell r="B979" t="str">
            <v>분배기(청동밸브포함)</v>
          </cell>
          <cell r="C979" t="str">
            <v>15Øx2구</v>
          </cell>
          <cell r="D979" t="str">
            <v>조</v>
          </cell>
          <cell r="E979">
            <v>11000</v>
          </cell>
          <cell r="F979">
            <v>0</v>
          </cell>
          <cell r="H979">
            <v>613</v>
          </cell>
          <cell r="I979">
            <v>11000</v>
          </cell>
          <cell r="J979">
            <v>613</v>
          </cell>
          <cell r="L979">
            <v>613</v>
          </cell>
        </row>
        <row r="980">
          <cell r="A980">
            <v>5122</v>
          </cell>
          <cell r="B980" t="str">
            <v>분배기(청동밸브포함)</v>
          </cell>
          <cell r="C980" t="str">
            <v>15Øx3구</v>
          </cell>
          <cell r="D980" t="str">
            <v>조</v>
          </cell>
          <cell r="E980">
            <v>20800</v>
          </cell>
          <cell r="F980">
            <v>0</v>
          </cell>
          <cell r="H980">
            <v>613</v>
          </cell>
          <cell r="I980">
            <v>20800</v>
          </cell>
          <cell r="J980">
            <v>613</v>
          </cell>
          <cell r="L980">
            <v>613</v>
          </cell>
        </row>
        <row r="981">
          <cell r="A981">
            <v>5123</v>
          </cell>
          <cell r="B981" t="str">
            <v>분배기(청동밸브포함)</v>
          </cell>
          <cell r="C981" t="str">
            <v>15Øx4구</v>
          </cell>
          <cell r="D981" t="str">
            <v>조</v>
          </cell>
          <cell r="E981">
            <v>30600</v>
          </cell>
          <cell r="F981">
            <v>0</v>
          </cell>
          <cell r="H981">
            <v>613</v>
          </cell>
          <cell r="I981">
            <v>30600</v>
          </cell>
          <cell r="J981">
            <v>613</v>
          </cell>
          <cell r="L981">
            <v>613</v>
          </cell>
        </row>
        <row r="982">
          <cell r="A982">
            <v>5124</v>
          </cell>
          <cell r="B982" t="str">
            <v>분배기(청동밸브포함)</v>
          </cell>
          <cell r="C982" t="str">
            <v>15Øx5구</v>
          </cell>
          <cell r="D982" t="str">
            <v>조</v>
          </cell>
          <cell r="E982">
            <v>40400</v>
          </cell>
          <cell r="F982">
            <v>0</v>
          </cell>
          <cell r="H982">
            <v>613</v>
          </cell>
          <cell r="I982">
            <v>40400</v>
          </cell>
          <cell r="J982">
            <v>613</v>
          </cell>
          <cell r="L982">
            <v>613</v>
          </cell>
        </row>
        <row r="983">
          <cell r="A983">
            <v>5125</v>
          </cell>
          <cell r="B983" t="str">
            <v>분배기(청동밸브포함)</v>
          </cell>
          <cell r="C983" t="str">
            <v>15Øx6구</v>
          </cell>
          <cell r="D983" t="str">
            <v>조</v>
          </cell>
          <cell r="E983">
            <v>50200</v>
          </cell>
          <cell r="F983">
            <v>0</v>
          </cell>
          <cell r="H983">
            <v>613</v>
          </cell>
          <cell r="I983">
            <v>50200</v>
          </cell>
          <cell r="J983">
            <v>613</v>
          </cell>
          <cell r="L983">
            <v>613</v>
          </cell>
        </row>
        <row r="984">
          <cell r="A984">
            <v>5126</v>
          </cell>
          <cell r="B984" t="str">
            <v>분배기(청동밸브포함)</v>
          </cell>
          <cell r="C984" t="str">
            <v>15Øx7구</v>
          </cell>
          <cell r="D984" t="str">
            <v>조</v>
          </cell>
          <cell r="E984">
            <v>60000</v>
          </cell>
          <cell r="F984">
            <v>0</v>
          </cell>
          <cell r="H984">
            <v>613</v>
          </cell>
          <cell r="I984">
            <v>60000</v>
          </cell>
          <cell r="J984">
            <v>613</v>
          </cell>
          <cell r="L984">
            <v>613</v>
          </cell>
        </row>
        <row r="985">
          <cell r="A985">
            <v>5130</v>
          </cell>
          <cell r="B985" t="str">
            <v>강판제방열기</v>
          </cell>
          <cell r="C985" t="str">
            <v>CR-600</v>
          </cell>
          <cell r="D985" t="str">
            <v>쪽</v>
          </cell>
          <cell r="E985">
            <v>9600</v>
          </cell>
          <cell r="F985">
            <v>0</v>
          </cell>
          <cell r="I985">
            <v>9600</v>
          </cell>
        </row>
        <row r="986">
          <cell r="A986">
            <v>5131</v>
          </cell>
          <cell r="B986" t="str">
            <v>주철제방열기</v>
          </cell>
          <cell r="C986" t="str">
            <v>5C-650</v>
          </cell>
          <cell r="D986" t="str">
            <v>쪽</v>
          </cell>
          <cell r="E986">
            <v>10000</v>
          </cell>
          <cell r="F986">
            <v>0</v>
          </cell>
          <cell r="I986">
            <v>10000</v>
          </cell>
        </row>
        <row r="987">
          <cell r="A987">
            <v>5132</v>
          </cell>
          <cell r="B987" t="str">
            <v>알루미늄방열기</v>
          </cell>
          <cell r="C987" t="str">
            <v>AR-600</v>
          </cell>
          <cell r="D987" t="str">
            <v>쪽</v>
          </cell>
          <cell r="E987">
            <v>3500</v>
          </cell>
          <cell r="F987">
            <v>0</v>
          </cell>
          <cell r="H987">
            <v>614</v>
          </cell>
          <cell r="I987">
            <v>3500</v>
          </cell>
          <cell r="J987">
            <v>614</v>
          </cell>
          <cell r="L987">
            <v>614</v>
          </cell>
        </row>
        <row r="988">
          <cell r="A988">
            <v>5133</v>
          </cell>
          <cell r="B988" t="str">
            <v>전기온풍기(심야전력)</v>
          </cell>
          <cell r="C988" t="str">
            <v>6.0kW</v>
          </cell>
          <cell r="D988" t="str">
            <v>대</v>
          </cell>
          <cell r="E988">
            <v>1130000</v>
          </cell>
          <cell r="F988">
            <v>0</v>
          </cell>
          <cell r="G988">
            <v>1130000</v>
          </cell>
          <cell r="H988">
            <v>619</v>
          </cell>
          <cell r="I988">
            <v>1199000</v>
          </cell>
          <cell r="J988">
            <v>619</v>
          </cell>
          <cell r="L988">
            <v>619</v>
          </cell>
        </row>
        <row r="989">
          <cell r="A989">
            <v>5134</v>
          </cell>
          <cell r="B989" t="str">
            <v>전기온풍기(심야전력)</v>
          </cell>
          <cell r="C989" t="str">
            <v>4.8kW</v>
          </cell>
          <cell r="D989" t="str">
            <v>대</v>
          </cell>
          <cell r="E989">
            <v>800000</v>
          </cell>
          <cell r="F989">
            <v>0</v>
          </cell>
          <cell r="G989">
            <v>800000</v>
          </cell>
          <cell r="H989">
            <v>619</v>
          </cell>
          <cell r="I989">
            <v>880000</v>
          </cell>
          <cell r="J989">
            <v>619</v>
          </cell>
          <cell r="L989">
            <v>619</v>
          </cell>
        </row>
        <row r="990">
          <cell r="A990">
            <v>5135</v>
          </cell>
          <cell r="B990" t="str">
            <v>전기온풍기(심야전력)</v>
          </cell>
          <cell r="C990" t="str">
            <v>3.2kW</v>
          </cell>
          <cell r="D990" t="str">
            <v>대</v>
          </cell>
          <cell r="E990">
            <v>610000</v>
          </cell>
          <cell r="F990">
            <v>0</v>
          </cell>
          <cell r="G990">
            <v>610000</v>
          </cell>
          <cell r="H990">
            <v>619</v>
          </cell>
          <cell r="I990">
            <v>699600</v>
          </cell>
          <cell r="J990">
            <v>619</v>
          </cell>
          <cell r="L990">
            <v>619</v>
          </cell>
        </row>
        <row r="991">
          <cell r="A991">
            <v>5136</v>
          </cell>
          <cell r="B991" t="str">
            <v>전기온풍기(심야전력)</v>
          </cell>
          <cell r="C991" t="str">
            <v>2.4kW</v>
          </cell>
          <cell r="D991" t="str">
            <v>대</v>
          </cell>
          <cell r="E991">
            <v>540000</v>
          </cell>
          <cell r="F991">
            <v>0</v>
          </cell>
          <cell r="G991">
            <v>540000</v>
          </cell>
          <cell r="H991">
            <v>619</v>
          </cell>
          <cell r="I991">
            <v>610000</v>
          </cell>
          <cell r="J991">
            <v>619</v>
          </cell>
          <cell r="L991">
            <v>619</v>
          </cell>
        </row>
        <row r="992">
          <cell r="A992">
            <v>5137</v>
          </cell>
          <cell r="B992" t="str">
            <v>전기방열기</v>
          </cell>
          <cell r="C992" t="str">
            <v>2.5kW</v>
          </cell>
          <cell r="D992" t="str">
            <v>대</v>
          </cell>
          <cell r="E992">
            <v>260000</v>
          </cell>
          <cell r="F992">
            <v>0</v>
          </cell>
          <cell r="H992">
            <v>614</v>
          </cell>
          <cell r="I992">
            <v>260000</v>
          </cell>
          <cell r="J992">
            <v>614</v>
          </cell>
          <cell r="L992">
            <v>614</v>
          </cell>
        </row>
        <row r="993">
          <cell r="A993">
            <v>5138</v>
          </cell>
          <cell r="B993" t="str">
            <v>전기방열기</v>
          </cell>
          <cell r="C993" t="str">
            <v>2.0kW</v>
          </cell>
          <cell r="D993" t="str">
            <v>대</v>
          </cell>
          <cell r="E993">
            <v>240000</v>
          </cell>
          <cell r="F993">
            <v>0</v>
          </cell>
          <cell r="H993">
            <v>614</v>
          </cell>
          <cell r="I993">
            <v>240000</v>
          </cell>
          <cell r="J993">
            <v>614</v>
          </cell>
          <cell r="L993">
            <v>614</v>
          </cell>
        </row>
        <row r="994">
          <cell r="A994">
            <v>5141</v>
          </cell>
          <cell r="B994" t="str">
            <v>가스순간온수기</v>
          </cell>
          <cell r="C994" t="str">
            <v>13 Lit/min</v>
          </cell>
          <cell r="D994" t="str">
            <v>대</v>
          </cell>
          <cell r="E994">
            <v>470000</v>
          </cell>
          <cell r="F994">
            <v>0</v>
          </cell>
          <cell r="H994">
            <v>587</v>
          </cell>
          <cell r="I994">
            <v>470000</v>
          </cell>
          <cell r="J994">
            <v>587</v>
          </cell>
          <cell r="L994">
            <v>587</v>
          </cell>
        </row>
        <row r="995">
          <cell r="A995">
            <v>5142</v>
          </cell>
          <cell r="B995" t="str">
            <v>가스순간온수기</v>
          </cell>
          <cell r="C995" t="str">
            <v>16 Lit/min</v>
          </cell>
          <cell r="D995" t="str">
            <v>대</v>
          </cell>
          <cell r="E995">
            <v>546000</v>
          </cell>
          <cell r="F995">
            <v>0</v>
          </cell>
          <cell r="H995">
            <v>587</v>
          </cell>
          <cell r="I995">
            <v>546000</v>
          </cell>
          <cell r="J995">
            <v>587</v>
          </cell>
          <cell r="L995">
            <v>587</v>
          </cell>
        </row>
        <row r="996">
          <cell r="A996">
            <v>5143</v>
          </cell>
          <cell r="B996" t="str">
            <v>전기순간온수기</v>
          </cell>
          <cell r="C996" t="str">
            <v>60 Lit/hr</v>
          </cell>
          <cell r="D996" t="str">
            <v>대</v>
          </cell>
          <cell r="E996">
            <v>310000</v>
          </cell>
          <cell r="F996">
            <v>0</v>
          </cell>
          <cell r="H996">
            <v>591</v>
          </cell>
          <cell r="I996">
            <v>310000</v>
          </cell>
          <cell r="J996">
            <v>591</v>
          </cell>
          <cell r="L996">
            <v>591</v>
          </cell>
        </row>
        <row r="997">
          <cell r="A997">
            <v>5144</v>
          </cell>
          <cell r="B997" t="str">
            <v>전기순간온수기</v>
          </cell>
          <cell r="C997" t="str">
            <v>80 Lit/hr</v>
          </cell>
          <cell r="D997" t="str">
            <v>대</v>
          </cell>
          <cell r="E997">
            <v>350000</v>
          </cell>
          <cell r="F997">
            <v>0</v>
          </cell>
          <cell r="H997">
            <v>591</v>
          </cell>
          <cell r="I997">
            <v>350000</v>
          </cell>
          <cell r="J997">
            <v>591</v>
          </cell>
          <cell r="L997">
            <v>591</v>
          </cell>
        </row>
        <row r="998">
          <cell r="A998">
            <v>5145</v>
          </cell>
          <cell r="B998" t="str">
            <v>전기순간온수기</v>
          </cell>
          <cell r="C998" t="str">
            <v>120 Lit/hr</v>
          </cell>
          <cell r="D998" t="str">
            <v>대</v>
          </cell>
          <cell r="E998">
            <v>420000</v>
          </cell>
          <cell r="F998">
            <v>0</v>
          </cell>
          <cell r="H998">
            <v>591</v>
          </cell>
          <cell r="I998">
            <v>420000</v>
          </cell>
          <cell r="J998">
            <v>591</v>
          </cell>
          <cell r="L998">
            <v>591</v>
          </cell>
        </row>
        <row r="999">
          <cell r="A999">
            <v>5146</v>
          </cell>
          <cell r="B999" t="str">
            <v>전기순간온수기</v>
          </cell>
          <cell r="C999" t="str">
            <v>180 Lit/hr</v>
          </cell>
          <cell r="D999" t="str">
            <v>대</v>
          </cell>
          <cell r="E999">
            <v>468000</v>
          </cell>
          <cell r="F999">
            <v>0</v>
          </cell>
          <cell r="H999">
            <v>591</v>
          </cell>
          <cell r="I999">
            <v>468000</v>
          </cell>
          <cell r="J999">
            <v>591</v>
          </cell>
          <cell r="L999">
            <v>591</v>
          </cell>
        </row>
        <row r="1000">
          <cell r="A1000">
            <v>5147</v>
          </cell>
          <cell r="B1000" t="str">
            <v>전기순간온수기</v>
          </cell>
          <cell r="C1000" t="str">
            <v>260 Lit/hr</v>
          </cell>
          <cell r="D1000" t="str">
            <v>대</v>
          </cell>
          <cell r="E1000">
            <v>559000</v>
          </cell>
          <cell r="F1000">
            <v>0</v>
          </cell>
          <cell r="H1000">
            <v>591</v>
          </cell>
          <cell r="I1000">
            <v>559000</v>
          </cell>
          <cell r="J1000">
            <v>591</v>
          </cell>
          <cell r="L1000">
            <v>591</v>
          </cell>
        </row>
        <row r="1001">
          <cell r="A1001">
            <v>5148</v>
          </cell>
          <cell r="B1001" t="str">
            <v>전기순간온수기</v>
          </cell>
          <cell r="C1001" t="str">
            <v>340 Lit/hr</v>
          </cell>
          <cell r="D1001" t="str">
            <v>대</v>
          </cell>
          <cell r="E1001">
            <v>715000</v>
          </cell>
          <cell r="F1001">
            <v>0</v>
          </cell>
          <cell r="H1001">
            <v>591</v>
          </cell>
          <cell r="I1001">
            <v>715000</v>
          </cell>
          <cell r="J1001">
            <v>591</v>
          </cell>
          <cell r="L1001">
            <v>591</v>
          </cell>
        </row>
        <row r="1002">
          <cell r="A1002">
            <v>5149</v>
          </cell>
          <cell r="B1002" t="str">
            <v>전기순간온수기</v>
          </cell>
          <cell r="C1002" t="str">
            <v>450 Lit/hr</v>
          </cell>
          <cell r="D1002" t="str">
            <v>대</v>
          </cell>
          <cell r="E1002">
            <v>910000</v>
          </cell>
          <cell r="F1002">
            <v>0</v>
          </cell>
          <cell r="H1002">
            <v>591</v>
          </cell>
          <cell r="I1002">
            <v>910000</v>
          </cell>
          <cell r="J1002">
            <v>591</v>
          </cell>
          <cell r="L1002">
            <v>591</v>
          </cell>
        </row>
        <row r="1003">
          <cell r="A1003">
            <v>5151</v>
          </cell>
          <cell r="B1003" t="str">
            <v>전기순간온수기</v>
          </cell>
          <cell r="C1003" t="str">
            <v>5.5 kW</v>
          </cell>
          <cell r="D1003" t="str">
            <v>대</v>
          </cell>
          <cell r="E1003">
            <v>275000</v>
          </cell>
          <cell r="F1003">
            <v>0</v>
          </cell>
          <cell r="H1003">
            <v>587</v>
          </cell>
          <cell r="I1003">
            <v>275000</v>
          </cell>
          <cell r="J1003">
            <v>587</v>
          </cell>
          <cell r="L1003">
            <v>587</v>
          </cell>
        </row>
        <row r="1004">
          <cell r="A1004">
            <v>5152</v>
          </cell>
          <cell r="B1004" t="str">
            <v>전기순간온수기</v>
          </cell>
          <cell r="C1004" t="str">
            <v>5.5 kW</v>
          </cell>
          <cell r="D1004" t="str">
            <v>대</v>
          </cell>
          <cell r="E1004">
            <v>310000</v>
          </cell>
          <cell r="F1004">
            <v>0</v>
          </cell>
          <cell r="H1004">
            <v>587</v>
          </cell>
          <cell r="I1004">
            <v>310000</v>
          </cell>
          <cell r="J1004">
            <v>587</v>
          </cell>
          <cell r="L1004">
            <v>587</v>
          </cell>
        </row>
        <row r="1005">
          <cell r="E1005">
            <v>0</v>
          </cell>
        </row>
        <row r="1006">
          <cell r="E1006">
            <v>0</v>
          </cell>
        </row>
        <row r="1007">
          <cell r="E1007">
            <v>0</v>
          </cell>
        </row>
        <row r="1008">
          <cell r="E1008">
            <v>0</v>
          </cell>
        </row>
        <row r="1009">
          <cell r="E1009">
            <v>0</v>
          </cell>
        </row>
        <row r="1032">
          <cell r="A1032">
            <v>7101</v>
          </cell>
          <cell r="B1032" t="str">
            <v>황색페인트</v>
          </cell>
          <cell r="C1032" t="str">
            <v>2회</v>
          </cell>
          <cell r="D1032" t="str">
            <v>M²</v>
          </cell>
          <cell r="E1032">
            <v>1133</v>
          </cell>
          <cell r="F1032">
            <v>2592</v>
          </cell>
          <cell r="H1032">
            <v>0</v>
          </cell>
          <cell r="I1032">
            <v>1133</v>
          </cell>
          <cell r="J1032">
            <v>0</v>
          </cell>
          <cell r="L1032">
            <v>0</v>
          </cell>
        </row>
        <row r="1033">
          <cell r="A1033">
            <v>7102</v>
          </cell>
          <cell r="B1033" t="str">
            <v>LP 가스용기</v>
          </cell>
          <cell r="C1033" t="str">
            <v>20 kg</v>
          </cell>
          <cell r="D1033" t="str">
            <v>병</v>
          </cell>
          <cell r="E1033">
            <v>75000</v>
          </cell>
          <cell r="F1033">
            <v>0</v>
          </cell>
          <cell r="H1033">
            <v>0</v>
          </cell>
          <cell r="I1033">
            <v>75000</v>
          </cell>
          <cell r="J1033">
            <v>0</v>
          </cell>
          <cell r="L1033">
            <v>0</v>
          </cell>
        </row>
        <row r="1034">
          <cell r="A1034">
            <v>7103</v>
          </cell>
          <cell r="B1034" t="str">
            <v>LP 가스용기</v>
          </cell>
          <cell r="C1034" t="str">
            <v>50 kg</v>
          </cell>
          <cell r="D1034" t="str">
            <v>병</v>
          </cell>
          <cell r="E1034">
            <v>100000</v>
          </cell>
          <cell r="F1034">
            <v>0</v>
          </cell>
          <cell r="H1034">
            <v>0</v>
          </cell>
          <cell r="I1034">
            <v>100000</v>
          </cell>
          <cell r="J1034">
            <v>0</v>
          </cell>
          <cell r="L1034">
            <v>0</v>
          </cell>
        </row>
        <row r="1035">
          <cell r="A1035">
            <v>7111</v>
          </cell>
          <cell r="B1035" t="str">
            <v>가스누설 차단기</v>
          </cell>
          <cell r="C1035" t="str">
            <v>15A 1회로</v>
          </cell>
          <cell r="D1035" t="str">
            <v>개</v>
          </cell>
          <cell r="E1035">
            <v>48200</v>
          </cell>
          <cell r="F1035">
            <v>0</v>
          </cell>
          <cell r="H1035">
            <v>1059</v>
          </cell>
          <cell r="I1035">
            <v>48200</v>
          </cell>
          <cell r="J1035">
            <v>1059</v>
          </cell>
          <cell r="L1035">
            <v>1059</v>
          </cell>
        </row>
        <row r="1036">
          <cell r="A1036">
            <v>7112</v>
          </cell>
          <cell r="B1036" t="str">
            <v>가스누설 차단기</v>
          </cell>
          <cell r="C1036" t="str">
            <v>20A 3회로</v>
          </cell>
          <cell r="D1036" t="str">
            <v>개</v>
          </cell>
          <cell r="E1036">
            <v>75500</v>
          </cell>
          <cell r="F1036">
            <v>0</v>
          </cell>
          <cell r="H1036">
            <v>1059</v>
          </cell>
          <cell r="I1036">
            <v>75500</v>
          </cell>
          <cell r="J1036">
            <v>1059</v>
          </cell>
          <cell r="L1036">
            <v>1059</v>
          </cell>
        </row>
        <row r="1037">
          <cell r="A1037">
            <v>7113</v>
          </cell>
          <cell r="B1037" t="str">
            <v>가스누설 차단기</v>
          </cell>
          <cell r="C1037" t="str">
            <v>25A 6회로</v>
          </cell>
          <cell r="D1037" t="str">
            <v>개</v>
          </cell>
          <cell r="E1037">
            <v>100700</v>
          </cell>
          <cell r="F1037">
            <v>0</v>
          </cell>
          <cell r="H1037">
            <v>1059</v>
          </cell>
          <cell r="I1037">
            <v>100700</v>
          </cell>
          <cell r="J1037">
            <v>1059</v>
          </cell>
          <cell r="L1037">
            <v>1059</v>
          </cell>
        </row>
        <row r="1038">
          <cell r="A1038">
            <v>7114</v>
          </cell>
          <cell r="B1038" t="str">
            <v>가스누설 차단기</v>
          </cell>
          <cell r="C1038" t="str">
            <v>32A 3회로</v>
          </cell>
          <cell r="D1038" t="str">
            <v>개</v>
          </cell>
          <cell r="E1038">
            <v>287500</v>
          </cell>
          <cell r="F1038">
            <v>0</v>
          </cell>
          <cell r="H1038">
            <v>1059</v>
          </cell>
          <cell r="I1038">
            <v>287500</v>
          </cell>
          <cell r="J1038">
            <v>1059</v>
          </cell>
          <cell r="L1038">
            <v>1059</v>
          </cell>
        </row>
        <row r="1039">
          <cell r="A1039">
            <v>7115</v>
          </cell>
          <cell r="B1039" t="str">
            <v>가스누설 차단기</v>
          </cell>
          <cell r="C1039" t="str">
            <v>50A 6회로</v>
          </cell>
          <cell r="D1039" t="str">
            <v>개</v>
          </cell>
          <cell r="E1039">
            <v>468100</v>
          </cell>
          <cell r="F1039">
            <v>0</v>
          </cell>
          <cell r="H1039">
            <v>1059</v>
          </cell>
          <cell r="I1039">
            <v>468100</v>
          </cell>
          <cell r="J1039">
            <v>1059</v>
          </cell>
          <cell r="L1039">
            <v>1059</v>
          </cell>
        </row>
        <row r="1040">
          <cell r="A1040">
            <v>7121</v>
          </cell>
          <cell r="B1040" t="str">
            <v>가스누설 감지기</v>
          </cell>
          <cell r="C1040" t="str">
            <v>#800</v>
          </cell>
          <cell r="D1040" t="str">
            <v>조</v>
          </cell>
          <cell r="E1040">
            <v>270000</v>
          </cell>
          <cell r="F1040">
            <v>0</v>
          </cell>
          <cell r="H1040">
            <v>1059</v>
          </cell>
          <cell r="I1040">
            <v>270000</v>
          </cell>
          <cell r="J1040">
            <v>1059</v>
          </cell>
          <cell r="L1040">
            <v>1059</v>
          </cell>
        </row>
        <row r="1041">
          <cell r="A1041">
            <v>7122</v>
          </cell>
          <cell r="B1041" t="str">
            <v>가스누설 경보기</v>
          </cell>
          <cell r="C1041" t="str">
            <v>일체형</v>
          </cell>
          <cell r="D1041" t="str">
            <v>개</v>
          </cell>
          <cell r="E1041">
            <v>23900</v>
          </cell>
          <cell r="F1041">
            <v>0</v>
          </cell>
          <cell r="H1041">
            <v>0</v>
          </cell>
          <cell r="I1041">
            <v>23900</v>
          </cell>
          <cell r="J1041">
            <v>0</v>
          </cell>
          <cell r="L1041">
            <v>0</v>
          </cell>
        </row>
        <row r="1042">
          <cell r="A1042">
            <v>7131</v>
          </cell>
          <cell r="B1042" t="str">
            <v>압력계</v>
          </cell>
          <cell r="D1042" t="str">
            <v>개</v>
          </cell>
          <cell r="E1042">
            <v>4400</v>
          </cell>
          <cell r="F1042">
            <v>0</v>
          </cell>
          <cell r="H1042">
            <v>552</v>
          </cell>
          <cell r="I1042">
            <v>4400</v>
          </cell>
          <cell r="J1042">
            <v>552</v>
          </cell>
          <cell r="L1042">
            <v>552</v>
          </cell>
        </row>
        <row r="1043">
          <cell r="A1043">
            <v>7141</v>
          </cell>
          <cell r="B1043" t="str">
            <v>압력조정기</v>
          </cell>
          <cell r="C1043" t="str">
            <v>저압용</v>
          </cell>
          <cell r="D1043" t="str">
            <v>개</v>
          </cell>
          <cell r="E1043">
            <v>95000</v>
          </cell>
          <cell r="F1043">
            <v>0</v>
          </cell>
          <cell r="H1043">
            <v>0</v>
          </cell>
          <cell r="I1043">
            <v>95000</v>
          </cell>
          <cell r="J1043">
            <v>0</v>
          </cell>
          <cell r="L1043">
            <v>0</v>
          </cell>
        </row>
        <row r="1044">
          <cell r="A1044">
            <v>7142</v>
          </cell>
          <cell r="B1044" t="str">
            <v>연결가스관</v>
          </cell>
          <cell r="C1044" t="str">
            <v>15Ø</v>
          </cell>
          <cell r="D1044" t="str">
            <v>M</v>
          </cell>
          <cell r="E1044">
            <v>3959</v>
          </cell>
          <cell r="F1044">
            <v>0</v>
          </cell>
          <cell r="H1044">
            <v>0</v>
          </cell>
          <cell r="I1044">
            <v>3959</v>
          </cell>
          <cell r="J1044">
            <v>0</v>
          </cell>
          <cell r="L1044">
            <v>0</v>
          </cell>
        </row>
        <row r="1045">
          <cell r="A1045">
            <v>7151</v>
          </cell>
          <cell r="B1045" t="str">
            <v>가스용볼밸브(나사식)</v>
          </cell>
          <cell r="C1045" t="str">
            <v>15Ø</v>
          </cell>
          <cell r="D1045" t="str">
            <v>개</v>
          </cell>
          <cell r="E1045">
            <v>30900</v>
          </cell>
          <cell r="F1045">
            <v>0</v>
          </cell>
          <cell r="H1045">
            <v>543</v>
          </cell>
          <cell r="I1045">
            <v>30900</v>
          </cell>
          <cell r="J1045">
            <v>543</v>
          </cell>
          <cell r="L1045">
            <v>543</v>
          </cell>
        </row>
        <row r="1046">
          <cell r="A1046">
            <v>7152</v>
          </cell>
          <cell r="B1046" t="str">
            <v>가스용볼밸브(나사식)</v>
          </cell>
          <cell r="C1046" t="str">
            <v>20Ø</v>
          </cell>
          <cell r="D1046" t="str">
            <v>개</v>
          </cell>
          <cell r="E1046">
            <v>33900</v>
          </cell>
          <cell r="F1046">
            <v>0</v>
          </cell>
          <cell r="H1046">
            <v>543</v>
          </cell>
          <cell r="I1046">
            <v>33900</v>
          </cell>
          <cell r="J1046">
            <v>543</v>
          </cell>
          <cell r="L1046">
            <v>543</v>
          </cell>
        </row>
        <row r="1047">
          <cell r="A1047">
            <v>7153</v>
          </cell>
          <cell r="B1047" t="str">
            <v>글로우브밸브(10kg)</v>
          </cell>
          <cell r="C1047" t="str">
            <v>25Ø</v>
          </cell>
          <cell r="D1047" t="str">
            <v>개</v>
          </cell>
          <cell r="E1047">
            <v>47800</v>
          </cell>
          <cell r="F1047">
            <v>0</v>
          </cell>
          <cell r="H1047">
            <v>543</v>
          </cell>
          <cell r="I1047">
            <v>47800</v>
          </cell>
          <cell r="J1047">
            <v>543</v>
          </cell>
          <cell r="L1047">
            <v>543</v>
          </cell>
        </row>
        <row r="1048">
          <cell r="A1048">
            <v>7154</v>
          </cell>
          <cell r="B1048" t="str">
            <v>글로우브밸브(10kg)</v>
          </cell>
          <cell r="C1048" t="str">
            <v>15Ø</v>
          </cell>
          <cell r="D1048" t="str">
            <v>개</v>
          </cell>
          <cell r="E1048">
            <v>33400</v>
          </cell>
          <cell r="F1048">
            <v>0</v>
          </cell>
          <cell r="H1048">
            <v>543</v>
          </cell>
          <cell r="I1048">
            <v>33400</v>
          </cell>
          <cell r="J1048">
            <v>543</v>
          </cell>
          <cell r="L1048">
            <v>543</v>
          </cell>
        </row>
        <row r="1049">
          <cell r="A1049">
            <v>7161</v>
          </cell>
          <cell r="B1049" t="str">
            <v>가스메타기</v>
          </cell>
          <cell r="C1049" t="str">
            <v>2등</v>
          </cell>
          <cell r="D1049" t="str">
            <v>대</v>
          </cell>
          <cell r="E1049">
            <v>25000</v>
          </cell>
          <cell r="F1049">
            <v>0</v>
          </cell>
          <cell r="H1049">
            <v>557</v>
          </cell>
          <cell r="I1049">
            <v>25000</v>
          </cell>
          <cell r="J1049">
            <v>557</v>
          </cell>
          <cell r="L1049">
            <v>557</v>
          </cell>
        </row>
        <row r="1050">
          <cell r="A1050">
            <v>7162</v>
          </cell>
          <cell r="B1050" t="str">
            <v>가스메타기</v>
          </cell>
          <cell r="C1050" t="str">
            <v>3등</v>
          </cell>
          <cell r="D1050" t="str">
            <v>대</v>
          </cell>
          <cell r="E1050">
            <v>26000</v>
          </cell>
          <cell r="F1050">
            <v>0</v>
          </cell>
          <cell r="H1050">
            <v>557</v>
          </cell>
          <cell r="I1050">
            <v>26000</v>
          </cell>
          <cell r="J1050">
            <v>557</v>
          </cell>
          <cell r="L1050">
            <v>557</v>
          </cell>
        </row>
        <row r="1051">
          <cell r="A1051">
            <v>7163</v>
          </cell>
          <cell r="B1051" t="str">
            <v>가스메타기</v>
          </cell>
          <cell r="C1051" t="str">
            <v>5등</v>
          </cell>
          <cell r="D1051" t="str">
            <v>대</v>
          </cell>
          <cell r="E1051">
            <v>60000</v>
          </cell>
          <cell r="F1051">
            <v>0</v>
          </cell>
          <cell r="H1051">
            <v>557</v>
          </cell>
          <cell r="I1051">
            <v>60000</v>
          </cell>
          <cell r="J1051">
            <v>557</v>
          </cell>
          <cell r="L1051">
            <v>557</v>
          </cell>
        </row>
        <row r="1052">
          <cell r="A1052">
            <v>7164</v>
          </cell>
          <cell r="B1052" t="str">
            <v>가스메타기</v>
          </cell>
          <cell r="C1052" t="str">
            <v>6등</v>
          </cell>
          <cell r="D1052" t="str">
            <v>대</v>
          </cell>
          <cell r="E1052">
            <v>70000</v>
          </cell>
          <cell r="F1052">
            <v>0</v>
          </cell>
          <cell r="H1052">
            <v>557</v>
          </cell>
          <cell r="I1052">
            <v>70000</v>
          </cell>
          <cell r="J1052">
            <v>557</v>
          </cell>
          <cell r="L1052">
            <v>557</v>
          </cell>
        </row>
        <row r="1053">
          <cell r="A1053">
            <v>7165</v>
          </cell>
          <cell r="B1053" t="str">
            <v>가스메타기</v>
          </cell>
          <cell r="C1053" t="str">
            <v>7등</v>
          </cell>
          <cell r="D1053" t="str">
            <v>대</v>
          </cell>
          <cell r="E1053">
            <v>70000</v>
          </cell>
          <cell r="F1053">
            <v>0</v>
          </cell>
          <cell r="H1053">
            <v>557</v>
          </cell>
          <cell r="I1053">
            <v>70000</v>
          </cell>
          <cell r="J1053">
            <v>557</v>
          </cell>
          <cell r="L1053">
            <v>557</v>
          </cell>
        </row>
        <row r="1054">
          <cell r="A1054">
            <v>7171</v>
          </cell>
          <cell r="B1054" t="str">
            <v>후렉시블덕트(난연용)</v>
          </cell>
          <cell r="C1054" t="str">
            <v>100Ø</v>
          </cell>
          <cell r="D1054" t="str">
            <v>M</v>
          </cell>
          <cell r="E1054">
            <v>7400</v>
          </cell>
          <cell r="F1054">
            <v>0</v>
          </cell>
          <cell r="H1054">
            <v>557</v>
          </cell>
          <cell r="I1054">
            <v>7400</v>
          </cell>
          <cell r="J1054">
            <v>557</v>
          </cell>
          <cell r="L1054">
            <v>557</v>
          </cell>
        </row>
        <row r="1055">
          <cell r="E1055">
            <v>0</v>
          </cell>
        </row>
        <row r="1056">
          <cell r="A1056">
            <v>7181</v>
          </cell>
          <cell r="B1056" t="str">
            <v>구형 후드캡</v>
          </cell>
          <cell r="C1056" t="str">
            <v>100Ø</v>
          </cell>
          <cell r="D1056" t="str">
            <v>M</v>
          </cell>
          <cell r="E1056">
            <v>10000</v>
          </cell>
          <cell r="F1056">
            <v>0</v>
          </cell>
          <cell r="H1056">
            <v>0</v>
          </cell>
          <cell r="I1056">
            <v>10000</v>
          </cell>
          <cell r="J1056">
            <v>0</v>
          </cell>
          <cell r="L1056">
            <v>0</v>
          </cell>
        </row>
        <row r="1057">
          <cell r="E1057">
            <v>0</v>
          </cell>
        </row>
        <row r="1058">
          <cell r="E1058">
            <v>0</v>
          </cell>
        </row>
        <row r="1059">
          <cell r="E1059">
            <v>0</v>
          </cell>
        </row>
        <row r="1060">
          <cell r="E1060">
            <v>0</v>
          </cell>
        </row>
        <row r="1061">
          <cell r="E1061">
            <v>0</v>
          </cell>
        </row>
        <row r="1062">
          <cell r="E1062">
            <v>0</v>
          </cell>
        </row>
        <row r="1063">
          <cell r="E1063">
            <v>0</v>
          </cell>
        </row>
        <row r="1064">
          <cell r="E1064">
            <v>0</v>
          </cell>
        </row>
        <row r="1065">
          <cell r="E1065">
            <v>0</v>
          </cell>
        </row>
        <row r="1066">
          <cell r="E1066">
            <v>0</v>
          </cell>
        </row>
        <row r="1067">
          <cell r="E1067">
            <v>0</v>
          </cell>
        </row>
        <row r="1068">
          <cell r="E1068">
            <v>0</v>
          </cell>
        </row>
        <row r="1069">
          <cell r="E1069">
            <v>0</v>
          </cell>
        </row>
        <row r="1081">
          <cell r="A1081">
            <v>8101</v>
          </cell>
          <cell r="B1081" t="str">
            <v>스파이럴연도(SUS)</v>
          </cell>
          <cell r="C1081" t="str">
            <v>300Ø</v>
          </cell>
          <cell r="D1081" t="str">
            <v>M</v>
          </cell>
          <cell r="E1081">
            <v>66000</v>
          </cell>
          <cell r="F1081">
            <v>0</v>
          </cell>
          <cell r="H1081">
            <v>658</v>
          </cell>
          <cell r="I1081">
            <v>66000</v>
          </cell>
          <cell r="J1081">
            <v>658</v>
          </cell>
          <cell r="L1081">
            <v>658</v>
          </cell>
        </row>
        <row r="1082">
          <cell r="A1082">
            <v>8102</v>
          </cell>
          <cell r="B1082" t="str">
            <v>스파이럴연도(SUS)</v>
          </cell>
          <cell r="C1082" t="str">
            <v>250Ø</v>
          </cell>
          <cell r="D1082" t="str">
            <v>M</v>
          </cell>
          <cell r="E1082">
            <v>50000</v>
          </cell>
          <cell r="F1082">
            <v>0</v>
          </cell>
          <cell r="H1082">
            <v>658</v>
          </cell>
          <cell r="I1082">
            <v>50000</v>
          </cell>
          <cell r="J1082">
            <v>658</v>
          </cell>
          <cell r="L1082">
            <v>658</v>
          </cell>
        </row>
        <row r="1083">
          <cell r="A1083">
            <v>8103</v>
          </cell>
          <cell r="B1083" t="str">
            <v>스파이럴연도(SUS)</v>
          </cell>
          <cell r="C1083" t="str">
            <v>225Ø</v>
          </cell>
          <cell r="D1083" t="str">
            <v>M</v>
          </cell>
          <cell r="E1083">
            <v>45000</v>
          </cell>
          <cell r="F1083">
            <v>0</v>
          </cell>
          <cell r="H1083">
            <v>658</v>
          </cell>
          <cell r="I1083">
            <v>45000</v>
          </cell>
          <cell r="J1083">
            <v>658</v>
          </cell>
          <cell r="L1083">
            <v>658</v>
          </cell>
        </row>
        <row r="1084">
          <cell r="A1084">
            <v>8104</v>
          </cell>
          <cell r="B1084" t="str">
            <v>스파이럴연도(SUS)</v>
          </cell>
          <cell r="C1084" t="str">
            <v>200Ø</v>
          </cell>
          <cell r="D1084" t="str">
            <v>M</v>
          </cell>
          <cell r="E1084">
            <v>40000</v>
          </cell>
          <cell r="F1084">
            <v>0</v>
          </cell>
          <cell r="H1084">
            <v>658</v>
          </cell>
          <cell r="I1084">
            <v>40000</v>
          </cell>
          <cell r="J1084">
            <v>658</v>
          </cell>
          <cell r="L1084">
            <v>658</v>
          </cell>
        </row>
        <row r="1085">
          <cell r="A1085">
            <v>8105</v>
          </cell>
          <cell r="B1085" t="str">
            <v>스파이럴연도(SUS)</v>
          </cell>
          <cell r="C1085" t="str">
            <v>175Ø</v>
          </cell>
          <cell r="D1085" t="str">
            <v>M</v>
          </cell>
          <cell r="E1085">
            <v>35000</v>
          </cell>
          <cell r="F1085">
            <v>0</v>
          </cell>
          <cell r="H1085">
            <v>658</v>
          </cell>
          <cell r="I1085">
            <v>35000</v>
          </cell>
          <cell r="J1085">
            <v>658</v>
          </cell>
          <cell r="L1085">
            <v>658</v>
          </cell>
        </row>
        <row r="1086">
          <cell r="A1086">
            <v>8106</v>
          </cell>
          <cell r="B1086" t="str">
            <v>스파이럴연도(SUS)</v>
          </cell>
          <cell r="C1086" t="str">
            <v>150Ø</v>
          </cell>
          <cell r="D1086" t="str">
            <v>M</v>
          </cell>
          <cell r="E1086">
            <v>30000</v>
          </cell>
          <cell r="F1086">
            <v>0</v>
          </cell>
          <cell r="H1086">
            <v>658</v>
          </cell>
          <cell r="I1086">
            <v>30000</v>
          </cell>
          <cell r="J1086">
            <v>658</v>
          </cell>
          <cell r="L1086">
            <v>658</v>
          </cell>
        </row>
        <row r="1087">
          <cell r="A1087">
            <v>8107</v>
          </cell>
          <cell r="B1087" t="str">
            <v>스파이럴연도(SUS)</v>
          </cell>
          <cell r="C1087" t="str">
            <v>125Ø</v>
          </cell>
          <cell r="D1087" t="str">
            <v>M</v>
          </cell>
          <cell r="E1087">
            <v>25000</v>
          </cell>
          <cell r="F1087">
            <v>0</v>
          </cell>
          <cell r="H1087">
            <v>658</v>
          </cell>
          <cell r="I1087">
            <v>25000</v>
          </cell>
          <cell r="J1087">
            <v>658</v>
          </cell>
          <cell r="L1087">
            <v>658</v>
          </cell>
        </row>
        <row r="1088">
          <cell r="A1088">
            <v>8108</v>
          </cell>
          <cell r="B1088" t="str">
            <v>스파이럴연도(SUS)</v>
          </cell>
          <cell r="C1088" t="str">
            <v>100Ø</v>
          </cell>
          <cell r="D1088" t="str">
            <v>M</v>
          </cell>
          <cell r="E1088">
            <v>20000</v>
          </cell>
          <cell r="F1088">
            <v>0</v>
          </cell>
          <cell r="H1088">
            <v>658</v>
          </cell>
          <cell r="I1088">
            <v>20000</v>
          </cell>
          <cell r="J1088">
            <v>658</v>
          </cell>
          <cell r="L1088">
            <v>658</v>
          </cell>
        </row>
        <row r="1089">
          <cell r="A1089">
            <v>8109</v>
          </cell>
          <cell r="B1089" t="str">
            <v>스파이럴연도(SUS)</v>
          </cell>
          <cell r="C1089" t="str">
            <v>75Ø</v>
          </cell>
          <cell r="D1089" t="str">
            <v>M</v>
          </cell>
          <cell r="E1089">
            <v>15000</v>
          </cell>
          <cell r="F1089">
            <v>0</v>
          </cell>
          <cell r="H1089">
            <v>658</v>
          </cell>
          <cell r="I1089">
            <v>15000</v>
          </cell>
          <cell r="J1089">
            <v>658</v>
          </cell>
          <cell r="L1089">
            <v>658</v>
          </cell>
        </row>
        <row r="1090">
          <cell r="A1090">
            <v>8111</v>
          </cell>
          <cell r="B1090" t="str">
            <v>977mm 직관(SUS/AL)</v>
          </cell>
          <cell r="C1090" t="str">
            <v>1,000Ø</v>
          </cell>
          <cell r="D1090" t="str">
            <v>개</v>
          </cell>
          <cell r="E1090">
            <v>420000</v>
          </cell>
          <cell r="F1090">
            <v>0</v>
          </cell>
          <cell r="H1090">
            <v>657</v>
          </cell>
          <cell r="I1090">
            <v>420000</v>
          </cell>
          <cell r="J1090">
            <v>657</v>
          </cell>
          <cell r="L1090">
            <v>657</v>
          </cell>
        </row>
        <row r="1091">
          <cell r="A1091">
            <v>8112</v>
          </cell>
          <cell r="B1091" t="str">
            <v>977mm 직관(SUS/AL)</v>
          </cell>
          <cell r="C1091" t="str">
            <v>900Ø</v>
          </cell>
          <cell r="D1091" t="str">
            <v>개</v>
          </cell>
          <cell r="E1091">
            <v>337000</v>
          </cell>
          <cell r="F1091">
            <v>0</v>
          </cell>
          <cell r="H1091">
            <v>657</v>
          </cell>
          <cell r="I1091">
            <v>337000</v>
          </cell>
          <cell r="J1091">
            <v>657</v>
          </cell>
          <cell r="L1091">
            <v>657</v>
          </cell>
        </row>
        <row r="1092">
          <cell r="A1092">
            <v>8113</v>
          </cell>
          <cell r="B1092" t="str">
            <v>977mm 직관(SUS/AL)</v>
          </cell>
          <cell r="C1092" t="str">
            <v>800Ø</v>
          </cell>
          <cell r="D1092" t="str">
            <v>개</v>
          </cell>
          <cell r="E1092">
            <v>296000</v>
          </cell>
          <cell r="F1092">
            <v>0</v>
          </cell>
          <cell r="H1092">
            <v>657</v>
          </cell>
          <cell r="I1092">
            <v>296000</v>
          </cell>
          <cell r="J1092">
            <v>657</v>
          </cell>
          <cell r="L1092">
            <v>657</v>
          </cell>
        </row>
        <row r="1093">
          <cell r="A1093">
            <v>8114</v>
          </cell>
          <cell r="B1093" t="str">
            <v>977mm 직관(SUS/AL)</v>
          </cell>
          <cell r="C1093" t="str">
            <v>700Ø</v>
          </cell>
          <cell r="D1093" t="str">
            <v>개</v>
          </cell>
          <cell r="E1093">
            <v>263000</v>
          </cell>
          <cell r="F1093">
            <v>0</v>
          </cell>
          <cell r="H1093">
            <v>657</v>
          </cell>
          <cell r="I1093">
            <v>263000</v>
          </cell>
          <cell r="J1093">
            <v>657</v>
          </cell>
          <cell r="L1093">
            <v>657</v>
          </cell>
        </row>
        <row r="1094">
          <cell r="A1094">
            <v>8115</v>
          </cell>
          <cell r="B1094" t="str">
            <v>977mm 직관(SUS/AL)</v>
          </cell>
          <cell r="C1094" t="str">
            <v>600Ø</v>
          </cell>
          <cell r="D1094" t="str">
            <v>개</v>
          </cell>
          <cell r="E1094">
            <v>229000</v>
          </cell>
          <cell r="F1094">
            <v>0</v>
          </cell>
          <cell r="H1094">
            <v>657</v>
          </cell>
          <cell r="I1094">
            <v>229000</v>
          </cell>
          <cell r="J1094">
            <v>657</v>
          </cell>
          <cell r="L1094">
            <v>657</v>
          </cell>
        </row>
        <row r="1095">
          <cell r="A1095">
            <v>8116</v>
          </cell>
          <cell r="B1095" t="str">
            <v>977mm 직관(SUS/AL)</v>
          </cell>
          <cell r="C1095" t="str">
            <v>500Ø</v>
          </cell>
          <cell r="D1095" t="str">
            <v>개</v>
          </cell>
          <cell r="E1095">
            <v>191000</v>
          </cell>
          <cell r="F1095">
            <v>0</v>
          </cell>
          <cell r="H1095">
            <v>657</v>
          </cell>
          <cell r="I1095">
            <v>191000</v>
          </cell>
          <cell r="J1095">
            <v>657</v>
          </cell>
          <cell r="L1095">
            <v>657</v>
          </cell>
        </row>
        <row r="1096">
          <cell r="A1096">
            <v>8117</v>
          </cell>
          <cell r="B1096" t="str">
            <v>977mm 직관(SUS/AL)</v>
          </cell>
          <cell r="C1096" t="str">
            <v>400Ø</v>
          </cell>
          <cell r="D1096" t="str">
            <v>개</v>
          </cell>
          <cell r="E1096">
            <v>148000</v>
          </cell>
          <cell r="F1096">
            <v>0</v>
          </cell>
          <cell r="H1096">
            <v>657</v>
          </cell>
          <cell r="I1096">
            <v>148000</v>
          </cell>
          <cell r="J1096">
            <v>657</v>
          </cell>
          <cell r="L1096">
            <v>657</v>
          </cell>
        </row>
        <row r="1097">
          <cell r="A1097">
            <v>8118</v>
          </cell>
          <cell r="B1097" t="str">
            <v>977mm 직관(SUS/AL)</v>
          </cell>
          <cell r="C1097" t="str">
            <v>300Ø</v>
          </cell>
          <cell r="D1097" t="str">
            <v>개</v>
          </cell>
          <cell r="E1097">
            <v>110000</v>
          </cell>
          <cell r="F1097">
            <v>0</v>
          </cell>
          <cell r="H1097">
            <v>657</v>
          </cell>
          <cell r="I1097">
            <v>110000</v>
          </cell>
          <cell r="J1097">
            <v>657</v>
          </cell>
          <cell r="L1097">
            <v>657</v>
          </cell>
        </row>
        <row r="1098">
          <cell r="A1098">
            <v>8119</v>
          </cell>
          <cell r="B1098" t="str">
            <v>977mm 직관(SUS/AL)</v>
          </cell>
          <cell r="C1098" t="str">
            <v>200Ø</v>
          </cell>
          <cell r="D1098" t="str">
            <v>개</v>
          </cell>
          <cell r="E1098">
            <v>71800</v>
          </cell>
          <cell r="F1098">
            <v>0</v>
          </cell>
          <cell r="H1098">
            <v>657</v>
          </cell>
          <cell r="I1098">
            <v>71800</v>
          </cell>
          <cell r="J1098">
            <v>657</v>
          </cell>
          <cell r="L1098">
            <v>657</v>
          </cell>
        </row>
        <row r="1099">
          <cell r="A1099">
            <v>8121</v>
          </cell>
          <cell r="B1099" t="str">
            <v>477mm 직관(SUS/AL)</v>
          </cell>
          <cell r="C1099" t="str">
            <v>1,000Ø</v>
          </cell>
          <cell r="D1099" t="str">
            <v>개</v>
          </cell>
          <cell r="E1099">
            <v>322000</v>
          </cell>
          <cell r="F1099">
            <v>0</v>
          </cell>
          <cell r="H1099">
            <v>657</v>
          </cell>
          <cell r="I1099">
            <v>322000</v>
          </cell>
          <cell r="J1099">
            <v>657</v>
          </cell>
          <cell r="L1099">
            <v>657</v>
          </cell>
        </row>
        <row r="1100">
          <cell r="A1100">
            <v>8122</v>
          </cell>
          <cell r="B1100" t="str">
            <v>477mm 직관(SUS/AL)</v>
          </cell>
          <cell r="C1100" t="str">
            <v>900Ø</v>
          </cell>
          <cell r="D1100" t="str">
            <v>개</v>
          </cell>
          <cell r="E1100">
            <v>256000</v>
          </cell>
          <cell r="F1100">
            <v>0</v>
          </cell>
          <cell r="H1100">
            <v>657</v>
          </cell>
          <cell r="I1100">
            <v>256000</v>
          </cell>
          <cell r="J1100">
            <v>657</v>
          </cell>
          <cell r="L1100">
            <v>657</v>
          </cell>
        </row>
        <row r="1101">
          <cell r="A1101">
            <v>8123</v>
          </cell>
          <cell r="B1101" t="str">
            <v>477mm 직관(SUS/AL)</v>
          </cell>
          <cell r="C1101" t="str">
            <v>800Ø</v>
          </cell>
          <cell r="D1101" t="str">
            <v>개</v>
          </cell>
          <cell r="E1101">
            <v>229000</v>
          </cell>
          <cell r="F1101">
            <v>0</v>
          </cell>
          <cell r="H1101">
            <v>657</v>
          </cell>
          <cell r="I1101">
            <v>229000</v>
          </cell>
          <cell r="J1101">
            <v>657</v>
          </cell>
          <cell r="L1101">
            <v>657</v>
          </cell>
        </row>
        <row r="1102">
          <cell r="A1102">
            <v>8124</v>
          </cell>
          <cell r="B1102" t="str">
            <v>477mm 직관(SUS/AL)</v>
          </cell>
          <cell r="C1102" t="str">
            <v>700Ø</v>
          </cell>
          <cell r="D1102" t="str">
            <v>개</v>
          </cell>
          <cell r="E1102">
            <v>199000</v>
          </cell>
          <cell r="F1102">
            <v>0</v>
          </cell>
          <cell r="H1102">
            <v>657</v>
          </cell>
          <cell r="I1102">
            <v>199000</v>
          </cell>
          <cell r="J1102">
            <v>657</v>
          </cell>
          <cell r="L1102">
            <v>657</v>
          </cell>
        </row>
        <row r="1103">
          <cell r="A1103">
            <v>8125</v>
          </cell>
          <cell r="B1103" t="str">
            <v>477mm 직관(SUS/AL)</v>
          </cell>
          <cell r="C1103" t="str">
            <v>600Ø</v>
          </cell>
          <cell r="D1103" t="str">
            <v>개</v>
          </cell>
          <cell r="E1103">
            <v>171000</v>
          </cell>
          <cell r="F1103">
            <v>0</v>
          </cell>
          <cell r="H1103">
            <v>657</v>
          </cell>
          <cell r="I1103">
            <v>171000</v>
          </cell>
          <cell r="J1103">
            <v>657</v>
          </cell>
          <cell r="L1103">
            <v>657</v>
          </cell>
        </row>
        <row r="1104">
          <cell r="A1104">
            <v>8126</v>
          </cell>
          <cell r="B1104" t="str">
            <v>477mm 직관(SUS/AL)</v>
          </cell>
          <cell r="C1104" t="str">
            <v>500Ø</v>
          </cell>
          <cell r="D1104" t="str">
            <v>개</v>
          </cell>
          <cell r="E1104">
            <v>143000</v>
          </cell>
          <cell r="F1104">
            <v>0</v>
          </cell>
          <cell r="H1104">
            <v>657</v>
          </cell>
          <cell r="I1104">
            <v>143000</v>
          </cell>
          <cell r="J1104">
            <v>657</v>
          </cell>
          <cell r="L1104">
            <v>657</v>
          </cell>
        </row>
        <row r="1105">
          <cell r="A1105">
            <v>8127</v>
          </cell>
          <cell r="B1105" t="str">
            <v>477mm 직관(SUS/AL)</v>
          </cell>
          <cell r="C1105" t="str">
            <v>400Ø</v>
          </cell>
          <cell r="D1105" t="str">
            <v>개</v>
          </cell>
          <cell r="E1105">
            <v>114000</v>
          </cell>
          <cell r="F1105">
            <v>0</v>
          </cell>
          <cell r="H1105">
            <v>657</v>
          </cell>
          <cell r="I1105">
            <v>114000</v>
          </cell>
          <cell r="J1105">
            <v>657</v>
          </cell>
          <cell r="L1105">
            <v>657</v>
          </cell>
        </row>
        <row r="1106">
          <cell r="A1106">
            <v>8128</v>
          </cell>
          <cell r="B1106" t="str">
            <v>477mm 직관(SUS/AL)</v>
          </cell>
          <cell r="C1106" t="str">
            <v>300Ø</v>
          </cell>
          <cell r="D1106" t="str">
            <v>개</v>
          </cell>
          <cell r="E1106">
            <v>85300</v>
          </cell>
          <cell r="F1106">
            <v>0</v>
          </cell>
          <cell r="H1106">
            <v>657</v>
          </cell>
          <cell r="I1106">
            <v>85300</v>
          </cell>
          <cell r="J1106">
            <v>657</v>
          </cell>
          <cell r="L1106">
            <v>657</v>
          </cell>
        </row>
        <row r="1107">
          <cell r="A1107">
            <v>8129</v>
          </cell>
          <cell r="B1107" t="str">
            <v>477mm 직관(SUS/AL)</v>
          </cell>
          <cell r="C1107" t="str">
            <v>200Ø</v>
          </cell>
          <cell r="D1107" t="str">
            <v>개</v>
          </cell>
          <cell r="E1107">
            <v>57400</v>
          </cell>
          <cell r="F1107">
            <v>0</v>
          </cell>
          <cell r="H1107">
            <v>657</v>
          </cell>
          <cell r="I1107">
            <v>57400</v>
          </cell>
          <cell r="J1107">
            <v>657</v>
          </cell>
          <cell r="L1107">
            <v>657</v>
          </cell>
        </row>
        <row r="1108">
          <cell r="A1108">
            <v>8131</v>
          </cell>
          <cell r="B1108" t="str">
            <v>Damper Valve</v>
          </cell>
          <cell r="C1108" t="str">
            <v>1,000Ø</v>
          </cell>
          <cell r="D1108" t="str">
            <v>개</v>
          </cell>
          <cell r="E1108">
            <v>525000</v>
          </cell>
          <cell r="F1108">
            <v>0</v>
          </cell>
          <cell r="H1108">
            <v>657</v>
          </cell>
          <cell r="I1108">
            <v>525000</v>
          </cell>
          <cell r="J1108">
            <v>657</v>
          </cell>
          <cell r="L1108">
            <v>657</v>
          </cell>
        </row>
        <row r="1109">
          <cell r="A1109">
            <v>8132</v>
          </cell>
          <cell r="B1109" t="str">
            <v>Damper Valve</v>
          </cell>
          <cell r="C1109" t="str">
            <v>900Ø</v>
          </cell>
          <cell r="D1109" t="str">
            <v>개</v>
          </cell>
          <cell r="E1109">
            <v>421000</v>
          </cell>
          <cell r="F1109">
            <v>0</v>
          </cell>
          <cell r="H1109">
            <v>657</v>
          </cell>
          <cell r="I1109">
            <v>421000</v>
          </cell>
          <cell r="J1109">
            <v>657</v>
          </cell>
          <cell r="L1109">
            <v>657</v>
          </cell>
        </row>
        <row r="1110">
          <cell r="A1110">
            <v>8133</v>
          </cell>
          <cell r="B1110" t="str">
            <v>Damper Valve</v>
          </cell>
          <cell r="C1110" t="str">
            <v>800Ø</v>
          </cell>
          <cell r="D1110" t="str">
            <v>개</v>
          </cell>
          <cell r="E1110">
            <v>370000</v>
          </cell>
          <cell r="F1110">
            <v>0</v>
          </cell>
          <cell r="H1110">
            <v>657</v>
          </cell>
          <cell r="I1110">
            <v>370000</v>
          </cell>
          <cell r="J1110">
            <v>657</v>
          </cell>
          <cell r="L1110">
            <v>657</v>
          </cell>
        </row>
        <row r="1111">
          <cell r="A1111">
            <v>8134</v>
          </cell>
          <cell r="B1111" t="str">
            <v>Damper Valve</v>
          </cell>
          <cell r="C1111" t="str">
            <v>700Ø</v>
          </cell>
          <cell r="D1111" t="str">
            <v>개</v>
          </cell>
          <cell r="E1111">
            <v>328000</v>
          </cell>
          <cell r="F1111">
            <v>0</v>
          </cell>
          <cell r="H1111">
            <v>657</v>
          </cell>
          <cell r="I1111">
            <v>328000</v>
          </cell>
          <cell r="J1111">
            <v>657</v>
          </cell>
          <cell r="L1111">
            <v>657</v>
          </cell>
        </row>
        <row r="1112">
          <cell r="A1112">
            <v>8135</v>
          </cell>
          <cell r="B1112" t="str">
            <v>Damper Valve</v>
          </cell>
          <cell r="C1112" t="str">
            <v>600Ø</v>
          </cell>
          <cell r="D1112" t="str">
            <v>개</v>
          </cell>
          <cell r="E1112">
            <v>285000</v>
          </cell>
          <cell r="F1112">
            <v>0</v>
          </cell>
          <cell r="H1112">
            <v>657</v>
          </cell>
          <cell r="I1112">
            <v>285000</v>
          </cell>
          <cell r="J1112">
            <v>657</v>
          </cell>
          <cell r="L1112">
            <v>657</v>
          </cell>
        </row>
        <row r="1113">
          <cell r="A1113">
            <v>8136</v>
          </cell>
          <cell r="B1113" t="str">
            <v>Damper Valve</v>
          </cell>
          <cell r="C1113" t="str">
            <v>500Ø</v>
          </cell>
          <cell r="D1113" t="str">
            <v>개</v>
          </cell>
          <cell r="E1113">
            <v>244000</v>
          </cell>
          <cell r="F1113">
            <v>0</v>
          </cell>
          <cell r="H1113">
            <v>657</v>
          </cell>
          <cell r="I1113">
            <v>244000</v>
          </cell>
          <cell r="J1113">
            <v>657</v>
          </cell>
          <cell r="L1113">
            <v>657</v>
          </cell>
        </row>
        <row r="1114">
          <cell r="A1114">
            <v>8137</v>
          </cell>
          <cell r="B1114" t="str">
            <v>Damper Valve</v>
          </cell>
          <cell r="C1114" t="str">
            <v>400Ø</v>
          </cell>
          <cell r="D1114" t="str">
            <v>개</v>
          </cell>
          <cell r="E1114">
            <v>194000</v>
          </cell>
          <cell r="F1114">
            <v>0</v>
          </cell>
          <cell r="H1114">
            <v>657</v>
          </cell>
          <cell r="I1114">
            <v>194000</v>
          </cell>
          <cell r="J1114">
            <v>657</v>
          </cell>
          <cell r="L1114">
            <v>657</v>
          </cell>
        </row>
        <row r="1115">
          <cell r="A1115">
            <v>8138</v>
          </cell>
          <cell r="B1115" t="str">
            <v>Damper Valve</v>
          </cell>
          <cell r="C1115" t="str">
            <v>300Ø</v>
          </cell>
          <cell r="D1115" t="str">
            <v>개</v>
          </cell>
          <cell r="E1115">
            <v>178000</v>
          </cell>
          <cell r="F1115">
            <v>0</v>
          </cell>
          <cell r="H1115">
            <v>657</v>
          </cell>
          <cell r="I1115">
            <v>178000</v>
          </cell>
          <cell r="J1115">
            <v>657</v>
          </cell>
          <cell r="L1115">
            <v>657</v>
          </cell>
        </row>
        <row r="1116">
          <cell r="A1116">
            <v>8139</v>
          </cell>
          <cell r="B1116" t="str">
            <v>Damper Valve</v>
          </cell>
          <cell r="C1116" t="str">
            <v>200Ø</v>
          </cell>
          <cell r="D1116" t="str">
            <v>개</v>
          </cell>
          <cell r="E1116">
            <v>130000</v>
          </cell>
          <cell r="F1116">
            <v>0</v>
          </cell>
          <cell r="H1116">
            <v>657</v>
          </cell>
          <cell r="I1116">
            <v>130000</v>
          </cell>
          <cell r="J1116">
            <v>657</v>
          </cell>
          <cell r="L1116">
            <v>657</v>
          </cell>
        </row>
        <row r="1117">
          <cell r="A1117">
            <v>8141</v>
          </cell>
          <cell r="B1117" t="str">
            <v>Wall Support</v>
          </cell>
          <cell r="C1117" t="str">
            <v>1,000Ø</v>
          </cell>
          <cell r="D1117" t="str">
            <v>개</v>
          </cell>
          <cell r="E1117">
            <v>331000</v>
          </cell>
          <cell r="F1117">
            <v>0</v>
          </cell>
          <cell r="H1117">
            <v>657</v>
          </cell>
          <cell r="I1117">
            <v>331000</v>
          </cell>
          <cell r="J1117">
            <v>657</v>
          </cell>
          <cell r="L1117">
            <v>657</v>
          </cell>
        </row>
        <row r="1118">
          <cell r="A1118">
            <v>8142</v>
          </cell>
          <cell r="B1118" t="str">
            <v>Wall Support</v>
          </cell>
          <cell r="C1118" t="str">
            <v>900Ø</v>
          </cell>
          <cell r="D1118" t="str">
            <v>개</v>
          </cell>
          <cell r="E1118">
            <v>247000</v>
          </cell>
          <cell r="F1118">
            <v>0</v>
          </cell>
          <cell r="H1118">
            <v>657</v>
          </cell>
          <cell r="I1118">
            <v>247000</v>
          </cell>
          <cell r="J1118">
            <v>657</v>
          </cell>
          <cell r="L1118">
            <v>657</v>
          </cell>
        </row>
        <row r="1119">
          <cell r="A1119">
            <v>8143</v>
          </cell>
          <cell r="B1119" t="str">
            <v>Wall Support</v>
          </cell>
          <cell r="C1119" t="str">
            <v>800Ø</v>
          </cell>
          <cell r="D1119" t="str">
            <v>개</v>
          </cell>
          <cell r="E1119">
            <v>213000</v>
          </cell>
          <cell r="F1119">
            <v>0</v>
          </cell>
          <cell r="H1119">
            <v>657</v>
          </cell>
          <cell r="I1119">
            <v>213000</v>
          </cell>
          <cell r="J1119">
            <v>657</v>
          </cell>
          <cell r="L1119">
            <v>657</v>
          </cell>
        </row>
        <row r="1120">
          <cell r="A1120">
            <v>8144</v>
          </cell>
          <cell r="B1120" t="str">
            <v>Wall Support</v>
          </cell>
          <cell r="C1120" t="str">
            <v>700Ø</v>
          </cell>
          <cell r="D1120" t="str">
            <v>개</v>
          </cell>
          <cell r="E1120">
            <v>182000</v>
          </cell>
          <cell r="F1120">
            <v>0</v>
          </cell>
          <cell r="H1120">
            <v>657</v>
          </cell>
          <cell r="I1120">
            <v>182000</v>
          </cell>
          <cell r="J1120">
            <v>657</v>
          </cell>
          <cell r="L1120">
            <v>657</v>
          </cell>
        </row>
        <row r="1121">
          <cell r="A1121">
            <v>8145</v>
          </cell>
          <cell r="B1121" t="str">
            <v>Wall Support</v>
          </cell>
          <cell r="C1121" t="str">
            <v>600Ø</v>
          </cell>
          <cell r="D1121" t="str">
            <v>개</v>
          </cell>
          <cell r="E1121">
            <v>166000</v>
          </cell>
          <cell r="F1121">
            <v>0</v>
          </cell>
          <cell r="H1121">
            <v>657</v>
          </cell>
          <cell r="I1121">
            <v>166000</v>
          </cell>
          <cell r="J1121">
            <v>657</v>
          </cell>
          <cell r="L1121">
            <v>657</v>
          </cell>
        </row>
        <row r="1122">
          <cell r="A1122">
            <v>8146</v>
          </cell>
          <cell r="B1122" t="str">
            <v>Wall Support</v>
          </cell>
          <cell r="C1122" t="str">
            <v>500Ø</v>
          </cell>
          <cell r="D1122" t="str">
            <v>개</v>
          </cell>
          <cell r="E1122">
            <v>143000</v>
          </cell>
          <cell r="F1122">
            <v>0</v>
          </cell>
          <cell r="H1122">
            <v>657</v>
          </cell>
          <cell r="I1122">
            <v>143000</v>
          </cell>
          <cell r="J1122">
            <v>657</v>
          </cell>
          <cell r="L1122">
            <v>657</v>
          </cell>
        </row>
        <row r="1123">
          <cell r="A1123">
            <v>8147</v>
          </cell>
          <cell r="B1123" t="str">
            <v>Wall Support</v>
          </cell>
          <cell r="C1123" t="str">
            <v>400Ø</v>
          </cell>
          <cell r="D1123" t="str">
            <v>개</v>
          </cell>
          <cell r="E1123">
            <v>133000</v>
          </cell>
          <cell r="F1123">
            <v>0</v>
          </cell>
          <cell r="H1123">
            <v>657</v>
          </cell>
          <cell r="I1123">
            <v>133000</v>
          </cell>
          <cell r="J1123">
            <v>657</v>
          </cell>
          <cell r="L1123">
            <v>657</v>
          </cell>
        </row>
        <row r="1124">
          <cell r="A1124">
            <v>8148</v>
          </cell>
          <cell r="B1124" t="str">
            <v>Wall Support</v>
          </cell>
          <cell r="C1124" t="str">
            <v>300Ø</v>
          </cell>
          <cell r="D1124" t="str">
            <v>개</v>
          </cell>
          <cell r="E1124">
            <v>123000</v>
          </cell>
          <cell r="F1124">
            <v>0</v>
          </cell>
          <cell r="H1124">
            <v>657</v>
          </cell>
          <cell r="I1124">
            <v>123000</v>
          </cell>
          <cell r="J1124">
            <v>657</v>
          </cell>
          <cell r="L1124">
            <v>657</v>
          </cell>
        </row>
        <row r="1125">
          <cell r="A1125">
            <v>8149</v>
          </cell>
          <cell r="B1125" t="str">
            <v>Wall Support</v>
          </cell>
          <cell r="C1125" t="str">
            <v>200Ø</v>
          </cell>
          <cell r="D1125" t="str">
            <v>개</v>
          </cell>
          <cell r="E1125">
            <v>98000</v>
          </cell>
          <cell r="F1125">
            <v>0</v>
          </cell>
          <cell r="H1125">
            <v>657</v>
          </cell>
          <cell r="I1125">
            <v>98000</v>
          </cell>
          <cell r="J1125">
            <v>657</v>
          </cell>
          <cell r="L1125">
            <v>657</v>
          </cell>
        </row>
        <row r="1126">
          <cell r="A1126">
            <v>8151</v>
          </cell>
          <cell r="B1126" t="str">
            <v>Wall Guide Assembly</v>
          </cell>
          <cell r="C1126" t="str">
            <v>1,000Ø</v>
          </cell>
          <cell r="D1126" t="str">
            <v>개</v>
          </cell>
          <cell r="E1126">
            <v>167000</v>
          </cell>
          <cell r="F1126">
            <v>0</v>
          </cell>
          <cell r="H1126">
            <v>657</v>
          </cell>
          <cell r="I1126">
            <v>167000</v>
          </cell>
          <cell r="J1126">
            <v>657</v>
          </cell>
          <cell r="L1126">
            <v>657</v>
          </cell>
        </row>
        <row r="1127">
          <cell r="A1127">
            <v>8152</v>
          </cell>
          <cell r="B1127" t="str">
            <v>Wall Guide Assembly</v>
          </cell>
          <cell r="C1127" t="str">
            <v>900Ø</v>
          </cell>
          <cell r="D1127" t="str">
            <v>개</v>
          </cell>
          <cell r="E1127">
            <v>128000</v>
          </cell>
          <cell r="F1127">
            <v>0</v>
          </cell>
          <cell r="H1127">
            <v>657</v>
          </cell>
          <cell r="I1127">
            <v>128000</v>
          </cell>
          <cell r="J1127">
            <v>657</v>
          </cell>
          <cell r="L1127">
            <v>657</v>
          </cell>
        </row>
        <row r="1128">
          <cell r="A1128">
            <v>8153</v>
          </cell>
          <cell r="B1128" t="str">
            <v>Wall Guide Assembly</v>
          </cell>
          <cell r="C1128" t="str">
            <v>800Ø</v>
          </cell>
          <cell r="D1128" t="str">
            <v>개</v>
          </cell>
          <cell r="E1128">
            <v>114000</v>
          </cell>
          <cell r="F1128">
            <v>0</v>
          </cell>
          <cell r="H1128">
            <v>657</v>
          </cell>
          <cell r="I1128">
            <v>114000</v>
          </cell>
          <cell r="J1128">
            <v>657</v>
          </cell>
          <cell r="L1128">
            <v>657</v>
          </cell>
        </row>
        <row r="1129">
          <cell r="A1129">
            <v>8154</v>
          </cell>
          <cell r="B1129" t="str">
            <v>Wall Guide Assembly</v>
          </cell>
          <cell r="C1129" t="str">
            <v>700Ø</v>
          </cell>
          <cell r="D1129" t="str">
            <v>개</v>
          </cell>
          <cell r="E1129">
            <v>103000</v>
          </cell>
          <cell r="F1129">
            <v>0</v>
          </cell>
          <cell r="H1129">
            <v>657</v>
          </cell>
          <cell r="I1129">
            <v>103000</v>
          </cell>
          <cell r="J1129">
            <v>657</v>
          </cell>
          <cell r="L1129">
            <v>657</v>
          </cell>
        </row>
        <row r="1130">
          <cell r="A1130">
            <v>8155</v>
          </cell>
          <cell r="B1130" t="str">
            <v>Wall Guide Assembly</v>
          </cell>
          <cell r="C1130" t="str">
            <v>600Ø</v>
          </cell>
          <cell r="D1130" t="str">
            <v>개</v>
          </cell>
          <cell r="E1130">
            <v>89000</v>
          </cell>
          <cell r="F1130">
            <v>0</v>
          </cell>
          <cell r="H1130">
            <v>657</v>
          </cell>
          <cell r="I1130">
            <v>89000</v>
          </cell>
          <cell r="J1130">
            <v>657</v>
          </cell>
          <cell r="L1130">
            <v>657</v>
          </cell>
        </row>
        <row r="1131">
          <cell r="A1131">
            <v>8156</v>
          </cell>
          <cell r="B1131" t="str">
            <v>Wall Guide Assembly</v>
          </cell>
          <cell r="C1131" t="str">
            <v>500Ø</v>
          </cell>
          <cell r="D1131" t="str">
            <v>개</v>
          </cell>
          <cell r="E1131">
            <v>77800</v>
          </cell>
          <cell r="F1131">
            <v>0</v>
          </cell>
          <cell r="H1131">
            <v>657</v>
          </cell>
          <cell r="I1131">
            <v>77800</v>
          </cell>
          <cell r="J1131">
            <v>657</v>
          </cell>
          <cell r="L1131">
            <v>657</v>
          </cell>
        </row>
        <row r="1132">
          <cell r="A1132">
            <v>8157</v>
          </cell>
          <cell r="B1132" t="str">
            <v>Wall Guide Assembly</v>
          </cell>
          <cell r="C1132" t="str">
            <v>400Ø</v>
          </cell>
          <cell r="D1132" t="str">
            <v>개</v>
          </cell>
          <cell r="E1132">
            <v>69000</v>
          </cell>
          <cell r="F1132">
            <v>0</v>
          </cell>
          <cell r="H1132">
            <v>657</v>
          </cell>
          <cell r="I1132">
            <v>69000</v>
          </cell>
          <cell r="J1132">
            <v>657</v>
          </cell>
          <cell r="L1132">
            <v>657</v>
          </cell>
        </row>
        <row r="1133">
          <cell r="A1133">
            <v>8158</v>
          </cell>
          <cell r="B1133" t="str">
            <v>Wall Guide Assembly</v>
          </cell>
          <cell r="C1133" t="str">
            <v>300Ø</v>
          </cell>
          <cell r="D1133" t="str">
            <v>개</v>
          </cell>
          <cell r="E1133">
            <v>63000</v>
          </cell>
          <cell r="F1133">
            <v>0</v>
          </cell>
          <cell r="H1133">
            <v>657</v>
          </cell>
          <cell r="I1133">
            <v>63000</v>
          </cell>
          <cell r="J1133">
            <v>657</v>
          </cell>
          <cell r="L1133">
            <v>657</v>
          </cell>
        </row>
        <row r="1134">
          <cell r="A1134">
            <v>8159</v>
          </cell>
          <cell r="B1134" t="str">
            <v>Wall Guide Assembly</v>
          </cell>
          <cell r="C1134" t="str">
            <v>200Ø</v>
          </cell>
          <cell r="D1134" t="str">
            <v>개</v>
          </cell>
          <cell r="E1134">
            <v>49800</v>
          </cell>
          <cell r="F1134">
            <v>0</v>
          </cell>
          <cell r="H1134">
            <v>657</v>
          </cell>
          <cell r="I1134">
            <v>49800</v>
          </cell>
          <cell r="J1134">
            <v>657</v>
          </cell>
          <cell r="L1134">
            <v>657</v>
          </cell>
        </row>
        <row r="1135">
          <cell r="A1135">
            <v>8161</v>
          </cell>
          <cell r="B1135" t="str">
            <v>Bellows Joint</v>
          </cell>
          <cell r="C1135" t="str">
            <v>1,000Ø</v>
          </cell>
          <cell r="D1135" t="str">
            <v>개</v>
          </cell>
          <cell r="E1135">
            <v>1605000</v>
          </cell>
          <cell r="F1135">
            <v>0</v>
          </cell>
          <cell r="H1135">
            <v>657</v>
          </cell>
          <cell r="I1135">
            <v>1605000</v>
          </cell>
          <cell r="J1135">
            <v>657</v>
          </cell>
          <cell r="L1135">
            <v>657</v>
          </cell>
        </row>
        <row r="1136">
          <cell r="A1136">
            <v>8162</v>
          </cell>
          <cell r="B1136" t="str">
            <v>Bellows Joint</v>
          </cell>
          <cell r="C1136" t="str">
            <v>900Ø</v>
          </cell>
          <cell r="D1136" t="str">
            <v>개</v>
          </cell>
          <cell r="E1136">
            <v>1498000</v>
          </cell>
          <cell r="F1136">
            <v>0</v>
          </cell>
          <cell r="H1136">
            <v>657</v>
          </cell>
          <cell r="I1136">
            <v>1498000</v>
          </cell>
          <cell r="J1136">
            <v>657</v>
          </cell>
          <cell r="L1136">
            <v>657</v>
          </cell>
        </row>
        <row r="1137">
          <cell r="A1137">
            <v>8163</v>
          </cell>
          <cell r="B1137" t="str">
            <v>Bellows Joint</v>
          </cell>
          <cell r="C1137" t="str">
            <v>800Ø</v>
          </cell>
          <cell r="D1137" t="str">
            <v>개</v>
          </cell>
          <cell r="E1137">
            <v>1428000</v>
          </cell>
          <cell r="F1137">
            <v>0</v>
          </cell>
          <cell r="H1137">
            <v>657</v>
          </cell>
          <cell r="I1137">
            <v>1428000</v>
          </cell>
          <cell r="J1137">
            <v>657</v>
          </cell>
          <cell r="L1137">
            <v>657</v>
          </cell>
        </row>
        <row r="1138">
          <cell r="A1138">
            <v>8164</v>
          </cell>
          <cell r="B1138" t="str">
            <v>Bellows Joint</v>
          </cell>
          <cell r="C1138" t="str">
            <v>700Ø</v>
          </cell>
          <cell r="D1138" t="str">
            <v>개</v>
          </cell>
          <cell r="E1138">
            <v>1275000</v>
          </cell>
          <cell r="F1138">
            <v>0</v>
          </cell>
          <cell r="H1138">
            <v>657</v>
          </cell>
          <cell r="I1138">
            <v>1275000</v>
          </cell>
          <cell r="J1138">
            <v>657</v>
          </cell>
          <cell r="L1138">
            <v>657</v>
          </cell>
        </row>
        <row r="1139">
          <cell r="A1139">
            <v>8165</v>
          </cell>
          <cell r="B1139" t="str">
            <v>Bellows Joint</v>
          </cell>
          <cell r="C1139" t="str">
            <v>600Ø</v>
          </cell>
          <cell r="D1139" t="str">
            <v>개</v>
          </cell>
          <cell r="E1139">
            <v>1072000</v>
          </cell>
          <cell r="F1139">
            <v>0</v>
          </cell>
          <cell r="H1139">
            <v>657</v>
          </cell>
          <cell r="I1139">
            <v>1072000</v>
          </cell>
          <cell r="J1139">
            <v>657</v>
          </cell>
          <cell r="L1139">
            <v>657</v>
          </cell>
        </row>
        <row r="1140">
          <cell r="A1140">
            <v>8166</v>
          </cell>
          <cell r="B1140" t="str">
            <v>Bellows Joint</v>
          </cell>
          <cell r="C1140" t="str">
            <v>500Ø</v>
          </cell>
          <cell r="D1140" t="str">
            <v>개</v>
          </cell>
          <cell r="E1140">
            <v>658000</v>
          </cell>
          <cell r="F1140">
            <v>0</v>
          </cell>
          <cell r="H1140">
            <v>657</v>
          </cell>
          <cell r="I1140">
            <v>658000</v>
          </cell>
          <cell r="J1140">
            <v>657</v>
          </cell>
          <cell r="L1140">
            <v>657</v>
          </cell>
        </row>
        <row r="1141">
          <cell r="A1141">
            <v>8167</v>
          </cell>
          <cell r="B1141" t="str">
            <v>Bellows Joint</v>
          </cell>
          <cell r="C1141" t="str">
            <v>400Ø</v>
          </cell>
          <cell r="D1141" t="str">
            <v>개</v>
          </cell>
          <cell r="E1141">
            <v>576000</v>
          </cell>
          <cell r="F1141">
            <v>0</v>
          </cell>
          <cell r="H1141">
            <v>657</v>
          </cell>
          <cell r="I1141">
            <v>576000</v>
          </cell>
          <cell r="J1141">
            <v>657</v>
          </cell>
          <cell r="L1141">
            <v>657</v>
          </cell>
        </row>
        <row r="1142">
          <cell r="A1142">
            <v>8168</v>
          </cell>
          <cell r="B1142" t="str">
            <v>Bellows Joint</v>
          </cell>
          <cell r="C1142" t="str">
            <v>300Ø</v>
          </cell>
          <cell r="D1142" t="str">
            <v>개</v>
          </cell>
          <cell r="E1142">
            <v>513000</v>
          </cell>
          <cell r="F1142">
            <v>0</v>
          </cell>
          <cell r="H1142">
            <v>657</v>
          </cell>
          <cell r="I1142">
            <v>513000</v>
          </cell>
          <cell r="J1142">
            <v>657</v>
          </cell>
          <cell r="L1142">
            <v>657</v>
          </cell>
        </row>
        <row r="1143">
          <cell r="A1143">
            <v>8169</v>
          </cell>
          <cell r="B1143" t="str">
            <v>Bellows Joint</v>
          </cell>
          <cell r="C1143" t="str">
            <v>200Ø</v>
          </cell>
          <cell r="D1143" t="str">
            <v>개</v>
          </cell>
          <cell r="E1143">
            <v>400000</v>
          </cell>
          <cell r="F1143">
            <v>0</v>
          </cell>
          <cell r="H1143">
            <v>657</v>
          </cell>
          <cell r="I1143">
            <v>400000</v>
          </cell>
          <cell r="J1143">
            <v>657</v>
          </cell>
          <cell r="L1143">
            <v>657</v>
          </cell>
        </row>
        <row r="1144">
          <cell r="A1144">
            <v>8171</v>
          </cell>
          <cell r="B1144" t="str">
            <v>Ventilated Trimble</v>
          </cell>
          <cell r="C1144" t="str">
            <v>1,000Ø</v>
          </cell>
          <cell r="D1144" t="str">
            <v>개</v>
          </cell>
          <cell r="E1144">
            <v>314000</v>
          </cell>
          <cell r="F1144">
            <v>0</v>
          </cell>
          <cell r="H1144">
            <v>657</v>
          </cell>
          <cell r="I1144">
            <v>314000</v>
          </cell>
          <cell r="J1144">
            <v>657</v>
          </cell>
          <cell r="L1144">
            <v>657</v>
          </cell>
        </row>
        <row r="1145">
          <cell r="A1145">
            <v>8172</v>
          </cell>
          <cell r="B1145" t="str">
            <v>Ventilated Trimble</v>
          </cell>
          <cell r="C1145" t="str">
            <v>900Ø</v>
          </cell>
          <cell r="D1145" t="str">
            <v>개</v>
          </cell>
          <cell r="E1145">
            <v>247000</v>
          </cell>
          <cell r="F1145">
            <v>0</v>
          </cell>
          <cell r="H1145">
            <v>657</v>
          </cell>
          <cell r="I1145">
            <v>247000</v>
          </cell>
          <cell r="J1145">
            <v>657</v>
          </cell>
          <cell r="L1145">
            <v>657</v>
          </cell>
        </row>
        <row r="1146">
          <cell r="A1146">
            <v>8173</v>
          </cell>
          <cell r="B1146" t="str">
            <v>Ventilated Trimble</v>
          </cell>
          <cell r="C1146" t="str">
            <v>800Ø</v>
          </cell>
          <cell r="D1146" t="str">
            <v>개</v>
          </cell>
          <cell r="E1146">
            <v>227000</v>
          </cell>
          <cell r="F1146">
            <v>0</v>
          </cell>
          <cell r="H1146">
            <v>657</v>
          </cell>
          <cell r="I1146">
            <v>227000</v>
          </cell>
          <cell r="J1146">
            <v>657</v>
          </cell>
          <cell r="L1146">
            <v>657</v>
          </cell>
        </row>
        <row r="1147">
          <cell r="A1147">
            <v>8174</v>
          </cell>
          <cell r="B1147" t="str">
            <v>Ventilated Trimble</v>
          </cell>
          <cell r="C1147" t="str">
            <v>700Ø</v>
          </cell>
          <cell r="D1147" t="str">
            <v>개</v>
          </cell>
          <cell r="E1147">
            <v>205000</v>
          </cell>
          <cell r="F1147">
            <v>0</v>
          </cell>
          <cell r="H1147">
            <v>657</v>
          </cell>
          <cell r="I1147">
            <v>205000</v>
          </cell>
          <cell r="J1147">
            <v>657</v>
          </cell>
          <cell r="L1147">
            <v>657</v>
          </cell>
        </row>
        <row r="1148">
          <cell r="A1148">
            <v>8175</v>
          </cell>
          <cell r="B1148" t="str">
            <v>Ventilated Trimble</v>
          </cell>
          <cell r="C1148" t="str">
            <v>600Ø</v>
          </cell>
          <cell r="D1148" t="str">
            <v>개</v>
          </cell>
          <cell r="E1148">
            <v>183000</v>
          </cell>
          <cell r="F1148">
            <v>0</v>
          </cell>
          <cell r="H1148">
            <v>657</v>
          </cell>
          <cell r="I1148">
            <v>183000</v>
          </cell>
          <cell r="J1148">
            <v>657</v>
          </cell>
          <cell r="L1148">
            <v>657</v>
          </cell>
        </row>
        <row r="1149">
          <cell r="A1149">
            <v>8176</v>
          </cell>
          <cell r="B1149" t="str">
            <v>Ventilated Trimble</v>
          </cell>
          <cell r="C1149" t="str">
            <v>500Ø</v>
          </cell>
          <cell r="D1149" t="str">
            <v>개</v>
          </cell>
          <cell r="E1149">
            <v>164000</v>
          </cell>
          <cell r="F1149">
            <v>0</v>
          </cell>
          <cell r="H1149">
            <v>657</v>
          </cell>
          <cell r="I1149">
            <v>164000</v>
          </cell>
          <cell r="J1149">
            <v>657</v>
          </cell>
          <cell r="L1149">
            <v>657</v>
          </cell>
        </row>
        <row r="1150">
          <cell r="A1150">
            <v>8177</v>
          </cell>
          <cell r="B1150" t="str">
            <v>Ventilated Trimble</v>
          </cell>
          <cell r="C1150" t="str">
            <v>400Ø</v>
          </cell>
          <cell r="D1150" t="str">
            <v>개</v>
          </cell>
          <cell r="E1150">
            <v>148000</v>
          </cell>
          <cell r="F1150">
            <v>0</v>
          </cell>
          <cell r="H1150">
            <v>657</v>
          </cell>
          <cell r="I1150">
            <v>148000</v>
          </cell>
          <cell r="J1150">
            <v>657</v>
          </cell>
          <cell r="L1150">
            <v>657</v>
          </cell>
        </row>
        <row r="1151">
          <cell r="A1151">
            <v>8178</v>
          </cell>
          <cell r="B1151" t="str">
            <v>Ventilated Trimble</v>
          </cell>
          <cell r="C1151" t="str">
            <v>300Ø</v>
          </cell>
          <cell r="D1151" t="str">
            <v>개</v>
          </cell>
          <cell r="E1151">
            <v>133000</v>
          </cell>
          <cell r="F1151">
            <v>0</v>
          </cell>
          <cell r="H1151">
            <v>657</v>
          </cell>
          <cell r="I1151">
            <v>133000</v>
          </cell>
          <cell r="J1151">
            <v>657</v>
          </cell>
          <cell r="L1151">
            <v>657</v>
          </cell>
        </row>
        <row r="1152">
          <cell r="A1152">
            <v>8179</v>
          </cell>
          <cell r="B1152" t="str">
            <v>Ventilated Trimble</v>
          </cell>
          <cell r="C1152" t="str">
            <v>200Ø</v>
          </cell>
          <cell r="D1152" t="str">
            <v>개</v>
          </cell>
          <cell r="E1152">
            <v>118000</v>
          </cell>
          <cell r="F1152">
            <v>0</v>
          </cell>
          <cell r="H1152">
            <v>657</v>
          </cell>
          <cell r="I1152">
            <v>118000</v>
          </cell>
          <cell r="J1152">
            <v>657</v>
          </cell>
          <cell r="L1152">
            <v>657</v>
          </cell>
        </row>
        <row r="1153">
          <cell r="A1153">
            <v>8181</v>
          </cell>
          <cell r="B1153" t="str">
            <v>Drain Tee Cap</v>
          </cell>
          <cell r="C1153" t="str">
            <v>1,000Ø</v>
          </cell>
          <cell r="D1153" t="str">
            <v>개</v>
          </cell>
          <cell r="E1153">
            <v>125000</v>
          </cell>
          <cell r="F1153">
            <v>0</v>
          </cell>
          <cell r="H1153">
            <v>657</v>
          </cell>
          <cell r="I1153">
            <v>125000</v>
          </cell>
          <cell r="J1153">
            <v>657</v>
          </cell>
          <cell r="L1153">
            <v>657</v>
          </cell>
        </row>
        <row r="1154">
          <cell r="A1154">
            <v>8182</v>
          </cell>
          <cell r="B1154" t="str">
            <v>Drain Tee Cap</v>
          </cell>
          <cell r="C1154" t="str">
            <v>900Ø</v>
          </cell>
          <cell r="D1154" t="str">
            <v>개</v>
          </cell>
          <cell r="E1154">
            <v>90000</v>
          </cell>
          <cell r="F1154">
            <v>0</v>
          </cell>
          <cell r="H1154">
            <v>657</v>
          </cell>
          <cell r="I1154">
            <v>90000</v>
          </cell>
          <cell r="J1154">
            <v>657</v>
          </cell>
          <cell r="L1154">
            <v>657</v>
          </cell>
        </row>
        <row r="1155">
          <cell r="A1155">
            <v>8183</v>
          </cell>
          <cell r="B1155" t="str">
            <v>Drain Tee Cap</v>
          </cell>
          <cell r="C1155" t="str">
            <v>800Ø</v>
          </cell>
          <cell r="D1155" t="str">
            <v>개</v>
          </cell>
          <cell r="E1155">
            <v>63800</v>
          </cell>
          <cell r="F1155">
            <v>0</v>
          </cell>
          <cell r="H1155">
            <v>657</v>
          </cell>
          <cell r="I1155">
            <v>63800</v>
          </cell>
          <cell r="J1155">
            <v>657</v>
          </cell>
          <cell r="L1155">
            <v>657</v>
          </cell>
        </row>
        <row r="1156">
          <cell r="A1156">
            <v>8184</v>
          </cell>
          <cell r="B1156" t="str">
            <v>Drain Tee Cap</v>
          </cell>
          <cell r="C1156" t="str">
            <v>700Ø</v>
          </cell>
          <cell r="D1156" t="str">
            <v>개</v>
          </cell>
          <cell r="E1156">
            <v>51200</v>
          </cell>
          <cell r="F1156">
            <v>0</v>
          </cell>
          <cell r="H1156">
            <v>657</v>
          </cell>
          <cell r="I1156">
            <v>51200</v>
          </cell>
          <cell r="J1156">
            <v>657</v>
          </cell>
          <cell r="L1156">
            <v>657</v>
          </cell>
        </row>
        <row r="1157">
          <cell r="A1157">
            <v>8185</v>
          </cell>
          <cell r="B1157" t="str">
            <v>Drain Tee Cap</v>
          </cell>
          <cell r="C1157" t="str">
            <v>600Ø</v>
          </cell>
          <cell r="D1157" t="str">
            <v>개</v>
          </cell>
          <cell r="E1157">
            <v>44500</v>
          </cell>
          <cell r="F1157">
            <v>0</v>
          </cell>
          <cell r="H1157">
            <v>657</v>
          </cell>
          <cell r="I1157">
            <v>44500</v>
          </cell>
          <cell r="J1157">
            <v>657</v>
          </cell>
          <cell r="L1157">
            <v>657</v>
          </cell>
        </row>
        <row r="1158">
          <cell r="A1158">
            <v>8186</v>
          </cell>
          <cell r="B1158" t="str">
            <v>Drain Tee Cap</v>
          </cell>
          <cell r="C1158" t="str">
            <v>500Ø</v>
          </cell>
          <cell r="D1158" t="str">
            <v>개</v>
          </cell>
          <cell r="E1158">
            <v>39200</v>
          </cell>
          <cell r="F1158">
            <v>0</v>
          </cell>
          <cell r="H1158">
            <v>657</v>
          </cell>
          <cell r="I1158">
            <v>39200</v>
          </cell>
          <cell r="J1158">
            <v>657</v>
          </cell>
          <cell r="L1158">
            <v>657</v>
          </cell>
        </row>
        <row r="1159">
          <cell r="A1159">
            <v>8187</v>
          </cell>
          <cell r="B1159" t="str">
            <v>Drain Tee Cap</v>
          </cell>
          <cell r="C1159" t="str">
            <v>400Ø</v>
          </cell>
          <cell r="D1159" t="str">
            <v>개</v>
          </cell>
          <cell r="E1159">
            <v>29900</v>
          </cell>
          <cell r="F1159">
            <v>0</v>
          </cell>
          <cell r="H1159">
            <v>657</v>
          </cell>
          <cell r="I1159">
            <v>29900</v>
          </cell>
          <cell r="J1159">
            <v>657</v>
          </cell>
          <cell r="L1159">
            <v>657</v>
          </cell>
        </row>
        <row r="1160">
          <cell r="A1160">
            <v>8188</v>
          </cell>
          <cell r="B1160" t="str">
            <v>Drain Tee Cap</v>
          </cell>
          <cell r="C1160" t="str">
            <v>300Ø</v>
          </cell>
          <cell r="D1160" t="str">
            <v>개</v>
          </cell>
          <cell r="E1160">
            <v>24600</v>
          </cell>
          <cell r="F1160">
            <v>0</v>
          </cell>
          <cell r="H1160">
            <v>657</v>
          </cell>
          <cell r="I1160">
            <v>24600</v>
          </cell>
          <cell r="J1160">
            <v>657</v>
          </cell>
          <cell r="L1160">
            <v>657</v>
          </cell>
        </row>
        <row r="1161">
          <cell r="A1161">
            <v>8189</v>
          </cell>
          <cell r="B1161" t="str">
            <v>Drain Tee Cap</v>
          </cell>
          <cell r="C1161" t="str">
            <v>200Ø</v>
          </cell>
          <cell r="D1161" t="str">
            <v>개</v>
          </cell>
          <cell r="E1161">
            <v>17900</v>
          </cell>
          <cell r="F1161">
            <v>0</v>
          </cell>
          <cell r="H1161">
            <v>657</v>
          </cell>
          <cell r="I1161">
            <v>17900</v>
          </cell>
          <cell r="J1161">
            <v>657</v>
          </cell>
          <cell r="L1161">
            <v>657</v>
          </cell>
        </row>
        <row r="1162">
          <cell r="A1162">
            <v>8191</v>
          </cell>
          <cell r="B1162" t="str">
            <v>Manifold Tee</v>
          </cell>
          <cell r="C1162" t="str">
            <v>1,000Ø</v>
          </cell>
          <cell r="D1162" t="str">
            <v>개</v>
          </cell>
          <cell r="E1162">
            <v>665000</v>
          </cell>
          <cell r="F1162">
            <v>0</v>
          </cell>
          <cell r="H1162">
            <v>657</v>
          </cell>
          <cell r="I1162">
            <v>665000</v>
          </cell>
          <cell r="J1162">
            <v>657</v>
          </cell>
          <cell r="L1162">
            <v>657</v>
          </cell>
        </row>
        <row r="1163">
          <cell r="A1163">
            <v>8192</v>
          </cell>
          <cell r="B1163" t="str">
            <v>Manifold Tee</v>
          </cell>
          <cell r="C1163" t="str">
            <v>900Ø</v>
          </cell>
          <cell r="D1163" t="str">
            <v>개</v>
          </cell>
          <cell r="E1163">
            <v>450000</v>
          </cell>
          <cell r="F1163">
            <v>0</v>
          </cell>
          <cell r="H1163">
            <v>657</v>
          </cell>
          <cell r="I1163">
            <v>450000</v>
          </cell>
          <cell r="J1163">
            <v>657</v>
          </cell>
          <cell r="L1163">
            <v>657</v>
          </cell>
        </row>
        <row r="1164">
          <cell r="A1164">
            <v>8193</v>
          </cell>
          <cell r="B1164" t="str">
            <v>Manifold Tee</v>
          </cell>
          <cell r="C1164" t="str">
            <v>800Ø</v>
          </cell>
          <cell r="D1164" t="str">
            <v>개</v>
          </cell>
          <cell r="E1164">
            <v>409000</v>
          </cell>
          <cell r="F1164">
            <v>0</v>
          </cell>
          <cell r="H1164">
            <v>657</v>
          </cell>
          <cell r="I1164">
            <v>409000</v>
          </cell>
          <cell r="J1164">
            <v>657</v>
          </cell>
          <cell r="L1164">
            <v>657</v>
          </cell>
        </row>
        <row r="1165">
          <cell r="A1165">
            <v>8194</v>
          </cell>
          <cell r="B1165" t="str">
            <v>Manifold Tee</v>
          </cell>
          <cell r="C1165" t="str">
            <v>700Ø</v>
          </cell>
          <cell r="D1165" t="str">
            <v>개</v>
          </cell>
          <cell r="E1165">
            <v>287000</v>
          </cell>
          <cell r="F1165">
            <v>0</v>
          </cell>
          <cell r="H1165">
            <v>657</v>
          </cell>
          <cell r="I1165">
            <v>287000</v>
          </cell>
          <cell r="J1165">
            <v>657</v>
          </cell>
          <cell r="L1165">
            <v>657</v>
          </cell>
        </row>
        <row r="1166">
          <cell r="A1166">
            <v>8195</v>
          </cell>
          <cell r="B1166" t="str">
            <v>Manifold Tee</v>
          </cell>
          <cell r="C1166" t="str">
            <v>600Ø</v>
          </cell>
          <cell r="D1166" t="str">
            <v>개</v>
          </cell>
          <cell r="E1166">
            <v>252000</v>
          </cell>
          <cell r="F1166">
            <v>0</v>
          </cell>
          <cell r="H1166">
            <v>657</v>
          </cell>
          <cell r="I1166">
            <v>252000</v>
          </cell>
          <cell r="J1166">
            <v>657</v>
          </cell>
          <cell r="L1166">
            <v>657</v>
          </cell>
        </row>
        <row r="1167">
          <cell r="A1167">
            <v>8196</v>
          </cell>
          <cell r="B1167" t="str">
            <v>Manifold Tee</v>
          </cell>
          <cell r="C1167" t="str">
            <v>500Ø</v>
          </cell>
          <cell r="D1167" t="str">
            <v>개</v>
          </cell>
          <cell r="E1167">
            <v>194000</v>
          </cell>
          <cell r="F1167">
            <v>0</v>
          </cell>
          <cell r="H1167">
            <v>657</v>
          </cell>
          <cell r="I1167">
            <v>194000</v>
          </cell>
          <cell r="J1167">
            <v>657</v>
          </cell>
          <cell r="L1167">
            <v>657</v>
          </cell>
        </row>
        <row r="1168">
          <cell r="A1168">
            <v>8197</v>
          </cell>
          <cell r="B1168" t="str">
            <v>Manifold Tee</v>
          </cell>
          <cell r="C1168" t="str">
            <v>400Ø</v>
          </cell>
          <cell r="D1168" t="str">
            <v>개</v>
          </cell>
          <cell r="E1168">
            <v>154000</v>
          </cell>
          <cell r="F1168">
            <v>0</v>
          </cell>
          <cell r="H1168">
            <v>657</v>
          </cell>
          <cell r="I1168">
            <v>154000</v>
          </cell>
          <cell r="J1168">
            <v>657</v>
          </cell>
          <cell r="L1168">
            <v>657</v>
          </cell>
        </row>
        <row r="1169">
          <cell r="A1169">
            <v>8198</v>
          </cell>
          <cell r="B1169" t="str">
            <v>Manifold Tee</v>
          </cell>
          <cell r="C1169" t="str">
            <v>300Ø</v>
          </cell>
          <cell r="D1169" t="str">
            <v>개</v>
          </cell>
          <cell r="E1169">
            <v>124000</v>
          </cell>
          <cell r="F1169">
            <v>0</v>
          </cell>
          <cell r="H1169">
            <v>657</v>
          </cell>
          <cell r="I1169">
            <v>124000</v>
          </cell>
          <cell r="J1169">
            <v>657</v>
          </cell>
          <cell r="L1169">
            <v>657</v>
          </cell>
        </row>
        <row r="1170">
          <cell r="A1170">
            <v>8199</v>
          </cell>
          <cell r="B1170" t="str">
            <v>Manifold Tee</v>
          </cell>
          <cell r="C1170" t="str">
            <v>200Ø</v>
          </cell>
          <cell r="D1170" t="str">
            <v>개</v>
          </cell>
          <cell r="E1170">
            <v>81000</v>
          </cell>
          <cell r="F1170">
            <v>0</v>
          </cell>
          <cell r="H1170">
            <v>657</v>
          </cell>
          <cell r="I1170">
            <v>81000</v>
          </cell>
          <cell r="J1170">
            <v>657</v>
          </cell>
          <cell r="L1170">
            <v>657</v>
          </cell>
        </row>
        <row r="1171">
          <cell r="A1171">
            <v>8201</v>
          </cell>
          <cell r="B1171" t="str">
            <v>Insulated Flange</v>
          </cell>
          <cell r="C1171" t="str">
            <v>1,000Ø</v>
          </cell>
          <cell r="D1171" t="str">
            <v>개</v>
          </cell>
          <cell r="E1171">
            <v>571000</v>
          </cell>
          <cell r="F1171">
            <v>0</v>
          </cell>
          <cell r="H1171">
            <v>657</v>
          </cell>
          <cell r="I1171">
            <v>571000</v>
          </cell>
          <cell r="J1171">
            <v>657</v>
          </cell>
          <cell r="L1171">
            <v>657</v>
          </cell>
        </row>
        <row r="1172">
          <cell r="A1172">
            <v>8202</v>
          </cell>
          <cell r="B1172" t="str">
            <v>Insulated Flange</v>
          </cell>
          <cell r="C1172" t="str">
            <v>900Ø</v>
          </cell>
          <cell r="D1172" t="str">
            <v>개</v>
          </cell>
          <cell r="E1172">
            <v>348000</v>
          </cell>
          <cell r="F1172">
            <v>0</v>
          </cell>
          <cell r="H1172">
            <v>657</v>
          </cell>
          <cell r="I1172">
            <v>348000</v>
          </cell>
          <cell r="J1172">
            <v>657</v>
          </cell>
          <cell r="L1172">
            <v>657</v>
          </cell>
        </row>
        <row r="1173">
          <cell r="A1173">
            <v>8203</v>
          </cell>
          <cell r="B1173" t="str">
            <v>Insulated Flange</v>
          </cell>
          <cell r="C1173" t="str">
            <v>800Ø</v>
          </cell>
          <cell r="D1173" t="str">
            <v>개</v>
          </cell>
          <cell r="E1173">
            <v>294000</v>
          </cell>
          <cell r="F1173">
            <v>0</v>
          </cell>
          <cell r="H1173">
            <v>657</v>
          </cell>
          <cell r="I1173">
            <v>294000</v>
          </cell>
          <cell r="J1173">
            <v>657</v>
          </cell>
          <cell r="L1173">
            <v>657</v>
          </cell>
        </row>
        <row r="1174">
          <cell r="A1174">
            <v>8204</v>
          </cell>
          <cell r="B1174" t="str">
            <v>Insulated Flange</v>
          </cell>
          <cell r="C1174" t="str">
            <v>700Ø</v>
          </cell>
          <cell r="D1174" t="str">
            <v>개</v>
          </cell>
          <cell r="E1174">
            <v>209000</v>
          </cell>
          <cell r="F1174">
            <v>0</v>
          </cell>
          <cell r="H1174">
            <v>657</v>
          </cell>
          <cell r="I1174">
            <v>209000</v>
          </cell>
          <cell r="J1174">
            <v>657</v>
          </cell>
          <cell r="L1174">
            <v>657</v>
          </cell>
        </row>
        <row r="1175">
          <cell r="A1175">
            <v>8205</v>
          </cell>
          <cell r="B1175" t="str">
            <v>Insulated Flange</v>
          </cell>
          <cell r="C1175" t="str">
            <v>600Ø</v>
          </cell>
          <cell r="D1175" t="str">
            <v>개</v>
          </cell>
          <cell r="E1175">
            <v>182000</v>
          </cell>
          <cell r="F1175">
            <v>0</v>
          </cell>
          <cell r="H1175">
            <v>657</v>
          </cell>
          <cell r="I1175">
            <v>182000</v>
          </cell>
          <cell r="J1175">
            <v>657</v>
          </cell>
          <cell r="L1175">
            <v>657</v>
          </cell>
        </row>
        <row r="1176">
          <cell r="A1176">
            <v>8206</v>
          </cell>
          <cell r="B1176" t="str">
            <v>Insulated Flange</v>
          </cell>
          <cell r="C1176" t="str">
            <v>500Ø</v>
          </cell>
          <cell r="D1176" t="str">
            <v>개</v>
          </cell>
          <cell r="E1176">
            <v>174000</v>
          </cell>
          <cell r="F1176">
            <v>0</v>
          </cell>
          <cell r="H1176">
            <v>657</v>
          </cell>
          <cell r="I1176">
            <v>174000</v>
          </cell>
          <cell r="J1176">
            <v>657</v>
          </cell>
          <cell r="L1176">
            <v>657</v>
          </cell>
        </row>
        <row r="1177">
          <cell r="A1177">
            <v>8207</v>
          </cell>
          <cell r="B1177" t="str">
            <v>Insulated Flange</v>
          </cell>
          <cell r="C1177" t="str">
            <v>400Ø</v>
          </cell>
          <cell r="D1177" t="str">
            <v>개</v>
          </cell>
          <cell r="E1177">
            <v>138000</v>
          </cell>
          <cell r="F1177">
            <v>0</v>
          </cell>
          <cell r="H1177">
            <v>657</v>
          </cell>
          <cell r="I1177">
            <v>138000</v>
          </cell>
          <cell r="J1177">
            <v>657</v>
          </cell>
          <cell r="L1177">
            <v>657</v>
          </cell>
        </row>
        <row r="1178">
          <cell r="A1178">
            <v>8208</v>
          </cell>
          <cell r="B1178" t="str">
            <v>Insulated Flange</v>
          </cell>
          <cell r="C1178" t="str">
            <v>300Ø</v>
          </cell>
          <cell r="D1178" t="str">
            <v>개</v>
          </cell>
          <cell r="E1178">
            <v>91000</v>
          </cell>
          <cell r="F1178">
            <v>0</v>
          </cell>
          <cell r="H1178">
            <v>657</v>
          </cell>
          <cell r="I1178">
            <v>91000</v>
          </cell>
          <cell r="J1178">
            <v>657</v>
          </cell>
          <cell r="L1178">
            <v>657</v>
          </cell>
        </row>
        <row r="1179">
          <cell r="A1179">
            <v>8209</v>
          </cell>
          <cell r="B1179" t="str">
            <v>Insulated Flange</v>
          </cell>
          <cell r="C1179" t="str">
            <v>200Ø</v>
          </cell>
          <cell r="D1179" t="str">
            <v>개</v>
          </cell>
          <cell r="E1179">
            <v>68000</v>
          </cell>
          <cell r="F1179">
            <v>0</v>
          </cell>
          <cell r="H1179">
            <v>657</v>
          </cell>
          <cell r="I1179">
            <v>68000</v>
          </cell>
          <cell r="J1179">
            <v>657</v>
          </cell>
          <cell r="L1179">
            <v>657</v>
          </cell>
        </row>
        <row r="1180">
          <cell r="A1180">
            <v>8211</v>
          </cell>
          <cell r="B1180" t="str">
            <v>Pt Support Assembly</v>
          </cell>
          <cell r="C1180" t="str">
            <v>1,000Ø</v>
          </cell>
          <cell r="D1180" t="str">
            <v>개</v>
          </cell>
          <cell r="E1180">
            <v>254000</v>
          </cell>
          <cell r="F1180">
            <v>0</v>
          </cell>
          <cell r="H1180">
            <v>657</v>
          </cell>
          <cell r="I1180">
            <v>254000</v>
          </cell>
          <cell r="J1180">
            <v>657</v>
          </cell>
          <cell r="L1180">
            <v>657</v>
          </cell>
        </row>
        <row r="1181">
          <cell r="A1181">
            <v>8212</v>
          </cell>
          <cell r="B1181" t="str">
            <v>Pt Support Assembly</v>
          </cell>
          <cell r="C1181" t="str">
            <v>900Ø</v>
          </cell>
          <cell r="D1181" t="str">
            <v>개</v>
          </cell>
          <cell r="E1181">
            <v>171000</v>
          </cell>
          <cell r="F1181">
            <v>0</v>
          </cell>
          <cell r="H1181">
            <v>657</v>
          </cell>
          <cell r="I1181">
            <v>171000</v>
          </cell>
          <cell r="J1181">
            <v>657</v>
          </cell>
          <cell r="L1181">
            <v>657</v>
          </cell>
        </row>
        <row r="1182">
          <cell r="A1182">
            <v>8213</v>
          </cell>
          <cell r="B1182" t="str">
            <v>Pt Support Assembly</v>
          </cell>
          <cell r="C1182" t="str">
            <v>800Ø</v>
          </cell>
          <cell r="D1182" t="str">
            <v>개</v>
          </cell>
          <cell r="E1182">
            <v>142000</v>
          </cell>
          <cell r="F1182">
            <v>0</v>
          </cell>
          <cell r="H1182">
            <v>657</v>
          </cell>
          <cell r="I1182">
            <v>142000</v>
          </cell>
          <cell r="J1182">
            <v>657</v>
          </cell>
          <cell r="L1182">
            <v>657</v>
          </cell>
        </row>
        <row r="1183">
          <cell r="A1183">
            <v>8214</v>
          </cell>
          <cell r="B1183" t="str">
            <v>Pt Support Assembly</v>
          </cell>
          <cell r="C1183" t="str">
            <v>700Ø</v>
          </cell>
          <cell r="D1183" t="str">
            <v>개</v>
          </cell>
          <cell r="E1183">
            <v>115000</v>
          </cell>
          <cell r="F1183">
            <v>0</v>
          </cell>
          <cell r="H1183">
            <v>657</v>
          </cell>
          <cell r="I1183">
            <v>115000</v>
          </cell>
          <cell r="J1183">
            <v>657</v>
          </cell>
          <cell r="L1183">
            <v>657</v>
          </cell>
        </row>
        <row r="1184">
          <cell r="A1184">
            <v>8215</v>
          </cell>
          <cell r="B1184" t="str">
            <v>Pt Support Assembly</v>
          </cell>
          <cell r="C1184" t="str">
            <v>600Ø</v>
          </cell>
          <cell r="D1184" t="str">
            <v>개</v>
          </cell>
          <cell r="E1184">
            <v>95000</v>
          </cell>
          <cell r="F1184">
            <v>0</v>
          </cell>
          <cell r="H1184">
            <v>657</v>
          </cell>
          <cell r="I1184">
            <v>95000</v>
          </cell>
          <cell r="J1184">
            <v>657</v>
          </cell>
          <cell r="L1184">
            <v>657</v>
          </cell>
        </row>
        <row r="1185">
          <cell r="A1185">
            <v>8216</v>
          </cell>
          <cell r="B1185" t="str">
            <v>Pt Support Assembly</v>
          </cell>
          <cell r="C1185" t="str">
            <v>500Ø</v>
          </cell>
          <cell r="D1185" t="str">
            <v>개</v>
          </cell>
          <cell r="E1185">
            <v>75000</v>
          </cell>
          <cell r="F1185">
            <v>0</v>
          </cell>
          <cell r="H1185">
            <v>657</v>
          </cell>
          <cell r="I1185">
            <v>75000</v>
          </cell>
          <cell r="J1185">
            <v>657</v>
          </cell>
          <cell r="L1185">
            <v>657</v>
          </cell>
        </row>
        <row r="1186">
          <cell r="A1186">
            <v>8217</v>
          </cell>
          <cell r="B1186" t="str">
            <v>Pt Support Assembly</v>
          </cell>
          <cell r="C1186" t="str">
            <v>400Ø</v>
          </cell>
          <cell r="D1186" t="str">
            <v>개</v>
          </cell>
          <cell r="E1186">
            <v>63100</v>
          </cell>
          <cell r="F1186">
            <v>0</v>
          </cell>
          <cell r="H1186">
            <v>657</v>
          </cell>
          <cell r="I1186">
            <v>63100</v>
          </cell>
          <cell r="J1186">
            <v>657</v>
          </cell>
          <cell r="L1186">
            <v>657</v>
          </cell>
        </row>
        <row r="1187">
          <cell r="A1187">
            <v>8218</v>
          </cell>
          <cell r="B1187" t="str">
            <v>Pt Support Assembly</v>
          </cell>
          <cell r="C1187" t="str">
            <v>300Ø</v>
          </cell>
          <cell r="D1187" t="str">
            <v>개</v>
          </cell>
          <cell r="E1187">
            <v>56500</v>
          </cell>
          <cell r="F1187">
            <v>0</v>
          </cell>
          <cell r="H1187">
            <v>657</v>
          </cell>
          <cell r="I1187">
            <v>56500</v>
          </cell>
          <cell r="J1187">
            <v>657</v>
          </cell>
          <cell r="L1187">
            <v>657</v>
          </cell>
        </row>
        <row r="1188">
          <cell r="A1188">
            <v>8219</v>
          </cell>
          <cell r="B1188" t="str">
            <v>Pt Support Assembly</v>
          </cell>
          <cell r="C1188" t="str">
            <v>200Ø</v>
          </cell>
          <cell r="D1188" t="str">
            <v>개</v>
          </cell>
          <cell r="E1188">
            <v>49800</v>
          </cell>
          <cell r="F1188">
            <v>0</v>
          </cell>
          <cell r="H1188">
            <v>657</v>
          </cell>
          <cell r="I1188">
            <v>49800</v>
          </cell>
          <cell r="J1188">
            <v>657</v>
          </cell>
          <cell r="L1188">
            <v>657</v>
          </cell>
        </row>
        <row r="1189">
          <cell r="A1189">
            <v>8221</v>
          </cell>
          <cell r="B1189" t="str">
            <v>Check Hole</v>
          </cell>
          <cell r="C1189" t="str">
            <v>1,000Ø</v>
          </cell>
          <cell r="D1189" t="str">
            <v>개</v>
          </cell>
          <cell r="E1189">
            <v>354000</v>
          </cell>
          <cell r="F1189">
            <v>0</v>
          </cell>
          <cell r="H1189">
            <v>657</v>
          </cell>
          <cell r="I1189">
            <v>354000</v>
          </cell>
          <cell r="J1189">
            <v>657</v>
          </cell>
          <cell r="L1189">
            <v>657</v>
          </cell>
        </row>
        <row r="1190">
          <cell r="A1190">
            <v>8222</v>
          </cell>
          <cell r="B1190" t="str">
            <v>Check Hole</v>
          </cell>
          <cell r="C1190" t="str">
            <v>900Ø</v>
          </cell>
          <cell r="D1190" t="str">
            <v>개</v>
          </cell>
          <cell r="E1190">
            <v>282000</v>
          </cell>
          <cell r="F1190">
            <v>0</v>
          </cell>
          <cell r="H1190">
            <v>657</v>
          </cell>
          <cell r="I1190">
            <v>282000</v>
          </cell>
          <cell r="J1190">
            <v>657</v>
          </cell>
          <cell r="L1190">
            <v>657</v>
          </cell>
        </row>
        <row r="1191">
          <cell r="A1191">
            <v>8223</v>
          </cell>
          <cell r="B1191" t="str">
            <v>Check Hole</v>
          </cell>
          <cell r="C1191" t="str">
            <v>800Ø</v>
          </cell>
          <cell r="D1191" t="str">
            <v>개</v>
          </cell>
          <cell r="E1191">
            <v>252000</v>
          </cell>
          <cell r="F1191">
            <v>0</v>
          </cell>
          <cell r="H1191">
            <v>657</v>
          </cell>
          <cell r="I1191">
            <v>252000</v>
          </cell>
          <cell r="J1191">
            <v>657</v>
          </cell>
          <cell r="L1191">
            <v>657</v>
          </cell>
        </row>
        <row r="1192">
          <cell r="A1192">
            <v>8224</v>
          </cell>
          <cell r="B1192" t="str">
            <v>Check Hole</v>
          </cell>
          <cell r="C1192" t="str">
            <v>700Ø</v>
          </cell>
          <cell r="D1192" t="str">
            <v>개</v>
          </cell>
          <cell r="E1192">
            <v>219000</v>
          </cell>
          <cell r="F1192">
            <v>0</v>
          </cell>
          <cell r="H1192">
            <v>657</v>
          </cell>
          <cell r="I1192">
            <v>219000</v>
          </cell>
          <cell r="J1192">
            <v>657</v>
          </cell>
          <cell r="L1192">
            <v>657</v>
          </cell>
        </row>
        <row r="1193">
          <cell r="A1193">
            <v>8225</v>
          </cell>
          <cell r="B1193" t="str">
            <v>Check Hole</v>
          </cell>
          <cell r="C1193" t="str">
            <v>600Ø</v>
          </cell>
          <cell r="D1193" t="str">
            <v>개</v>
          </cell>
          <cell r="E1193">
            <v>188000</v>
          </cell>
          <cell r="F1193">
            <v>0</v>
          </cell>
          <cell r="H1193">
            <v>657</v>
          </cell>
          <cell r="I1193">
            <v>188000</v>
          </cell>
          <cell r="J1193">
            <v>657</v>
          </cell>
          <cell r="L1193">
            <v>657</v>
          </cell>
        </row>
        <row r="1194">
          <cell r="A1194">
            <v>8226</v>
          </cell>
          <cell r="B1194" t="str">
            <v>Check Hole</v>
          </cell>
          <cell r="C1194" t="str">
            <v>500Ø</v>
          </cell>
          <cell r="D1194" t="str">
            <v>개</v>
          </cell>
          <cell r="E1194">
            <v>157000</v>
          </cell>
          <cell r="F1194">
            <v>0</v>
          </cell>
          <cell r="H1194">
            <v>657</v>
          </cell>
          <cell r="I1194">
            <v>157000</v>
          </cell>
          <cell r="J1194">
            <v>657</v>
          </cell>
          <cell r="L1194">
            <v>657</v>
          </cell>
        </row>
        <row r="1195">
          <cell r="A1195">
            <v>8227</v>
          </cell>
          <cell r="B1195" t="str">
            <v>Check Hole</v>
          </cell>
          <cell r="C1195" t="str">
            <v>400Ø</v>
          </cell>
          <cell r="D1195" t="str">
            <v>개</v>
          </cell>
          <cell r="E1195">
            <v>125000</v>
          </cell>
          <cell r="F1195">
            <v>0</v>
          </cell>
          <cell r="H1195">
            <v>657</v>
          </cell>
          <cell r="I1195">
            <v>125000</v>
          </cell>
          <cell r="J1195">
            <v>657</v>
          </cell>
          <cell r="L1195">
            <v>657</v>
          </cell>
        </row>
        <row r="1196">
          <cell r="A1196">
            <v>8228</v>
          </cell>
          <cell r="B1196" t="str">
            <v>Check Hole</v>
          </cell>
          <cell r="C1196" t="str">
            <v>300Ø</v>
          </cell>
          <cell r="D1196" t="str">
            <v>개</v>
          </cell>
          <cell r="E1196">
            <v>93800</v>
          </cell>
          <cell r="F1196">
            <v>0</v>
          </cell>
          <cell r="H1196">
            <v>657</v>
          </cell>
          <cell r="I1196">
            <v>93800</v>
          </cell>
          <cell r="J1196">
            <v>657</v>
          </cell>
          <cell r="L1196">
            <v>657</v>
          </cell>
        </row>
        <row r="1197">
          <cell r="A1197">
            <v>8229</v>
          </cell>
          <cell r="B1197" t="str">
            <v>Check Hole</v>
          </cell>
          <cell r="C1197" t="str">
            <v>200Ø</v>
          </cell>
          <cell r="D1197" t="str">
            <v>개</v>
          </cell>
          <cell r="E1197">
            <v>63100</v>
          </cell>
          <cell r="F1197">
            <v>0</v>
          </cell>
          <cell r="H1197">
            <v>657</v>
          </cell>
          <cell r="I1197">
            <v>63100</v>
          </cell>
          <cell r="J1197">
            <v>657</v>
          </cell>
          <cell r="L1197">
            <v>657</v>
          </cell>
        </row>
        <row r="1198">
          <cell r="A1198">
            <v>8231</v>
          </cell>
          <cell r="B1198" t="str">
            <v>Full Angle Ring</v>
          </cell>
          <cell r="C1198" t="str">
            <v>1,000Ø</v>
          </cell>
          <cell r="D1198" t="str">
            <v>개</v>
          </cell>
          <cell r="E1198">
            <v>88000</v>
          </cell>
          <cell r="F1198">
            <v>0</v>
          </cell>
          <cell r="H1198">
            <v>657</v>
          </cell>
          <cell r="I1198">
            <v>88000</v>
          </cell>
          <cell r="J1198">
            <v>657</v>
          </cell>
          <cell r="L1198">
            <v>657</v>
          </cell>
        </row>
        <row r="1199">
          <cell r="A1199">
            <v>8232</v>
          </cell>
          <cell r="B1199" t="str">
            <v>Full Angle Ring</v>
          </cell>
          <cell r="C1199" t="str">
            <v>900Ø</v>
          </cell>
          <cell r="D1199" t="str">
            <v>개</v>
          </cell>
          <cell r="E1199">
            <v>69100</v>
          </cell>
          <cell r="F1199">
            <v>0</v>
          </cell>
          <cell r="H1199">
            <v>657</v>
          </cell>
          <cell r="I1199">
            <v>69100</v>
          </cell>
          <cell r="J1199">
            <v>657</v>
          </cell>
          <cell r="L1199">
            <v>657</v>
          </cell>
        </row>
        <row r="1200">
          <cell r="A1200">
            <v>8233</v>
          </cell>
          <cell r="B1200" t="str">
            <v>Full Angle Ring</v>
          </cell>
          <cell r="C1200" t="str">
            <v>800Ø</v>
          </cell>
          <cell r="D1200" t="str">
            <v>개</v>
          </cell>
          <cell r="E1200">
            <v>59800</v>
          </cell>
          <cell r="F1200">
            <v>0</v>
          </cell>
          <cell r="H1200">
            <v>657</v>
          </cell>
          <cell r="I1200">
            <v>59800</v>
          </cell>
          <cell r="J1200">
            <v>657</v>
          </cell>
          <cell r="L1200">
            <v>657</v>
          </cell>
        </row>
        <row r="1201">
          <cell r="A1201">
            <v>8234</v>
          </cell>
          <cell r="B1201" t="str">
            <v>Full Angle Ring</v>
          </cell>
          <cell r="C1201" t="str">
            <v>700Ø</v>
          </cell>
          <cell r="D1201" t="str">
            <v>개</v>
          </cell>
          <cell r="E1201">
            <v>53800</v>
          </cell>
          <cell r="F1201">
            <v>0</v>
          </cell>
          <cell r="H1201">
            <v>657</v>
          </cell>
          <cell r="I1201">
            <v>53800</v>
          </cell>
          <cell r="J1201">
            <v>657</v>
          </cell>
          <cell r="L1201">
            <v>657</v>
          </cell>
        </row>
        <row r="1202">
          <cell r="A1202">
            <v>8235</v>
          </cell>
          <cell r="B1202" t="str">
            <v>Full Angle Ring</v>
          </cell>
          <cell r="C1202" t="str">
            <v>600Ø</v>
          </cell>
          <cell r="D1202" t="str">
            <v>개</v>
          </cell>
          <cell r="E1202">
            <v>47200</v>
          </cell>
          <cell r="F1202">
            <v>0</v>
          </cell>
          <cell r="H1202">
            <v>657</v>
          </cell>
          <cell r="I1202">
            <v>47200</v>
          </cell>
          <cell r="J1202">
            <v>657</v>
          </cell>
          <cell r="L1202">
            <v>657</v>
          </cell>
        </row>
        <row r="1203">
          <cell r="A1203">
            <v>8236</v>
          </cell>
          <cell r="B1203" t="str">
            <v>Full Angle Ring</v>
          </cell>
          <cell r="C1203" t="str">
            <v>500Ø</v>
          </cell>
          <cell r="D1203" t="str">
            <v>개</v>
          </cell>
          <cell r="E1203">
            <v>41200</v>
          </cell>
          <cell r="F1203">
            <v>0</v>
          </cell>
          <cell r="H1203">
            <v>657</v>
          </cell>
          <cell r="I1203">
            <v>41200</v>
          </cell>
          <cell r="J1203">
            <v>657</v>
          </cell>
          <cell r="L1203">
            <v>657</v>
          </cell>
        </row>
        <row r="1204">
          <cell r="A1204">
            <v>8237</v>
          </cell>
          <cell r="B1204" t="str">
            <v>Full Angle Ring</v>
          </cell>
          <cell r="C1204" t="str">
            <v>400Ø</v>
          </cell>
          <cell r="D1204" t="str">
            <v>개</v>
          </cell>
          <cell r="E1204">
            <v>35900</v>
          </cell>
          <cell r="F1204">
            <v>0</v>
          </cell>
          <cell r="H1204">
            <v>657</v>
          </cell>
          <cell r="I1204">
            <v>35900</v>
          </cell>
          <cell r="J1204">
            <v>657</v>
          </cell>
          <cell r="L1204">
            <v>657</v>
          </cell>
        </row>
        <row r="1205">
          <cell r="A1205">
            <v>8238</v>
          </cell>
          <cell r="B1205" t="str">
            <v>Full Angle Ring</v>
          </cell>
          <cell r="C1205" t="str">
            <v>300Ø</v>
          </cell>
          <cell r="D1205" t="str">
            <v>개</v>
          </cell>
          <cell r="E1205">
            <v>29900</v>
          </cell>
          <cell r="F1205">
            <v>0</v>
          </cell>
          <cell r="H1205">
            <v>657</v>
          </cell>
          <cell r="I1205">
            <v>29900</v>
          </cell>
          <cell r="J1205">
            <v>657</v>
          </cell>
          <cell r="L1205">
            <v>657</v>
          </cell>
        </row>
        <row r="1206">
          <cell r="A1206">
            <v>8239</v>
          </cell>
          <cell r="B1206" t="str">
            <v>Full Angle Ring</v>
          </cell>
          <cell r="C1206" t="str">
            <v>200Ø</v>
          </cell>
          <cell r="D1206" t="str">
            <v>개</v>
          </cell>
          <cell r="E1206">
            <v>23200</v>
          </cell>
          <cell r="F1206">
            <v>0</v>
          </cell>
          <cell r="H1206">
            <v>657</v>
          </cell>
          <cell r="I1206">
            <v>23200</v>
          </cell>
          <cell r="J1206">
            <v>657</v>
          </cell>
          <cell r="L1206">
            <v>657</v>
          </cell>
        </row>
        <row r="1207">
          <cell r="A1207">
            <v>8241</v>
          </cell>
          <cell r="B1207" t="str">
            <v>Flange Adapter</v>
          </cell>
          <cell r="C1207" t="str">
            <v>1,000Ø</v>
          </cell>
          <cell r="D1207" t="str">
            <v>개</v>
          </cell>
          <cell r="E1207">
            <v>394000</v>
          </cell>
          <cell r="F1207">
            <v>0</v>
          </cell>
          <cell r="H1207">
            <v>657</v>
          </cell>
          <cell r="I1207">
            <v>394000</v>
          </cell>
          <cell r="J1207">
            <v>657</v>
          </cell>
          <cell r="L1207">
            <v>657</v>
          </cell>
        </row>
        <row r="1208">
          <cell r="A1208">
            <v>8242</v>
          </cell>
          <cell r="B1208" t="str">
            <v>Flange Adapter</v>
          </cell>
          <cell r="C1208" t="str">
            <v>900Ø</v>
          </cell>
          <cell r="D1208" t="str">
            <v>개</v>
          </cell>
          <cell r="E1208">
            <v>272000</v>
          </cell>
          <cell r="F1208">
            <v>0</v>
          </cell>
          <cell r="H1208">
            <v>657</v>
          </cell>
          <cell r="I1208">
            <v>272000</v>
          </cell>
          <cell r="J1208">
            <v>657</v>
          </cell>
          <cell r="L1208">
            <v>657</v>
          </cell>
        </row>
        <row r="1209">
          <cell r="A1209">
            <v>8243</v>
          </cell>
          <cell r="B1209" t="str">
            <v>Flange Adapter</v>
          </cell>
          <cell r="C1209" t="str">
            <v>800Ø</v>
          </cell>
          <cell r="D1209" t="str">
            <v>개</v>
          </cell>
          <cell r="E1209">
            <v>228000</v>
          </cell>
          <cell r="F1209">
            <v>0</v>
          </cell>
          <cell r="H1209">
            <v>657</v>
          </cell>
          <cell r="I1209">
            <v>228000</v>
          </cell>
          <cell r="J1209">
            <v>657</v>
          </cell>
          <cell r="L1209">
            <v>657</v>
          </cell>
        </row>
        <row r="1210">
          <cell r="A1210">
            <v>8244</v>
          </cell>
          <cell r="B1210" t="str">
            <v>Flange Adapter</v>
          </cell>
          <cell r="C1210" t="str">
            <v>700Ø</v>
          </cell>
          <cell r="D1210" t="str">
            <v>개</v>
          </cell>
          <cell r="E1210">
            <v>189000</v>
          </cell>
          <cell r="F1210">
            <v>0</v>
          </cell>
          <cell r="H1210">
            <v>657</v>
          </cell>
          <cell r="I1210">
            <v>189000</v>
          </cell>
          <cell r="J1210">
            <v>657</v>
          </cell>
          <cell r="L1210">
            <v>657</v>
          </cell>
        </row>
        <row r="1211">
          <cell r="A1211">
            <v>8245</v>
          </cell>
          <cell r="B1211" t="str">
            <v>Flange Adapter</v>
          </cell>
          <cell r="C1211" t="str">
            <v>600Ø</v>
          </cell>
          <cell r="D1211" t="str">
            <v>개</v>
          </cell>
          <cell r="E1211">
            <v>150000</v>
          </cell>
          <cell r="F1211">
            <v>0</v>
          </cell>
          <cell r="H1211">
            <v>657</v>
          </cell>
          <cell r="I1211">
            <v>150000</v>
          </cell>
          <cell r="J1211">
            <v>657</v>
          </cell>
          <cell r="L1211">
            <v>657</v>
          </cell>
        </row>
        <row r="1212">
          <cell r="A1212">
            <v>8246</v>
          </cell>
          <cell r="B1212" t="str">
            <v>Flange Adapter</v>
          </cell>
          <cell r="C1212" t="str">
            <v>500Ø</v>
          </cell>
          <cell r="D1212" t="str">
            <v>개</v>
          </cell>
          <cell r="E1212">
            <v>136000</v>
          </cell>
          <cell r="F1212">
            <v>0</v>
          </cell>
          <cell r="H1212">
            <v>657</v>
          </cell>
          <cell r="I1212">
            <v>136000</v>
          </cell>
          <cell r="J1212">
            <v>657</v>
          </cell>
          <cell r="L1212">
            <v>657</v>
          </cell>
        </row>
        <row r="1213">
          <cell r="A1213">
            <v>8247</v>
          </cell>
          <cell r="B1213" t="str">
            <v>Flange Adapter</v>
          </cell>
          <cell r="C1213" t="str">
            <v>400Ø</v>
          </cell>
          <cell r="D1213" t="str">
            <v>개</v>
          </cell>
          <cell r="E1213">
            <v>99000</v>
          </cell>
          <cell r="F1213">
            <v>0</v>
          </cell>
          <cell r="H1213">
            <v>657</v>
          </cell>
          <cell r="I1213">
            <v>99000</v>
          </cell>
          <cell r="J1213">
            <v>657</v>
          </cell>
          <cell r="L1213">
            <v>657</v>
          </cell>
        </row>
        <row r="1214">
          <cell r="A1214">
            <v>8248</v>
          </cell>
          <cell r="B1214" t="str">
            <v>Flange Adapter</v>
          </cell>
          <cell r="C1214" t="str">
            <v>300Ø</v>
          </cell>
          <cell r="D1214" t="str">
            <v>개</v>
          </cell>
          <cell r="E1214">
            <v>72400</v>
          </cell>
          <cell r="F1214">
            <v>0</v>
          </cell>
          <cell r="H1214">
            <v>657</v>
          </cell>
          <cell r="I1214">
            <v>72400</v>
          </cell>
          <cell r="J1214">
            <v>657</v>
          </cell>
          <cell r="L1214">
            <v>657</v>
          </cell>
        </row>
        <row r="1215">
          <cell r="A1215">
            <v>8249</v>
          </cell>
          <cell r="B1215" t="str">
            <v>Flange Adapter</v>
          </cell>
          <cell r="C1215" t="str">
            <v>200Ø</v>
          </cell>
          <cell r="D1215" t="str">
            <v>개</v>
          </cell>
          <cell r="E1215">
            <v>49800</v>
          </cell>
          <cell r="F1215">
            <v>0</v>
          </cell>
          <cell r="H1215">
            <v>657</v>
          </cell>
          <cell r="I1215">
            <v>49800</v>
          </cell>
          <cell r="J1215">
            <v>657</v>
          </cell>
          <cell r="L1215">
            <v>657</v>
          </cell>
        </row>
        <row r="1216">
          <cell r="A1216">
            <v>8251</v>
          </cell>
          <cell r="B1216" t="str">
            <v>Clamp Flange</v>
          </cell>
          <cell r="C1216" t="str">
            <v>1,000Ø</v>
          </cell>
          <cell r="D1216" t="str">
            <v>개</v>
          </cell>
          <cell r="E1216">
            <v>109000</v>
          </cell>
          <cell r="F1216">
            <v>0</v>
          </cell>
          <cell r="H1216">
            <v>657</v>
          </cell>
          <cell r="I1216">
            <v>109000</v>
          </cell>
          <cell r="J1216">
            <v>657</v>
          </cell>
          <cell r="L1216">
            <v>657</v>
          </cell>
        </row>
        <row r="1217">
          <cell r="A1217">
            <v>8252</v>
          </cell>
          <cell r="B1217" t="str">
            <v>Clamp Flange</v>
          </cell>
          <cell r="C1217" t="str">
            <v>900Ø</v>
          </cell>
          <cell r="D1217" t="str">
            <v>개</v>
          </cell>
          <cell r="E1217">
            <v>89000</v>
          </cell>
          <cell r="F1217">
            <v>0</v>
          </cell>
          <cell r="H1217">
            <v>657</v>
          </cell>
          <cell r="I1217">
            <v>89000</v>
          </cell>
          <cell r="J1217">
            <v>657</v>
          </cell>
          <cell r="L1217">
            <v>657</v>
          </cell>
        </row>
        <row r="1218">
          <cell r="A1218">
            <v>8253</v>
          </cell>
          <cell r="B1218" t="str">
            <v>Clamp Flange</v>
          </cell>
          <cell r="C1218" t="str">
            <v>800Ø</v>
          </cell>
          <cell r="D1218" t="str">
            <v>개</v>
          </cell>
          <cell r="E1218">
            <v>81000</v>
          </cell>
          <cell r="F1218">
            <v>0</v>
          </cell>
          <cell r="H1218">
            <v>657</v>
          </cell>
          <cell r="I1218">
            <v>81000</v>
          </cell>
          <cell r="J1218">
            <v>657</v>
          </cell>
          <cell r="L1218">
            <v>657</v>
          </cell>
        </row>
        <row r="1219">
          <cell r="A1219">
            <v>8254</v>
          </cell>
          <cell r="B1219" t="str">
            <v>Clamp Flange</v>
          </cell>
          <cell r="C1219" t="str">
            <v>700Ø</v>
          </cell>
          <cell r="D1219" t="str">
            <v>개</v>
          </cell>
          <cell r="E1219">
            <v>73000</v>
          </cell>
          <cell r="F1219">
            <v>0</v>
          </cell>
          <cell r="H1219">
            <v>657</v>
          </cell>
          <cell r="I1219">
            <v>73000</v>
          </cell>
          <cell r="J1219">
            <v>657</v>
          </cell>
          <cell r="L1219">
            <v>657</v>
          </cell>
        </row>
        <row r="1220">
          <cell r="A1220">
            <v>8255</v>
          </cell>
          <cell r="B1220" t="str">
            <v>Clamp Flange</v>
          </cell>
          <cell r="C1220" t="str">
            <v>600Ø</v>
          </cell>
          <cell r="D1220" t="str">
            <v>개</v>
          </cell>
          <cell r="E1220">
            <v>64500</v>
          </cell>
          <cell r="F1220">
            <v>0</v>
          </cell>
          <cell r="H1220">
            <v>657</v>
          </cell>
          <cell r="I1220">
            <v>64500</v>
          </cell>
          <cell r="J1220">
            <v>657</v>
          </cell>
          <cell r="L1220">
            <v>657</v>
          </cell>
        </row>
        <row r="1221">
          <cell r="A1221">
            <v>8256</v>
          </cell>
          <cell r="B1221" t="str">
            <v>Clamp Flange</v>
          </cell>
          <cell r="C1221" t="str">
            <v>500Ø</v>
          </cell>
          <cell r="D1221" t="str">
            <v>개</v>
          </cell>
          <cell r="E1221">
            <v>56500</v>
          </cell>
          <cell r="F1221">
            <v>0</v>
          </cell>
          <cell r="H1221">
            <v>657</v>
          </cell>
          <cell r="I1221">
            <v>56500</v>
          </cell>
          <cell r="J1221">
            <v>657</v>
          </cell>
          <cell r="L1221">
            <v>657</v>
          </cell>
        </row>
        <row r="1222">
          <cell r="A1222">
            <v>8257</v>
          </cell>
          <cell r="B1222" t="str">
            <v>Clamp Flange</v>
          </cell>
          <cell r="C1222" t="str">
            <v>400Ø</v>
          </cell>
          <cell r="D1222" t="str">
            <v>개</v>
          </cell>
          <cell r="E1222">
            <v>47200</v>
          </cell>
          <cell r="F1222">
            <v>0</v>
          </cell>
          <cell r="H1222">
            <v>657</v>
          </cell>
          <cell r="I1222">
            <v>47200</v>
          </cell>
          <cell r="J1222">
            <v>657</v>
          </cell>
          <cell r="L1222">
            <v>657</v>
          </cell>
        </row>
        <row r="1223">
          <cell r="A1223">
            <v>8258</v>
          </cell>
          <cell r="B1223" t="str">
            <v>Clamp Flange</v>
          </cell>
          <cell r="C1223" t="str">
            <v>300Ø</v>
          </cell>
          <cell r="D1223" t="str">
            <v>개</v>
          </cell>
          <cell r="E1223">
            <v>38500</v>
          </cell>
          <cell r="F1223">
            <v>0</v>
          </cell>
          <cell r="H1223">
            <v>657</v>
          </cell>
          <cell r="I1223">
            <v>38500</v>
          </cell>
          <cell r="J1223">
            <v>657</v>
          </cell>
          <cell r="L1223">
            <v>657</v>
          </cell>
        </row>
        <row r="1224">
          <cell r="A1224">
            <v>8259</v>
          </cell>
          <cell r="B1224" t="str">
            <v>Clamp Flange</v>
          </cell>
          <cell r="C1224" t="str">
            <v>200Ø</v>
          </cell>
          <cell r="D1224" t="str">
            <v>개</v>
          </cell>
          <cell r="E1224">
            <v>27900</v>
          </cell>
          <cell r="F1224">
            <v>0</v>
          </cell>
          <cell r="H1224">
            <v>657</v>
          </cell>
          <cell r="I1224">
            <v>27900</v>
          </cell>
          <cell r="J1224">
            <v>657</v>
          </cell>
          <cell r="L1224">
            <v>657</v>
          </cell>
        </row>
        <row r="1225">
          <cell r="A1225">
            <v>8261</v>
          </cell>
          <cell r="B1225" t="str">
            <v>45˚Fixed Elbow</v>
          </cell>
          <cell r="C1225" t="str">
            <v>1,000Ø</v>
          </cell>
          <cell r="D1225" t="str">
            <v>개</v>
          </cell>
          <cell r="E1225">
            <v>571000</v>
          </cell>
          <cell r="F1225">
            <v>0</v>
          </cell>
          <cell r="H1225">
            <v>657</v>
          </cell>
          <cell r="I1225">
            <v>571000</v>
          </cell>
          <cell r="J1225">
            <v>657</v>
          </cell>
          <cell r="L1225">
            <v>657</v>
          </cell>
        </row>
        <row r="1226">
          <cell r="A1226">
            <v>8262</v>
          </cell>
          <cell r="B1226" t="str">
            <v>45˚Fixed Elbow</v>
          </cell>
          <cell r="C1226" t="str">
            <v>900Ø</v>
          </cell>
          <cell r="D1226" t="str">
            <v>개</v>
          </cell>
          <cell r="E1226">
            <v>348000</v>
          </cell>
          <cell r="F1226">
            <v>0</v>
          </cell>
          <cell r="H1226">
            <v>657</v>
          </cell>
          <cell r="I1226">
            <v>348000</v>
          </cell>
          <cell r="J1226">
            <v>657</v>
          </cell>
          <cell r="L1226">
            <v>657</v>
          </cell>
        </row>
        <row r="1227">
          <cell r="A1227">
            <v>8263</v>
          </cell>
          <cell r="B1227" t="str">
            <v>45˚Fixed Elbow</v>
          </cell>
          <cell r="C1227" t="str">
            <v>800Ø</v>
          </cell>
          <cell r="D1227" t="str">
            <v>개</v>
          </cell>
          <cell r="E1227">
            <v>294000</v>
          </cell>
          <cell r="F1227">
            <v>0</v>
          </cell>
          <cell r="H1227">
            <v>657</v>
          </cell>
          <cell r="I1227">
            <v>294000</v>
          </cell>
          <cell r="J1227">
            <v>657</v>
          </cell>
          <cell r="L1227">
            <v>657</v>
          </cell>
        </row>
        <row r="1228">
          <cell r="A1228">
            <v>8264</v>
          </cell>
          <cell r="B1228" t="str">
            <v>45˚Fixed Elbow</v>
          </cell>
          <cell r="C1228" t="str">
            <v>700Ø</v>
          </cell>
          <cell r="D1228" t="str">
            <v>개</v>
          </cell>
          <cell r="E1228">
            <v>246000</v>
          </cell>
          <cell r="F1228">
            <v>0</v>
          </cell>
          <cell r="H1228">
            <v>657</v>
          </cell>
          <cell r="I1228">
            <v>246000</v>
          </cell>
          <cell r="J1228">
            <v>657</v>
          </cell>
          <cell r="L1228">
            <v>657</v>
          </cell>
        </row>
        <row r="1229">
          <cell r="A1229">
            <v>8265</v>
          </cell>
          <cell r="B1229" t="str">
            <v>45˚Fixed Elbow</v>
          </cell>
          <cell r="C1229" t="str">
            <v>600Ø</v>
          </cell>
          <cell r="D1229" t="str">
            <v>개</v>
          </cell>
          <cell r="E1229">
            <v>209000</v>
          </cell>
          <cell r="F1229">
            <v>0</v>
          </cell>
          <cell r="H1229">
            <v>657</v>
          </cell>
          <cell r="I1229">
            <v>209000</v>
          </cell>
          <cell r="J1229">
            <v>657</v>
          </cell>
          <cell r="L1229">
            <v>657</v>
          </cell>
        </row>
        <row r="1230">
          <cell r="A1230">
            <v>8266</v>
          </cell>
          <cell r="B1230" t="str">
            <v>45˚Fixed Elbow</v>
          </cell>
          <cell r="C1230" t="str">
            <v>500Ø</v>
          </cell>
          <cell r="D1230" t="str">
            <v>개</v>
          </cell>
          <cell r="E1230">
            <v>174000</v>
          </cell>
          <cell r="F1230">
            <v>0</v>
          </cell>
          <cell r="H1230">
            <v>657</v>
          </cell>
          <cell r="I1230">
            <v>174000</v>
          </cell>
          <cell r="J1230">
            <v>657</v>
          </cell>
          <cell r="L1230">
            <v>657</v>
          </cell>
        </row>
        <row r="1231">
          <cell r="A1231">
            <v>8267</v>
          </cell>
          <cell r="B1231" t="str">
            <v>45˚Fixed Elbow</v>
          </cell>
          <cell r="C1231" t="str">
            <v>400Ø</v>
          </cell>
          <cell r="D1231" t="str">
            <v>개</v>
          </cell>
          <cell r="E1231">
            <v>138000</v>
          </cell>
          <cell r="F1231">
            <v>0</v>
          </cell>
          <cell r="H1231">
            <v>657</v>
          </cell>
          <cell r="I1231">
            <v>138000</v>
          </cell>
          <cell r="J1231">
            <v>657</v>
          </cell>
          <cell r="L1231">
            <v>657</v>
          </cell>
        </row>
        <row r="1232">
          <cell r="A1232">
            <v>8268</v>
          </cell>
          <cell r="B1232" t="str">
            <v>45˚Fixed Elbow</v>
          </cell>
          <cell r="C1232" t="str">
            <v>300Ø</v>
          </cell>
          <cell r="D1232" t="str">
            <v>개</v>
          </cell>
          <cell r="E1232">
            <v>99000</v>
          </cell>
          <cell r="F1232">
            <v>0</v>
          </cell>
          <cell r="H1232">
            <v>657</v>
          </cell>
          <cell r="I1232">
            <v>99000</v>
          </cell>
          <cell r="J1232">
            <v>657</v>
          </cell>
          <cell r="L1232">
            <v>657</v>
          </cell>
        </row>
        <row r="1233">
          <cell r="A1233">
            <v>8269</v>
          </cell>
          <cell r="B1233" t="str">
            <v>45˚Fixed Elbow</v>
          </cell>
          <cell r="C1233" t="str">
            <v>200Ø</v>
          </cell>
          <cell r="D1233" t="str">
            <v>개</v>
          </cell>
          <cell r="E1233">
            <v>68000</v>
          </cell>
          <cell r="F1233">
            <v>0</v>
          </cell>
          <cell r="H1233">
            <v>657</v>
          </cell>
          <cell r="I1233">
            <v>68000</v>
          </cell>
          <cell r="J1233">
            <v>657</v>
          </cell>
          <cell r="L1233">
            <v>657</v>
          </cell>
        </row>
        <row r="1234">
          <cell r="A1234">
            <v>8271</v>
          </cell>
          <cell r="B1234" t="str">
            <v>45˚Lateral Tee</v>
          </cell>
          <cell r="C1234" t="str">
            <v>1,000Ø</v>
          </cell>
          <cell r="D1234" t="str">
            <v>개</v>
          </cell>
          <cell r="E1234">
            <v>1577000</v>
          </cell>
          <cell r="F1234">
            <v>0</v>
          </cell>
          <cell r="H1234">
            <v>657</v>
          </cell>
          <cell r="I1234">
            <v>1577000</v>
          </cell>
          <cell r="J1234">
            <v>657</v>
          </cell>
          <cell r="L1234">
            <v>657</v>
          </cell>
        </row>
        <row r="1235">
          <cell r="A1235">
            <v>8272</v>
          </cell>
          <cell r="B1235" t="str">
            <v>45˚Lateral Tee</v>
          </cell>
          <cell r="C1235" t="str">
            <v>900Ø</v>
          </cell>
          <cell r="D1235" t="str">
            <v>개</v>
          </cell>
          <cell r="E1235">
            <v>865000</v>
          </cell>
          <cell r="F1235">
            <v>0</v>
          </cell>
          <cell r="H1235">
            <v>657</v>
          </cell>
          <cell r="I1235">
            <v>865000</v>
          </cell>
          <cell r="J1235">
            <v>657</v>
          </cell>
          <cell r="L1235">
            <v>657</v>
          </cell>
        </row>
        <row r="1236">
          <cell r="A1236">
            <v>8273</v>
          </cell>
          <cell r="B1236" t="str">
            <v>45˚Lateral Tee</v>
          </cell>
          <cell r="C1236" t="str">
            <v>800Ø</v>
          </cell>
          <cell r="D1236" t="str">
            <v>개</v>
          </cell>
          <cell r="E1236">
            <v>736000</v>
          </cell>
          <cell r="F1236">
            <v>0</v>
          </cell>
          <cell r="H1236">
            <v>657</v>
          </cell>
          <cell r="I1236">
            <v>736000</v>
          </cell>
          <cell r="J1236">
            <v>657</v>
          </cell>
          <cell r="L1236">
            <v>657</v>
          </cell>
        </row>
        <row r="1237">
          <cell r="A1237">
            <v>8274</v>
          </cell>
          <cell r="B1237" t="str">
            <v>45˚Lateral Tee</v>
          </cell>
          <cell r="C1237" t="str">
            <v>700Ø</v>
          </cell>
          <cell r="D1237" t="str">
            <v>개</v>
          </cell>
          <cell r="E1237">
            <v>638000</v>
          </cell>
          <cell r="F1237">
            <v>0</v>
          </cell>
          <cell r="H1237">
            <v>657</v>
          </cell>
          <cell r="I1237">
            <v>638000</v>
          </cell>
          <cell r="J1237">
            <v>657</v>
          </cell>
          <cell r="L1237">
            <v>657</v>
          </cell>
        </row>
        <row r="1238">
          <cell r="A1238">
            <v>8275</v>
          </cell>
          <cell r="B1238" t="str">
            <v>45˚Lateral Tee</v>
          </cell>
          <cell r="C1238" t="str">
            <v>600Ø</v>
          </cell>
          <cell r="D1238" t="str">
            <v>개</v>
          </cell>
          <cell r="E1238">
            <v>523000</v>
          </cell>
          <cell r="F1238">
            <v>0</v>
          </cell>
          <cell r="H1238">
            <v>657</v>
          </cell>
          <cell r="I1238">
            <v>523000</v>
          </cell>
          <cell r="J1238">
            <v>657</v>
          </cell>
          <cell r="L1238">
            <v>657</v>
          </cell>
        </row>
        <row r="1239">
          <cell r="A1239">
            <v>8276</v>
          </cell>
          <cell r="B1239" t="str">
            <v>45˚Lateral Tee</v>
          </cell>
          <cell r="C1239" t="str">
            <v>500Ø</v>
          </cell>
          <cell r="D1239" t="str">
            <v>개</v>
          </cell>
          <cell r="E1239">
            <v>399000</v>
          </cell>
          <cell r="F1239">
            <v>0</v>
          </cell>
          <cell r="H1239">
            <v>657</v>
          </cell>
          <cell r="I1239">
            <v>399000</v>
          </cell>
          <cell r="J1239">
            <v>657</v>
          </cell>
          <cell r="L1239">
            <v>657</v>
          </cell>
        </row>
        <row r="1240">
          <cell r="A1240">
            <v>8277</v>
          </cell>
          <cell r="B1240" t="str">
            <v>45˚Lateral Tee</v>
          </cell>
          <cell r="C1240" t="str">
            <v>400Ø</v>
          </cell>
          <cell r="D1240" t="str">
            <v>개</v>
          </cell>
          <cell r="E1240">
            <v>301000</v>
          </cell>
          <cell r="F1240">
            <v>0</v>
          </cell>
          <cell r="H1240">
            <v>657</v>
          </cell>
          <cell r="I1240">
            <v>301000</v>
          </cell>
          <cell r="J1240">
            <v>657</v>
          </cell>
          <cell r="L1240">
            <v>657</v>
          </cell>
        </row>
        <row r="1241">
          <cell r="A1241">
            <v>8278</v>
          </cell>
          <cell r="B1241" t="str">
            <v>45˚Lateral Tee</v>
          </cell>
          <cell r="C1241" t="str">
            <v>300Ø</v>
          </cell>
          <cell r="D1241" t="str">
            <v>개</v>
          </cell>
          <cell r="E1241">
            <v>223000</v>
          </cell>
          <cell r="F1241">
            <v>0</v>
          </cell>
          <cell r="H1241">
            <v>657</v>
          </cell>
          <cell r="I1241">
            <v>223000</v>
          </cell>
          <cell r="J1241">
            <v>657</v>
          </cell>
          <cell r="L1241">
            <v>657</v>
          </cell>
        </row>
        <row r="1242">
          <cell r="A1242">
            <v>8279</v>
          </cell>
          <cell r="B1242" t="str">
            <v>45˚Lateral Tee</v>
          </cell>
          <cell r="C1242" t="str">
            <v>200Ø</v>
          </cell>
          <cell r="D1242" t="str">
            <v>개</v>
          </cell>
          <cell r="E1242">
            <v>144000</v>
          </cell>
          <cell r="F1242">
            <v>0</v>
          </cell>
          <cell r="H1242">
            <v>657</v>
          </cell>
          <cell r="I1242">
            <v>144000</v>
          </cell>
          <cell r="J1242">
            <v>657</v>
          </cell>
          <cell r="L1242">
            <v>657</v>
          </cell>
        </row>
        <row r="1243">
          <cell r="A1243">
            <v>8281</v>
          </cell>
          <cell r="B1243" t="str">
            <v>Storm Collar</v>
          </cell>
          <cell r="C1243" t="str">
            <v>1,000Ø</v>
          </cell>
          <cell r="D1243" t="str">
            <v>개</v>
          </cell>
          <cell r="E1243">
            <v>77000</v>
          </cell>
          <cell r="F1243">
            <v>0</v>
          </cell>
          <cell r="H1243">
            <v>657</v>
          </cell>
          <cell r="I1243">
            <v>77000</v>
          </cell>
          <cell r="J1243">
            <v>657</v>
          </cell>
          <cell r="L1243">
            <v>657</v>
          </cell>
        </row>
        <row r="1244">
          <cell r="A1244">
            <v>8282</v>
          </cell>
          <cell r="B1244" t="str">
            <v>Storm Collar</v>
          </cell>
          <cell r="C1244" t="str">
            <v>900Ø</v>
          </cell>
          <cell r="D1244" t="str">
            <v>개</v>
          </cell>
          <cell r="E1244">
            <v>40500</v>
          </cell>
          <cell r="F1244">
            <v>0</v>
          </cell>
          <cell r="H1244">
            <v>657</v>
          </cell>
          <cell r="I1244">
            <v>40500</v>
          </cell>
          <cell r="J1244">
            <v>657</v>
          </cell>
          <cell r="L1244">
            <v>657</v>
          </cell>
        </row>
        <row r="1245">
          <cell r="A1245">
            <v>8283</v>
          </cell>
          <cell r="B1245" t="str">
            <v>Storm Collar</v>
          </cell>
          <cell r="C1245" t="str">
            <v>800Ø</v>
          </cell>
          <cell r="D1245" t="str">
            <v>개</v>
          </cell>
          <cell r="E1245">
            <v>37200</v>
          </cell>
          <cell r="F1245">
            <v>0</v>
          </cell>
          <cell r="H1245">
            <v>657</v>
          </cell>
          <cell r="I1245">
            <v>37200</v>
          </cell>
          <cell r="J1245">
            <v>657</v>
          </cell>
          <cell r="L1245">
            <v>657</v>
          </cell>
        </row>
        <row r="1246">
          <cell r="A1246">
            <v>8284</v>
          </cell>
          <cell r="B1246" t="str">
            <v>Storm Collar</v>
          </cell>
          <cell r="C1246" t="str">
            <v>700Ø</v>
          </cell>
          <cell r="D1246" t="str">
            <v>개</v>
          </cell>
          <cell r="E1246">
            <v>31900</v>
          </cell>
          <cell r="F1246">
            <v>0</v>
          </cell>
          <cell r="H1246">
            <v>657</v>
          </cell>
          <cell r="I1246">
            <v>31900</v>
          </cell>
          <cell r="J1246">
            <v>657</v>
          </cell>
          <cell r="L1246">
            <v>657</v>
          </cell>
        </row>
        <row r="1247">
          <cell r="A1247">
            <v>8285</v>
          </cell>
          <cell r="B1247" t="str">
            <v>Storm Collar</v>
          </cell>
          <cell r="C1247" t="str">
            <v>600Ø</v>
          </cell>
          <cell r="D1247" t="str">
            <v>개</v>
          </cell>
          <cell r="E1247">
            <v>27900</v>
          </cell>
          <cell r="F1247">
            <v>0</v>
          </cell>
          <cell r="H1247">
            <v>657</v>
          </cell>
          <cell r="I1247">
            <v>27900</v>
          </cell>
          <cell r="J1247">
            <v>657</v>
          </cell>
          <cell r="L1247">
            <v>657</v>
          </cell>
        </row>
        <row r="1248">
          <cell r="A1248">
            <v>8286</v>
          </cell>
          <cell r="B1248" t="str">
            <v>Storm Collar</v>
          </cell>
          <cell r="C1248" t="str">
            <v>500Ø</v>
          </cell>
          <cell r="D1248" t="str">
            <v>개</v>
          </cell>
          <cell r="E1248">
            <v>23200</v>
          </cell>
          <cell r="F1248">
            <v>0</v>
          </cell>
          <cell r="H1248">
            <v>657</v>
          </cell>
          <cell r="I1248">
            <v>23200</v>
          </cell>
          <cell r="J1248">
            <v>657</v>
          </cell>
          <cell r="L1248">
            <v>657</v>
          </cell>
        </row>
        <row r="1249">
          <cell r="A1249">
            <v>8287</v>
          </cell>
          <cell r="B1249" t="str">
            <v>Storm Collar</v>
          </cell>
          <cell r="C1249" t="str">
            <v>400Ø</v>
          </cell>
          <cell r="D1249" t="str">
            <v>개</v>
          </cell>
          <cell r="E1249">
            <v>19200</v>
          </cell>
          <cell r="F1249">
            <v>0</v>
          </cell>
          <cell r="H1249">
            <v>657</v>
          </cell>
          <cell r="I1249">
            <v>19200</v>
          </cell>
          <cell r="J1249">
            <v>657</v>
          </cell>
          <cell r="L1249">
            <v>657</v>
          </cell>
        </row>
        <row r="1250">
          <cell r="A1250">
            <v>8288</v>
          </cell>
          <cell r="B1250" t="str">
            <v>Storm Collar</v>
          </cell>
          <cell r="C1250" t="str">
            <v>300Ø</v>
          </cell>
          <cell r="D1250" t="str">
            <v>개</v>
          </cell>
          <cell r="E1250">
            <v>15900</v>
          </cell>
          <cell r="F1250">
            <v>0</v>
          </cell>
          <cell r="H1250">
            <v>657</v>
          </cell>
          <cell r="I1250">
            <v>15900</v>
          </cell>
          <cell r="J1250">
            <v>657</v>
          </cell>
          <cell r="L1250">
            <v>657</v>
          </cell>
        </row>
        <row r="1251">
          <cell r="A1251">
            <v>8289</v>
          </cell>
          <cell r="B1251" t="str">
            <v>Storm Collar</v>
          </cell>
          <cell r="C1251" t="str">
            <v>200Ø</v>
          </cell>
          <cell r="D1251" t="str">
            <v>개</v>
          </cell>
          <cell r="E1251">
            <v>10600</v>
          </cell>
          <cell r="F1251">
            <v>0</v>
          </cell>
          <cell r="H1251">
            <v>657</v>
          </cell>
          <cell r="I1251">
            <v>10600</v>
          </cell>
          <cell r="J1251">
            <v>657</v>
          </cell>
          <cell r="L1251">
            <v>657</v>
          </cell>
        </row>
        <row r="1252">
          <cell r="A1252">
            <v>8291</v>
          </cell>
          <cell r="B1252" t="str">
            <v>Stack Cap</v>
          </cell>
          <cell r="C1252" t="str">
            <v>1,000Ø</v>
          </cell>
          <cell r="D1252" t="str">
            <v>개</v>
          </cell>
          <cell r="E1252">
            <v>571000</v>
          </cell>
          <cell r="F1252">
            <v>0</v>
          </cell>
          <cell r="H1252">
            <v>657</v>
          </cell>
          <cell r="I1252">
            <v>571000</v>
          </cell>
          <cell r="J1252">
            <v>657</v>
          </cell>
          <cell r="L1252">
            <v>657</v>
          </cell>
        </row>
        <row r="1253">
          <cell r="A1253">
            <v>8292</v>
          </cell>
          <cell r="B1253" t="str">
            <v>Stack Cap</v>
          </cell>
          <cell r="C1253" t="str">
            <v>900Ø</v>
          </cell>
          <cell r="D1253" t="str">
            <v>개</v>
          </cell>
          <cell r="E1253">
            <v>491000</v>
          </cell>
          <cell r="F1253">
            <v>0</v>
          </cell>
          <cell r="H1253">
            <v>657</v>
          </cell>
          <cell r="I1253">
            <v>491000</v>
          </cell>
          <cell r="J1253">
            <v>657</v>
          </cell>
          <cell r="L1253">
            <v>657</v>
          </cell>
        </row>
        <row r="1254">
          <cell r="A1254">
            <v>8293</v>
          </cell>
          <cell r="B1254" t="str">
            <v>Stack Cap</v>
          </cell>
          <cell r="C1254" t="str">
            <v>800Ø</v>
          </cell>
          <cell r="D1254" t="str">
            <v>개</v>
          </cell>
          <cell r="E1254">
            <v>414000</v>
          </cell>
          <cell r="F1254">
            <v>0</v>
          </cell>
          <cell r="H1254">
            <v>657</v>
          </cell>
          <cell r="I1254">
            <v>414000</v>
          </cell>
          <cell r="J1254">
            <v>657</v>
          </cell>
          <cell r="L1254">
            <v>657</v>
          </cell>
        </row>
        <row r="1255">
          <cell r="A1255">
            <v>8294</v>
          </cell>
          <cell r="B1255" t="str">
            <v>Stack Cap</v>
          </cell>
          <cell r="C1255" t="str">
            <v>700Ø</v>
          </cell>
          <cell r="D1255" t="str">
            <v>개</v>
          </cell>
          <cell r="E1255">
            <v>365000</v>
          </cell>
          <cell r="F1255">
            <v>0</v>
          </cell>
          <cell r="H1255">
            <v>657</v>
          </cell>
          <cell r="I1255">
            <v>365000</v>
          </cell>
          <cell r="J1255">
            <v>657</v>
          </cell>
          <cell r="L1255">
            <v>657</v>
          </cell>
        </row>
        <row r="1256">
          <cell r="A1256">
            <v>8295</v>
          </cell>
          <cell r="B1256" t="str">
            <v>Stack Cap</v>
          </cell>
          <cell r="C1256" t="str">
            <v>600Ø</v>
          </cell>
          <cell r="D1256" t="str">
            <v>개</v>
          </cell>
          <cell r="E1256">
            <v>307000</v>
          </cell>
          <cell r="F1256">
            <v>0</v>
          </cell>
          <cell r="H1256">
            <v>657</v>
          </cell>
          <cell r="I1256">
            <v>307000</v>
          </cell>
          <cell r="J1256">
            <v>657</v>
          </cell>
          <cell r="L1256">
            <v>657</v>
          </cell>
        </row>
        <row r="1257">
          <cell r="A1257">
            <v>8296</v>
          </cell>
          <cell r="B1257" t="str">
            <v>Stack Cap</v>
          </cell>
          <cell r="C1257" t="str">
            <v>500Ø</v>
          </cell>
          <cell r="D1257" t="str">
            <v>개</v>
          </cell>
          <cell r="E1257">
            <v>256000</v>
          </cell>
          <cell r="F1257">
            <v>0</v>
          </cell>
          <cell r="H1257">
            <v>657</v>
          </cell>
          <cell r="I1257">
            <v>256000</v>
          </cell>
          <cell r="J1257">
            <v>657</v>
          </cell>
          <cell r="L1257">
            <v>657</v>
          </cell>
        </row>
        <row r="1258">
          <cell r="A1258">
            <v>8297</v>
          </cell>
          <cell r="B1258" t="str">
            <v>Stack Cap</v>
          </cell>
          <cell r="C1258" t="str">
            <v>400Ø</v>
          </cell>
          <cell r="D1258" t="str">
            <v>개</v>
          </cell>
          <cell r="E1258">
            <v>193000</v>
          </cell>
          <cell r="F1258">
            <v>0</v>
          </cell>
          <cell r="H1258">
            <v>657</v>
          </cell>
          <cell r="I1258">
            <v>193000</v>
          </cell>
          <cell r="J1258">
            <v>657</v>
          </cell>
          <cell r="L1258">
            <v>657</v>
          </cell>
        </row>
        <row r="1259">
          <cell r="A1259">
            <v>8298</v>
          </cell>
          <cell r="B1259" t="str">
            <v>Stack Cap</v>
          </cell>
          <cell r="C1259" t="str">
            <v>300Ø</v>
          </cell>
          <cell r="D1259" t="str">
            <v>개</v>
          </cell>
          <cell r="E1259">
            <v>150000</v>
          </cell>
          <cell r="F1259">
            <v>0</v>
          </cell>
          <cell r="H1259">
            <v>657</v>
          </cell>
          <cell r="I1259">
            <v>150000</v>
          </cell>
          <cell r="J1259">
            <v>657</v>
          </cell>
          <cell r="L1259">
            <v>657</v>
          </cell>
        </row>
        <row r="1260">
          <cell r="A1260">
            <v>8299</v>
          </cell>
          <cell r="B1260" t="str">
            <v>Stack Cap</v>
          </cell>
          <cell r="C1260" t="str">
            <v>200Ø</v>
          </cell>
          <cell r="D1260" t="str">
            <v>개</v>
          </cell>
          <cell r="E1260">
            <v>111000</v>
          </cell>
          <cell r="F1260">
            <v>0</v>
          </cell>
          <cell r="H1260">
            <v>657</v>
          </cell>
          <cell r="I1260">
            <v>111000</v>
          </cell>
          <cell r="J1260">
            <v>657</v>
          </cell>
          <cell r="L1260">
            <v>657</v>
          </cell>
        </row>
        <row r="1261">
          <cell r="A1261">
            <v>8301</v>
          </cell>
          <cell r="B1261" t="str">
            <v>Step Increaser</v>
          </cell>
          <cell r="C1261" t="str">
            <v>1,000Ø</v>
          </cell>
          <cell r="D1261" t="str">
            <v>개</v>
          </cell>
          <cell r="E1261">
            <v>339000</v>
          </cell>
          <cell r="F1261">
            <v>0</v>
          </cell>
          <cell r="H1261">
            <v>657</v>
          </cell>
          <cell r="I1261">
            <v>339000</v>
          </cell>
          <cell r="J1261">
            <v>657</v>
          </cell>
          <cell r="L1261">
            <v>657</v>
          </cell>
        </row>
        <row r="1262">
          <cell r="A1262">
            <v>8302</v>
          </cell>
          <cell r="B1262" t="str">
            <v>Step Increaser</v>
          </cell>
          <cell r="C1262" t="str">
            <v>900Ø</v>
          </cell>
          <cell r="D1262" t="str">
            <v>개</v>
          </cell>
          <cell r="E1262">
            <v>199000</v>
          </cell>
          <cell r="F1262">
            <v>0</v>
          </cell>
          <cell r="H1262">
            <v>657</v>
          </cell>
          <cell r="I1262">
            <v>199000</v>
          </cell>
          <cell r="J1262">
            <v>657</v>
          </cell>
          <cell r="L1262">
            <v>657</v>
          </cell>
        </row>
        <row r="1263">
          <cell r="A1263">
            <v>8303</v>
          </cell>
          <cell r="B1263" t="str">
            <v>Step Increaser</v>
          </cell>
          <cell r="C1263" t="str">
            <v>800Ø</v>
          </cell>
          <cell r="D1263" t="str">
            <v>개</v>
          </cell>
          <cell r="E1263">
            <v>176000</v>
          </cell>
          <cell r="F1263">
            <v>0</v>
          </cell>
          <cell r="H1263">
            <v>657</v>
          </cell>
          <cell r="I1263">
            <v>176000</v>
          </cell>
          <cell r="J1263">
            <v>657</v>
          </cell>
          <cell r="L1263">
            <v>657</v>
          </cell>
        </row>
        <row r="1264">
          <cell r="A1264">
            <v>8304</v>
          </cell>
          <cell r="B1264" t="str">
            <v>Step Increaser</v>
          </cell>
          <cell r="C1264" t="str">
            <v>700Ø</v>
          </cell>
          <cell r="D1264" t="str">
            <v>개</v>
          </cell>
          <cell r="E1264">
            <v>153000</v>
          </cell>
          <cell r="F1264">
            <v>0</v>
          </cell>
          <cell r="H1264">
            <v>657</v>
          </cell>
          <cell r="I1264">
            <v>153000</v>
          </cell>
          <cell r="J1264">
            <v>657</v>
          </cell>
          <cell r="L1264">
            <v>657</v>
          </cell>
        </row>
        <row r="1265">
          <cell r="A1265">
            <v>8305</v>
          </cell>
          <cell r="B1265" t="str">
            <v>Step Increaser</v>
          </cell>
          <cell r="C1265" t="str">
            <v>600Ø</v>
          </cell>
          <cell r="D1265" t="str">
            <v>개</v>
          </cell>
          <cell r="E1265">
            <v>133000</v>
          </cell>
          <cell r="F1265">
            <v>0</v>
          </cell>
          <cell r="H1265">
            <v>657</v>
          </cell>
          <cell r="I1265">
            <v>133000</v>
          </cell>
          <cell r="J1265">
            <v>657</v>
          </cell>
          <cell r="L1265">
            <v>657</v>
          </cell>
        </row>
        <row r="1266">
          <cell r="A1266">
            <v>8306</v>
          </cell>
          <cell r="B1266" t="str">
            <v>Step Increaser</v>
          </cell>
          <cell r="C1266" t="str">
            <v>500Ø</v>
          </cell>
          <cell r="D1266" t="str">
            <v>개</v>
          </cell>
          <cell r="E1266">
            <v>121000</v>
          </cell>
          <cell r="F1266">
            <v>0</v>
          </cell>
          <cell r="H1266">
            <v>657</v>
          </cell>
          <cell r="I1266">
            <v>121000</v>
          </cell>
          <cell r="J1266">
            <v>657</v>
          </cell>
          <cell r="L1266">
            <v>657</v>
          </cell>
        </row>
        <row r="1267">
          <cell r="A1267">
            <v>8307</v>
          </cell>
          <cell r="B1267" t="str">
            <v>Step Increaser</v>
          </cell>
          <cell r="C1267" t="str">
            <v>400Ø</v>
          </cell>
          <cell r="D1267" t="str">
            <v>개</v>
          </cell>
          <cell r="E1267">
            <v>89000</v>
          </cell>
          <cell r="F1267">
            <v>0</v>
          </cell>
          <cell r="H1267">
            <v>657</v>
          </cell>
          <cell r="I1267">
            <v>89000</v>
          </cell>
          <cell r="J1267">
            <v>657</v>
          </cell>
          <cell r="L1267">
            <v>657</v>
          </cell>
        </row>
        <row r="1268">
          <cell r="A1268">
            <v>8308</v>
          </cell>
          <cell r="B1268" t="str">
            <v>Step Increaser</v>
          </cell>
          <cell r="C1268" t="str">
            <v>300Ø</v>
          </cell>
          <cell r="D1268" t="str">
            <v>개</v>
          </cell>
          <cell r="E1268">
            <v>60700</v>
          </cell>
          <cell r="F1268">
            <v>0</v>
          </cell>
          <cell r="H1268">
            <v>657</v>
          </cell>
          <cell r="I1268">
            <v>60700</v>
          </cell>
          <cell r="J1268">
            <v>657</v>
          </cell>
          <cell r="L1268">
            <v>657</v>
          </cell>
        </row>
        <row r="1269">
          <cell r="A1269">
            <v>8309</v>
          </cell>
          <cell r="B1269" t="str">
            <v>Step Increaser</v>
          </cell>
          <cell r="C1269" t="str">
            <v>200Ø</v>
          </cell>
          <cell r="D1269" t="str">
            <v>개</v>
          </cell>
          <cell r="E1269">
            <v>52500</v>
          </cell>
          <cell r="F1269">
            <v>0</v>
          </cell>
          <cell r="H1269">
            <v>657</v>
          </cell>
          <cell r="I1269">
            <v>52500</v>
          </cell>
          <cell r="J1269">
            <v>657</v>
          </cell>
          <cell r="L1269">
            <v>657</v>
          </cell>
        </row>
        <row r="1270">
          <cell r="E1270">
            <v>0</v>
          </cell>
        </row>
        <row r="1277">
          <cell r="A1277">
            <v>9001</v>
          </cell>
          <cell r="B1277" t="str">
            <v>인건비</v>
          </cell>
          <cell r="C1277" t="str">
            <v>배관공</v>
          </cell>
          <cell r="D1277" t="str">
            <v>인</v>
          </cell>
          <cell r="E1277">
            <v>0</v>
          </cell>
          <cell r="F1277">
            <v>51272</v>
          </cell>
          <cell r="H1277">
            <v>25</v>
          </cell>
          <cell r="I1277">
            <v>0</v>
          </cell>
          <cell r="J1277">
            <v>25</v>
          </cell>
          <cell r="L1277">
            <v>25</v>
          </cell>
        </row>
        <row r="1278">
          <cell r="A1278">
            <v>9002</v>
          </cell>
          <cell r="B1278" t="str">
            <v>인건비</v>
          </cell>
          <cell r="C1278" t="str">
            <v>위생공</v>
          </cell>
          <cell r="D1278" t="str">
            <v>인</v>
          </cell>
          <cell r="E1278">
            <v>0</v>
          </cell>
          <cell r="F1278">
            <v>51626</v>
          </cell>
          <cell r="H1278">
            <v>26</v>
          </cell>
          <cell r="I1278">
            <v>0</v>
          </cell>
          <cell r="J1278">
            <v>26</v>
          </cell>
          <cell r="L1278">
            <v>26</v>
          </cell>
        </row>
        <row r="1279">
          <cell r="A1279">
            <v>9003</v>
          </cell>
          <cell r="B1279" t="str">
            <v>인건비</v>
          </cell>
          <cell r="C1279" t="str">
            <v>기계설치공</v>
          </cell>
          <cell r="D1279" t="str">
            <v>인</v>
          </cell>
          <cell r="E1279">
            <v>0</v>
          </cell>
          <cell r="F1279">
            <v>54111</v>
          </cell>
          <cell r="H1279">
            <v>88</v>
          </cell>
          <cell r="I1279">
            <v>0</v>
          </cell>
          <cell r="J1279">
            <v>88</v>
          </cell>
          <cell r="L1279">
            <v>88</v>
          </cell>
        </row>
        <row r="1280">
          <cell r="A1280">
            <v>9004</v>
          </cell>
          <cell r="B1280" t="str">
            <v>인건비</v>
          </cell>
          <cell r="C1280" t="str">
            <v>용접공</v>
          </cell>
          <cell r="D1280" t="str">
            <v>인</v>
          </cell>
          <cell r="E1280">
            <v>0</v>
          </cell>
          <cell r="F1280">
            <v>58758</v>
          </cell>
          <cell r="H1280">
            <v>97</v>
          </cell>
          <cell r="I1280">
            <v>0</v>
          </cell>
          <cell r="J1280">
            <v>97</v>
          </cell>
          <cell r="L1280">
            <v>97</v>
          </cell>
        </row>
        <row r="1281">
          <cell r="A1281">
            <v>9005</v>
          </cell>
          <cell r="B1281" t="str">
            <v>인건비</v>
          </cell>
          <cell r="C1281" t="str">
            <v>보온공</v>
          </cell>
          <cell r="D1281" t="str">
            <v>인</v>
          </cell>
          <cell r="E1281">
            <v>0</v>
          </cell>
          <cell r="F1281">
            <v>52961</v>
          </cell>
          <cell r="H1281">
            <v>27</v>
          </cell>
          <cell r="I1281">
            <v>0</v>
          </cell>
          <cell r="J1281">
            <v>27</v>
          </cell>
          <cell r="L1281">
            <v>27</v>
          </cell>
        </row>
        <row r="1282">
          <cell r="A1282">
            <v>9006</v>
          </cell>
          <cell r="B1282" t="str">
            <v>인건비</v>
          </cell>
          <cell r="C1282" t="str">
            <v>특별인부</v>
          </cell>
          <cell r="D1282" t="str">
            <v>인</v>
          </cell>
          <cell r="E1282">
            <v>0</v>
          </cell>
          <cell r="F1282">
            <v>52232</v>
          </cell>
          <cell r="H1282">
            <v>73</v>
          </cell>
          <cell r="I1282">
            <v>0</v>
          </cell>
          <cell r="J1282">
            <v>73</v>
          </cell>
          <cell r="L1282">
            <v>73</v>
          </cell>
        </row>
        <row r="1283">
          <cell r="A1283">
            <v>9007</v>
          </cell>
          <cell r="B1283" t="str">
            <v>인건비</v>
          </cell>
          <cell r="C1283" t="str">
            <v>보통인부</v>
          </cell>
          <cell r="D1283" t="str">
            <v>인</v>
          </cell>
          <cell r="E1283">
            <v>0</v>
          </cell>
          <cell r="F1283">
            <v>37483</v>
          </cell>
          <cell r="H1283">
            <v>74</v>
          </cell>
          <cell r="I1283">
            <v>0</v>
          </cell>
          <cell r="J1283">
            <v>74</v>
          </cell>
          <cell r="L1283">
            <v>74</v>
          </cell>
        </row>
        <row r="1284">
          <cell r="A1284">
            <v>9008</v>
          </cell>
          <cell r="B1284" t="str">
            <v>인건비</v>
          </cell>
          <cell r="C1284" t="str">
            <v>보일러공</v>
          </cell>
          <cell r="D1284" t="str">
            <v>인</v>
          </cell>
          <cell r="E1284">
            <v>0</v>
          </cell>
          <cell r="F1284">
            <v>47570</v>
          </cell>
          <cell r="H1284">
            <v>24</v>
          </cell>
          <cell r="I1284">
            <v>0</v>
          </cell>
          <cell r="J1284">
            <v>24</v>
          </cell>
          <cell r="L1284">
            <v>24</v>
          </cell>
        </row>
        <row r="1285">
          <cell r="A1285">
            <v>9009</v>
          </cell>
          <cell r="B1285" t="str">
            <v>인건비</v>
          </cell>
          <cell r="C1285" t="str">
            <v>도장공</v>
          </cell>
          <cell r="D1285" t="str">
            <v>인</v>
          </cell>
          <cell r="E1285">
            <v>0</v>
          </cell>
          <cell r="F1285">
            <v>57502</v>
          </cell>
          <cell r="H1285">
            <v>28</v>
          </cell>
          <cell r="I1285">
            <v>0</v>
          </cell>
          <cell r="J1285">
            <v>28</v>
          </cell>
          <cell r="L1285">
            <v>28</v>
          </cell>
        </row>
        <row r="1286">
          <cell r="A1286">
            <v>9010</v>
          </cell>
          <cell r="B1286" t="str">
            <v>인건비</v>
          </cell>
          <cell r="C1286" t="str">
            <v>덕트공</v>
          </cell>
          <cell r="D1286" t="str">
            <v>인</v>
          </cell>
          <cell r="E1286">
            <v>0</v>
          </cell>
          <cell r="F1286">
            <v>47697</v>
          </cell>
          <cell r="H1286">
            <v>98</v>
          </cell>
          <cell r="I1286">
            <v>0</v>
          </cell>
          <cell r="J1286">
            <v>98</v>
          </cell>
          <cell r="L1286">
            <v>98</v>
          </cell>
        </row>
        <row r="1287">
          <cell r="A1287">
            <v>9011</v>
          </cell>
          <cell r="B1287" t="str">
            <v>인건비</v>
          </cell>
          <cell r="C1287" t="str">
            <v>줄눈공</v>
          </cell>
          <cell r="D1287" t="str">
            <v>인</v>
          </cell>
          <cell r="E1287">
            <v>0</v>
          </cell>
          <cell r="H1287">
            <v>21</v>
          </cell>
          <cell r="I1287">
            <v>0</v>
          </cell>
          <cell r="J1287">
            <v>21</v>
          </cell>
          <cell r="L1287">
            <v>21</v>
          </cell>
        </row>
        <row r="1288">
          <cell r="A1288">
            <v>9021</v>
          </cell>
          <cell r="B1288" t="str">
            <v>터파기 및 되메우기</v>
          </cell>
          <cell r="C1288" t="str">
            <v>인력</v>
          </cell>
          <cell r="D1288" t="str">
            <v>M³</v>
          </cell>
          <cell r="E1288">
            <v>0</v>
          </cell>
          <cell r="F1288">
            <v>13868</v>
          </cell>
          <cell r="H1288">
            <v>0</v>
          </cell>
          <cell r="I1288">
            <v>0</v>
          </cell>
          <cell r="J1288">
            <v>0</v>
          </cell>
          <cell r="L1288">
            <v>0</v>
          </cell>
        </row>
        <row r="1289">
          <cell r="A1289">
            <v>9022</v>
          </cell>
          <cell r="B1289" t="str">
            <v>터파기 및 되메우기</v>
          </cell>
          <cell r="C1289" t="str">
            <v>기계</v>
          </cell>
          <cell r="D1289" t="str">
            <v>M³</v>
          </cell>
          <cell r="E1289">
            <v>610</v>
          </cell>
          <cell r="F1289">
            <v>570</v>
          </cell>
          <cell r="H1289">
            <v>0</v>
          </cell>
          <cell r="I1289">
            <v>610</v>
          </cell>
          <cell r="J1289">
            <v>0</v>
          </cell>
          <cell r="L1289">
            <v>0</v>
          </cell>
        </row>
        <row r="1290">
          <cell r="A1290">
            <v>9023</v>
          </cell>
          <cell r="B1290" t="str">
            <v>보도용포장파괴</v>
          </cell>
          <cell r="C1290" t="str">
            <v>콘크리트</v>
          </cell>
          <cell r="D1290" t="str">
            <v>M²</v>
          </cell>
          <cell r="E1290">
            <v>235</v>
          </cell>
          <cell r="F1290">
            <v>4697</v>
          </cell>
          <cell r="H1290">
            <v>0</v>
          </cell>
          <cell r="I1290">
            <v>235</v>
          </cell>
          <cell r="J1290">
            <v>0</v>
          </cell>
          <cell r="L1290">
            <v>0</v>
          </cell>
        </row>
        <row r="1291">
          <cell r="A1291">
            <v>9024</v>
          </cell>
          <cell r="B1291" t="str">
            <v>레미콘구입 및 타설</v>
          </cell>
          <cell r="D1291" t="str">
            <v>M³</v>
          </cell>
          <cell r="E1291">
            <v>46182</v>
          </cell>
          <cell r="F1291">
            <v>5321</v>
          </cell>
          <cell r="H1291">
            <v>0</v>
          </cell>
          <cell r="I1291">
            <v>46182</v>
          </cell>
          <cell r="J1291">
            <v>0</v>
          </cell>
          <cell r="L1291">
            <v>0</v>
          </cell>
        </row>
        <row r="1292">
          <cell r="A1292">
            <v>9025</v>
          </cell>
          <cell r="B1292" t="str">
            <v>보도용블럭포장</v>
          </cell>
          <cell r="C1292" t="str">
            <v>30x30x6</v>
          </cell>
          <cell r="D1292" t="str">
            <v>M²</v>
          </cell>
          <cell r="E1292">
            <v>6768</v>
          </cell>
          <cell r="F1292">
            <v>2972</v>
          </cell>
          <cell r="H1292">
            <v>0</v>
          </cell>
          <cell r="I1292">
            <v>6768</v>
          </cell>
          <cell r="J1292">
            <v>0</v>
          </cell>
          <cell r="L1292">
            <v>0</v>
          </cell>
        </row>
        <row r="1293">
          <cell r="A1293">
            <v>9026</v>
          </cell>
          <cell r="B1293" t="str">
            <v>보도블럭파손 및 복구</v>
          </cell>
          <cell r="C1293" t="str">
            <v>인력</v>
          </cell>
          <cell r="D1293" t="str">
            <v>M²</v>
          </cell>
          <cell r="E1293">
            <v>18</v>
          </cell>
          <cell r="F1293">
            <v>4497</v>
          </cell>
          <cell r="H1293">
            <v>0</v>
          </cell>
          <cell r="I1293">
            <v>18</v>
          </cell>
          <cell r="J1293">
            <v>0</v>
          </cell>
          <cell r="L1293">
            <v>0</v>
          </cell>
        </row>
        <row r="1294">
          <cell r="A1294">
            <v>9110</v>
          </cell>
          <cell r="B1294" t="str">
            <v>난연폴리에틸렌보온</v>
          </cell>
          <cell r="C1294" t="str">
            <v>150Øx 40t</v>
          </cell>
          <cell r="D1294" t="str">
            <v>M</v>
          </cell>
          <cell r="E1294">
            <v>13121</v>
          </cell>
          <cell r="F1294">
            <v>6620</v>
          </cell>
          <cell r="H1294">
            <v>0</v>
          </cell>
          <cell r="I1294">
            <v>21818</v>
          </cell>
          <cell r="J1294">
            <v>0</v>
          </cell>
          <cell r="L1294">
            <v>0</v>
          </cell>
        </row>
        <row r="1295">
          <cell r="A1295">
            <v>9111</v>
          </cell>
          <cell r="B1295" t="str">
            <v>난연폴리에틸렌보온</v>
          </cell>
          <cell r="C1295" t="str">
            <v>100Øx 40t</v>
          </cell>
          <cell r="D1295" t="str">
            <v>M</v>
          </cell>
          <cell r="E1295">
            <v>7706</v>
          </cell>
          <cell r="F1295">
            <v>4501</v>
          </cell>
          <cell r="H1295">
            <v>0</v>
          </cell>
          <cell r="I1295">
            <v>8883</v>
          </cell>
          <cell r="J1295">
            <v>0</v>
          </cell>
          <cell r="L1295">
            <v>0</v>
          </cell>
        </row>
        <row r="1296">
          <cell r="A1296">
            <v>9112</v>
          </cell>
          <cell r="B1296" t="str">
            <v>난연폴리에틸렌보온</v>
          </cell>
          <cell r="C1296" t="str">
            <v>80Øx 25t</v>
          </cell>
          <cell r="D1296" t="str">
            <v>M</v>
          </cell>
          <cell r="E1296">
            <v>3347</v>
          </cell>
          <cell r="F1296">
            <v>2912</v>
          </cell>
          <cell r="H1296">
            <v>0</v>
          </cell>
          <cell r="I1296">
            <v>4157</v>
          </cell>
          <cell r="J1296">
            <v>0</v>
          </cell>
          <cell r="L1296">
            <v>0</v>
          </cell>
        </row>
        <row r="1297">
          <cell r="A1297">
            <v>9113</v>
          </cell>
          <cell r="B1297" t="str">
            <v>난연폴리에틸렌보온</v>
          </cell>
          <cell r="C1297" t="str">
            <v>65Øx 25t</v>
          </cell>
          <cell r="D1297" t="str">
            <v>M</v>
          </cell>
          <cell r="E1297">
            <v>3128</v>
          </cell>
          <cell r="F1297">
            <v>2648</v>
          </cell>
          <cell r="H1297">
            <v>0</v>
          </cell>
          <cell r="I1297">
            <v>3605</v>
          </cell>
          <cell r="J1297">
            <v>0</v>
          </cell>
          <cell r="L1297">
            <v>0</v>
          </cell>
        </row>
        <row r="1298">
          <cell r="A1298">
            <v>9114</v>
          </cell>
          <cell r="B1298" t="str">
            <v>난연폴리에틸렌보온</v>
          </cell>
          <cell r="C1298" t="str">
            <v>50Øx 25t</v>
          </cell>
          <cell r="D1298" t="str">
            <v>M</v>
          </cell>
          <cell r="E1298">
            <v>2685</v>
          </cell>
          <cell r="F1298">
            <v>2118</v>
          </cell>
          <cell r="H1298">
            <v>0</v>
          </cell>
          <cell r="I1298">
            <v>3333</v>
          </cell>
          <cell r="J1298">
            <v>0</v>
          </cell>
          <cell r="L1298">
            <v>0</v>
          </cell>
        </row>
        <row r="1299">
          <cell r="A1299">
            <v>9115</v>
          </cell>
          <cell r="B1299" t="str">
            <v>난연폴리에틸렌보온</v>
          </cell>
          <cell r="C1299" t="str">
            <v>40Øx 25t</v>
          </cell>
          <cell r="D1299" t="str">
            <v>M</v>
          </cell>
          <cell r="E1299">
            <v>2402</v>
          </cell>
          <cell r="F1299">
            <v>2118</v>
          </cell>
          <cell r="H1299">
            <v>0</v>
          </cell>
          <cell r="I1299">
            <v>2926</v>
          </cell>
          <cell r="J1299">
            <v>0</v>
          </cell>
          <cell r="L1299">
            <v>0</v>
          </cell>
        </row>
        <row r="1300">
          <cell r="A1300">
            <v>9116</v>
          </cell>
          <cell r="B1300" t="str">
            <v>난연폴리에틸렌보온</v>
          </cell>
          <cell r="C1300" t="str">
            <v>32Øx 25t</v>
          </cell>
          <cell r="D1300" t="str">
            <v>M</v>
          </cell>
          <cell r="E1300">
            <v>2270</v>
          </cell>
          <cell r="F1300">
            <v>2118</v>
          </cell>
          <cell r="H1300">
            <v>0</v>
          </cell>
          <cell r="I1300">
            <v>2750</v>
          </cell>
          <cell r="J1300">
            <v>0</v>
          </cell>
          <cell r="L1300">
            <v>0</v>
          </cell>
        </row>
        <row r="1301">
          <cell r="A1301">
            <v>9117</v>
          </cell>
          <cell r="B1301" t="str">
            <v>난연폴리에틸렌보온</v>
          </cell>
          <cell r="C1301" t="str">
            <v>25Øx 25t</v>
          </cell>
          <cell r="D1301" t="str">
            <v>M</v>
          </cell>
          <cell r="E1301">
            <v>2067</v>
          </cell>
          <cell r="F1301">
            <v>1853</v>
          </cell>
          <cell r="H1301">
            <v>0</v>
          </cell>
          <cell r="I1301">
            <v>2417</v>
          </cell>
          <cell r="J1301">
            <v>0</v>
          </cell>
          <cell r="L1301">
            <v>0</v>
          </cell>
        </row>
        <row r="1302">
          <cell r="A1302">
            <v>9118</v>
          </cell>
          <cell r="B1302" t="str">
            <v>난연폴리에틸렌보온</v>
          </cell>
          <cell r="C1302" t="str">
            <v>20Øx 25t</v>
          </cell>
          <cell r="D1302" t="str">
            <v>M</v>
          </cell>
          <cell r="E1302">
            <v>1914</v>
          </cell>
          <cell r="F1302">
            <v>1588</v>
          </cell>
          <cell r="H1302">
            <v>0</v>
          </cell>
          <cell r="I1302">
            <v>2080</v>
          </cell>
          <cell r="J1302">
            <v>0</v>
          </cell>
          <cell r="L1302">
            <v>0</v>
          </cell>
        </row>
        <row r="1303">
          <cell r="A1303">
            <v>9119</v>
          </cell>
          <cell r="B1303" t="str">
            <v>난연폴리에틸렌보온</v>
          </cell>
          <cell r="C1303" t="str">
            <v>15Øx 25t</v>
          </cell>
          <cell r="D1303" t="str">
            <v>M</v>
          </cell>
          <cell r="E1303">
            <v>1776</v>
          </cell>
          <cell r="F1303">
            <v>1324</v>
          </cell>
          <cell r="H1303">
            <v>0</v>
          </cell>
          <cell r="I1303">
            <v>1928</v>
          </cell>
          <cell r="J1303">
            <v>0</v>
          </cell>
          <cell r="L1303">
            <v>0</v>
          </cell>
        </row>
        <row r="1304">
          <cell r="A1304">
            <v>9120</v>
          </cell>
          <cell r="B1304" t="str">
            <v>유리솜보온</v>
          </cell>
          <cell r="C1304" t="str">
            <v>150Øx 40t</v>
          </cell>
          <cell r="D1304" t="str">
            <v>M</v>
          </cell>
          <cell r="E1304">
            <v>5876</v>
          </cell>
          <cell r="F1304">
            <v>6620</v>
          </cell>
          <cell r="H1304">
            <v>0</v>
          </cell>
          <cell r="I1304">
            <v>7297</v>
          </cell>
          <cell r="J1304">
            <v>0</v>
          </cell>
          <cell r="L1304">
            <v>0</v>
          </cell>
        </row>
        <row r="1305">
          <cell r="A1305">
            <v>9121</v>
          </cell>
          <cell r="B1305" t="str">
            <v>유리솜보온</v>
          </cell>
          <cell r="C1305" t="str">
            <v>100Øx 40t</v>
          </cell>
          <cell r="D1305" t="str">
            <v>M</v>
          </cell>
          <cell r="E1305">
            <v>4385</v>
          </cell>
          <cell r="F1305">
            <v>4501</v>
          </cell>
          <cell r="H1305">
            <v>0</v>
          </cell>
          <cell r="I1305">
            <v>5532</v>
          </cell>
          <cell r="J1305">
            <v>0</v>
          </cell>
          <cell r="L1305">
            <v>0</v>
          </cell>
        </row>
        <row r="1306">
          <cell r="A1306">
            <v>9122</v>
          </cell>
          <cell r="B1306" t="str">
            <v>유리솜보온</v>
          </cell>
          <cell r="C1306" t="str">
            <v>80Øx 25t</v>
          </cell>
          <cell r="D1306" t="str">
            <v>M</v>
          </cell>
          <cell r="E1306">
            <v>2276</v>
          </cell>
          <cell r="F1306">
            <v>2912</v>
          </cell>
          <cell r="H1306">
            <v>0</v>
          </cell>
          <cell r="I1306">
            <v>2993</v>
          </cell>
          <cell r="J1306">
            <v>0</v>
          </cell>
          <cell r="L1306">
            <v>0</v>
          </cell>
        </row>
        <row r="1307">
          <cell r="A1307">
            <v>9123</v>
          </cell>
          <cell r="B1307" t="str">
            <v>유리솜보온</v>
          </cell>
          <cell r="C1307" t="str">
            <v>65Øx 25t</v>
          </cell>
          <cell r="D1307" t="str">
            <v>M</v>
          </cell>
          <cell r="E1307">
            <v>2008</v>
          </cell>
          <cell r="F1307">
            <v>2648</v>
          </cell>
          <cell r="H1307">
            <v>0</v>
          </cell>
          <cell r="I1307">
            <v>2664</v>
          </cell>
          <cell r="J1307">
            <v>0</v>
          </cell>
          <cell r="L1307">
            <v>0</v>
          </cell>
        </row>
        <row r="1308">
          <cell r="A1308">
            <v>9124</v>
          </cell>
          <cell r="B1308" t="str">
            <v>유리솜보온</v>
          </cell>
          <cell r="C1308" t="str">
            <v>50Øx 25t</v>
          </cell>
          <cell r="D1308" t="str">
            <v>M</v>
          </cell>
          <cell r="E1308">
            <v>1812</v>
          </cell>
          <cell r="F1308">
            <v>2118</v>
          </cell>
          <cell r="H1308">
            <v>0</v>
          </cell>
          <cell r="I1308">
            <v>2391</v>
          </cell>
          <cell r="J1308">
            <v>0</v>
          </cell>
          <cell r="L1308">
            <v>0</v>
          </cell>
        </row>
        <row r="1309">
          <cell r="A1309">
            <v>9125</v>
          </cell>
          <cell r="B1309" t="str">
            <v>유리솜보온</v>
          </cell>
          <cell r="C1309" t="str">
            <v>40Øx 25t</v>
          </cell>
          <cell r="D1309" t="str">
            <v>M</v>
          </cell>
          <cell r="E1309">
            <v>1552</v>
          </cell>
          <cell r="F1309">
            <v>2118</v>
          </cell>
          <cell r="H1309">
            <v>0</v>
          </cell>
          <cell r="I1309">
            <v>2062</v>
          </cell>
          <cell r="J1309">
            <v>0</v>
          </cell>
          <cell r="L1309">
            <v>0</v>
          </cell>
        </row>
        <row r="1310">
          <cell r="A1310">
            <v>9126</v>
          </cell>
          <cell r="B1310" t="str">
            <v>유리솜보온</v>
          </cell>
          <cell r="C1310" t="str">
            <v>32Øx 25t</v>
          </cell>
          <cell r="D1310" t="str">
            <v>M</v>
          </cell>
          <cell r="E1310">
            <v>1443</v>
          </cell>
          <cell r="F1310">
            <v>2118</v>
          </cell>
          <cell r="H1310">
            <v>0</v>
          </cell>
          <cell r="I1310">
            <v>1908</v>
          </cell>
          <cell r="J1310">
            <v>0</v>
          </cell>
          <cell r="L1310">
            <v>0</v>
          </cell>
        </row>
        <row r="1311">
          <cell r="A1311">
            <v>9127</v>
          </cell>
          <cell r="B1311" t="str">
            <v>유리솜보온</v>
          </cell>
          <cell r="C1311" t="str">
            <v>25Øx 25t</v>
          </cell>
          <cell r="D1311" t="str">
            <v>M</v>
          </cell>
          <cell r="E1311">
            <v>1267</v>
          </cell>
          <cell r="F1311">
            <v>1853</v>
          </cell>
          <cell r="H1311">
            <v>0</v>
          </cell>
          <cell r="I1311">
            <v>1683</v>
          </cell>
          <cell r="J1311">
            <v>0</v>
          </cell>
          <cell r="L1311">
            <v>0</v>
          </cell>
        </row>
        <row r="1312">
          <cell r="A1312">
            <v>9128</v>
          </cell>
          <cell r="B1312" t="str">
            <v>유리솜보온</v>
          </cell>
          <cell r="C1312" t="str">
            <v>20Øx 25t</v>
          </cell>
          <cell r="D1312" t="str">
            <v>M</v>
          </cell>
          <cell r="E1312">
            <v>1127</v>
          </cell>
          <cell r="F1312">
            <v>1588</v>
          </cell>
          <cell r="H1312">
            <v>0</v>
          </cell>
          <cell r="I1312">
            <v>1516</v>
          </cell>
          <cell r="J1312">
            <v>0</v>
          </cell>
          <cell r="L1312">
            <v>0</v>
          </cell>
        </row>
        <row r="1313">
          <cell r="A1313">
            <v>9129</v>
          </cell>
          <cell r="B1313" t="str">
            <v>유리솜보온</v>
          </cell>
          <cell r="C1313" t="str">
            <v>15Øx 25t</v>
          </cell>
          <cell r="D1313" t="str">
            <v>M</v>
          </cell>
          <cell r="E1313">
            <v>1024</v>
          </cell>
          <cell r="F1313">
            <v>1324</v>
          </cell>
          <cell r="H1313">
            <v>0</v>
          </cell>
          <cell r="I1313">
            <v>1386</v>
          </cell>
          <cell r="J1313">
            <v>0</v>
          </cell>
          <cell r="L1313">
            <v>0</v>
          </cell>
        </row>
        <row r="1314">
          <cell r="A1314">
            <v>9131</v>
          </cell>
          <cell r="B1314" t="str">
            <v>동관용접</v>
          </cell>
          <cell r="C1314" t="str">
            <v>100Ø</v>
          </cell>
          <cell r="D1314" t="str">
            <v>개소</v>
          </cell>
          <cell r="E1314">
            <v>1669</v>
          </cell>
          <cell r="F1314">
            <v>12104</v>
          </cell>
          <cell r="H1314">
            <v>0</v>
          </cell>
          <cell r="I1314">
            <v>2622</v>
          </cell>
          <cell r="J1314">
            <v>0</v>
          </cell>
          <cell r="L1314">
            <v>0</v>
          </cell>
        </row>
        <row r="1315">
          <cell r="A1315">
            <v>9132</v>
          </cell>
          <cell r="B1315" t="str">
            <v>동관용접</v>
          </cell>
          <cell r="C1315" t="str">
            <v>80Ø</v>
          </cell>
          <cell r="D1315" t="str">
            <v>개소</v>
          </cell>
          <cell r="E1315">
            <v>1037</v>
          </cell>
          <cell r="F1315">
            <v>8578</v>
          </cell>
          <cell r="H1315">
            <v>0</v>
          </cell>
          <cell r="I1315">
            <v>1583</v>
          </cell>
          <cell r="J1315">
            <v>0</v>
          </cell>
          <cell r="L1315">
            <v>0</v>
          </cell>
        </row>
        <row r="1316">
          <cell r="A1316">
            <v>9133</v>
          </cell>
          <cell r="B1316" t="str">
            <v>동관용접</v>
          </cell>
          <cell r="C1316" t="str">
            <v>65Ø</v>
          </cell>
          <cell r="D1316" t="str">
            <v>개소</v>
          </cell>
          <cell r="E1316">
            <v>747</v>
          </cell>
          <cell r="F1316">
            <v>7403</v>
          </cell>
          <cell r="H1316">
            <v>0</v>
          </cell>
          <cell r="I1316">
            <v>1146</v>
          </cell>
          <cell r="J1316">
            <v>0</v>
          </cell>
          <cell r="L1316">
            <v>0</v>
          </cell>
        </row>
        <row r="1317">
          <cell r="A1317">
            <v>9134</v>
          </cell>
          <cell r="B1317" t="str">
            <v>동관용접</v>
          </cell>
          <cell r="C1317" t="str">
            <v>50Ø</v>
          </cell>
          <cell r="D1317" t="str">
            <v>개소</v>
          </cell>
          <cell r="E1317">
            <v>583</v>
          </cell>
          <cell r="F1317">
            <v>5758</v>
          </cell>
          <cell r="H1317">
            <v>0</v>
          </cell>
          <cell r="I1317">
            <v>874</v>
          </cell>
          <cell r="J1317">
            <v>0</v>
          </cell>
          <cell r="L1317">
            <v>0</v>
          </cell>
        </row>
        <row r="1318">
          <cell r="A1318">
            <v>9135</v>
          </cell>
          <cell r="B1318" t="str">
            <v>동관용접</v>
          </cell>
          <cell r="C1318" t="str">
            <v>40Ø</v>
          </cell>
          <cell r="D1318" t="str">
            <v>개소</v>
          </cell>
          <cell r="E1318">
            <v>431</v>
          </cell>
          <cell r="F1318">
            <v>4583</v>
          </cell>
          <cell r="H1318">
            <v>0</v>
          </cell>
          <cell r="I1318">
            <v>609</v>
          </cell>
          <cell r="J1318">
            <v>0</v>
          </cell>
          <cell r="L1318">
            <v>0</v>
          </cell>
        </row>
        <row r="1319">
          <cell r="A1319">
            <v>9136</v>
          </cell>
          <cell r="B1319" t="str">
            <v>동관용접</v>
          </cell>
          <cell r="C1319" t="str">
            <v>32Ø</v>
          </cell>
          <cell r="D1319" t="str">
            <v>개소</v>
          </cell>
          <cell r="E1319">
            <v>332</v>
          </cell>
          <cell r="F1319">
            <v>4171</v>
          </cell>
          <cell r="H1319">
            <v>0</v>
          </cell>
          <cell r="I1319">
            <v>466</v>
          </cell>
          <cell r="J1319">
            <v>0</v>
          </cell>
          <cell r="L1319">
            <v>0</v>
          </cell>
        </row>
        <row r="1320">
          <cell r="A1320">
            <v>9137</v>
          </cell>
          <cell r="B1320" t="str">
            <v>동관용접</v>
          </cell>
          <cell r="C1320" t="str">
            <v>25Ø</v>
          </cell>
          <cell r="D1320" t="str">
            <v>개소</v>
          </cell>
          <cell r="E1320">
            <v>237</v>
          </cell>
          <cell r="F1320">
            <v>3407</v>
          </cell>
          <cell r="H1320">
            <v>0</v>
          </cell>
          <cell r="I1320">
            <v>339</v>
          </cell>
          <cell r="J1320">
            <v>0</v>
          </cell>
          <cell r="L1320">
            <v>0</v>
          </cell>
        </row>
        <row r="1321">
          <cell r="A1321">
            <v>9138</v>
          </cell>
          <cell r="B1321" t="str">
            <v>동관용접</v>
          </cell>
          <cell r="C1321" t="str">
            <v>20Ø</v>
          </cell>
          <cell r="D1321" t="str">
            <v>개소</v>
          </cell>
          <cell r="E1321">
            <v>187</v>
          </cell>
          <cell r="F1321">
            <v>2761</v>
          </cell>
          <cell r="H1321">
            <v>0</v>
          </cell>
          <cell r="I1321">
            <v>253</v>
          </cell>
          <cell r="J1321">
            <v>0</v>
          </cell>
          <cell r="L1321">
            <v>0</v>
          </cell>
        </row>
        <row r="1322">
          <cell r="A1322">
            <v>9139</v>
          </cell>
          <cell r="B1322" t="str">
            <v>동관용접</v>
          </cell>
          <cell r="C1322" t="str">
            <v>15Ø</v>
          </cell>
          <cell r="D1322" t="str">
            <v>개소</v>
          </cell>
          <cell r="E1322">
            <v>90</v>
          </cell>
          <cell r="F1322">
            <v>2409</v>
          </cell>
          <cell r="H1322">
            <v>0</v>
          </cell>
          <cell r="I1322">
            <v>121</v>
          </cell>
          <cell r="J1322">
            <v>0</v>
          </cell>
          <cell r="L1322">
            <v>0</v>
          </cell>
        </row>
        <row r="1323">
          <cell r="A1323">
            <v>9141</v>
          </cell>
          <cell r="B1323" t="str">
            <v>은분도장</v>
          </cell>
          <cell r="C1323" t="str">
            <v>2회</v>
          </cell>
          <cell r="D1323" t="str">
            <v>M²</v>
          </cell>
          <cell r="E1323">
            <v>654</v>
          </cell>
          <cell r="F1323">
            <v>3043</v>
          </cell>
          <cell r="H1323">
            <v>0</v>
          </cell>
          <cell r="I1323">
            <v>654</v>
          </cell>
          <cell r="J1323">
            <v>0</v>
          </cell>
          <cell r="L1323">
            <v>0</v>
          </cell>
        </row>
        <row r="1324">
          <cell r="A1324">
            <v>9142</v>
          </cell>
          <cell r="B1324" t="str">
            <v>벽체철거 및 복구</v>
          </cell>
          <cell r="D1324" t="str">
            <v>개소</v>
          </cell>
          <cell r="E1324" t="e">
            <v>#REF!</v>
          </cell>
          <cell r="F1324" t="e">
            <v>#REF!</v>
          </cell>
          <cell r="H1324">
            <v>0</v>
          </cell>
          <cell r="I1324" t="e">
            <v>#REF!</v>
          </cell>
          <cell r="J1324">
            <v>0</v>
          </cell>
          <cell r="L1324">
            <v>0</v>
          </cell>
        </row>
        <row r="1325">
          <cell r="A1325">
            <v>9143</v>
          </cell>
          <cell r="B1325" t="str">
            <v>치장벽돌 쌓기</v>
          </cell>
          <cell r="D1325" t="str">
            <v>매</v>
          </cell>
          <cell r="E1325">
            <v>171220</v>
          </cell>
          <cell r="F1325">
            <v>303245</v>
          </cell>
          <cell r="H1325">
            <v>0</v>
          </cell>
          <cell r="I1325">
            <v>171220</v>
          </cell>
          <cell r="J1325">
            <v>0</v>
          </cell>
          <cell r="L1325">
            <v>0</v>
          </cell>
        </row>
        <row r="1326">
          <cell r="A1326">
            <v>9144</v>
          </cell>
          <cell r="B1326" t="str">
            <v>녹막이페인트</v>
          </cell>
          <cell r="C1326" t="str">
            <v>2회</v>
          </cell>
          <cell r="D1326" t="str">
            <v>M²</v>
          </cell>
          <cell r="E1326">
            <v>932</v>
          </cell>
          <cell r="F1326">
            <v>1690</v>
          </cell>
          <cell r="H1326">
            <v>0</v>
          </cell>
          <cell r="I1326">
            <v>932</v>
          </cell>
          <cell r="J1326">
            <v>0</v>
          </cell>
          <cell r="L1326">
            <v>0</v>
          </cell>
        </row>
        <row r="1327">
          <cell r="A1327">
            <v>9145</v>
          </cell>
          <cell r="B1327" t="str">
            <v>배수펌프앵글가대</v>
          </cell>
          <cell r="D1327" t="str">
            <v>개소</v>
          </cell>
          <cell r="E1327">
            <v>13141</v>
          </cell>
          <cell r="F1327">
            <v>56637</v>
          </cell>
          <cell r="H1327">
            <v>0</v>
          </cell>
          <cell r="I1327">
            <v>13141</v>
          </cell>
          <cell r="J1327">
            <v>0</v>
          </cell>
          <cell r="L1327">
            <v>0</v>
          </cell>
        </row>
        <row r="1328">
          <cell r="A1328">
            <v>9146</v>
          </cell>
          <cell r="B1328" t="str">
            <v>정수위밸브장치</v>
          </cell>
          <cell r="C1328" t="str">
            <v>40Ø</v>
          </cell>
          <cell r="D1328" t="str">
            <v>대</v>
          </cell>
          <cell r="E1328">
            <v>533087</v>
          </cell>
          <cell r="F1328">
            <v>271490.40000000002</v>
          </cell>
          <cell r="H1328">
            <v>0</v>
          </cell>
          <cell r="I1328">
            <v>533087</v>
          </cell>
          <cell r="J1328">
            <v>0</v>
          </cell>
          <cell r="L1328">
            <v>0</v>
          </cell>
        </row>
        <row r="1329">
          <cell r="A1329">
            <v>9147</v>
          </cell>
          <cell r="B1329" t="str">
            <v>장비기초(콘크리트)</v>
          </cell>
          <cell r="C1329" t="str">
            <v>1:2:4</v>
          </cell>
          <cell r="D1329" t="str">
            <v>M³</v>
          </cell>
          <cell r="E1329">
            <v>25057</v>
          </cell>
          <cell r="F1329">
            <v>94929</v>
          </cell>
          <cell r="H1329">
            <v>0</v>
          </cell>
          <cell r="I1329">
            <v>25057</v>
          </cell>
          <cell r="J1329">
            <v>0</v>
          </cell>
          <cell r="L1329">
            <v>0</v>
          </cell>
        </row>
        <row r="1330">
          <cell r="A1330">
            <v>9148</v>
          </cell>
          <cell r="B1330" t="str">
            <v>합판거푸집</v>
          </cell>
          <cell r="C1330" t="str">
            <v>3회</v>
          </cell>
          <cell r="D1330" t="str">
            <v>M²</v>
          </cell>
          <cell r="E1330">
            <v>5049</v>
          </cell>
          <cell r="F1330">
            <v>13293</v>
          </cell>
          <cell r="H1330">
            <v>0</v>
          </cell>
          <cell r="I1330">
            <v>5049</v>
          </cell>
          <cell r="J1330">
            <v>0</v>
          </cell>
          <cell r="L1330">
            <v>0</v>
          </cell>
        </row>
        <row r="1331">
          <cell r="A1331">
            <v>9149</v>
          </cell>
          <cell r="B1331" t="str">
            <v>방열기소운반비</v>
          </cell>
          <cell r="C1331" t="str">
            <v>20쪽 이하</v>
          </cell>
          <cell r="D1331" t="str">
            <v>조</v>
          </cell>
          <cell r="E1331">
            <v>0</v>
          </cell>
          <cell r="F1331">
            <v>7496</v>
          </cell>
          <cell r="H1331">
            <v>0</v>
          </cell>
          <cell r="J1331">
            <v>0</v>
          </cell>
          <cell r="L1331">
            <v>0</v>
          </cell>
        </row>
        <row r="1332">
          <cell r="A1332">
            <v>9150</v>
          </cell>
          <cell r="B1332" t="str">
            <v>바닥타일커팅공임</v>
          </cell>
          <cell r="D1332" t="str">
            <v>개소</v>
          </cell>
          <cell r="E1332">
            <v>0</v>
          </cell>
          <cell r="F1332">
            <v>10325</v>
          </cell>
          <cell r="H1332">
            <v>0</v>
          </cell>
          <cell r="J1332">
            <v>0</v>
          </cell>
          <cell r="L1332">
            <v>0</v>
          </cell>
        </row>
        <row r="1333">
          <cell r="A1333">
            <v>9151</v>
          </cell>
          <cell r="B1333" t="str">
            <v>파이프 고정앙카</v>
          </cell>
          <cell r="C1333" t="str">
            <v>15Ø~40Ø</v>
          </cell>
          <cell r="D1333" t="str">
            <v>조</v>
          </cell>
          <cell r="E1333">
            <v>1090</v>
          </cell>
          <cell r="F1333">
            <v>24.055000000000003</v>
          </cell>
          <cell r="H1333">
            <v>0</v>
          </cell>
          <cell r="I1333">
            <v>1090</v>
          </cell>
          <cell r="J1333">
            <v>0</v>
          </cell>
          <cell r="L1333">
            <v>0</v>
          </cell>
        </row>
        <row r="1334">
          <cell r="A1334">
            <v>9152</v>
          </cell>
          <cell r="B1334" t="str">
            <v>파이프 고정앙카</v>
          </cell>
          <cell r="C1334" t="str">
            <v>50Ø~65Ø</v>
          </cell>
          <cell r="D1334" t="str">
            <v>조</v>
          </cell>
          <cell r="E1334">
            <v>1140</v>
          </cell>
          <cell r="F1334">
            <v>36.79</v>
          </cell>
          <cell r="H1334">
            <v>0</v>
          </cell>
          <cell r="I1334">
            <v>1140</v>
          </cell>
          <cell r="J1334">
            <v>0</v>
          </cell>
          <cell r="L1334">
            <v>0</v>
          </cell>
        </row>
        <row r="1335">
          <cell r="A1335">
            <v>9153</v>
          </cell>
          <cell r="B1335" t="str">
            <v>파이프 고정앙카</v>
          </cell>
          <cell r="C1335" t="str">
            <v>80Ø~150Ø</v>
          </cell>
          <cell r="D1335" t="str">
            <v>조</v>
          </cell>
          <cell r="E1335">
            <v>1694</v>
          </cell>
          <cell r="F1335">
            <v>55.185000000000002</v>
          </cell>
          <cell r="H1335">
            <v>0</v>
          </cell>
          <cell r="I1335">
            <v>1694</v>
          </cell>
          <cell r="J1335">
            <v>0</v>
          </cell>
          <cell r="L1335">
            <v>0</v>
          </cell>
        </row>
        <row r="1336">
          <cell r="A1336">
            <v>9161</v>
          </cell>
          <cell r="B1336" t="str">
            <v>정유량 조절밸브장치</v>
          </cell>
          <cell r="C1336" t="str">
            <v>65Ø</v>
          </cell>
          <cell r="D1336" t="str">
            <v>조</v>
          </cell>
          <cell r="E1336">
            <v>0</v>
          </cell>
          <cell r="H1336">
            <v>0</v>
          </cell>
          <cell r="J1336">
            <v>0</v>
          </cell>
          <cell r="L1336">
            <v>0</v>
          </cell>
        </row>
        <row r="1337">
          <cell r="A1337">
            <v>9162</v>
          </cell>
          <cell r="B1337" t="str">
            <v>정유량 조절밸브장치</v>
          </cell>
          <cell r="C1337" t="str">
            <v>50Ø</v>
          </cell>
          <cell r="D1337" t="str">
            <v>조</v>
          </cell>
          <cell r="E1337">
            <v>0</v>
          </cell>
          <cell r="H1337">
            <v>0</v>
          </cell>
          <cell r="J1337">
            <v>0</v>
          </cell>
          <cell r="L1337">
            <v>0</v>
          </cell>
        </row>
        <row r="1338">
          <cell r="A1338">
            <v>9163</v>
          </cell>
          <cell r="B1338" t="str">
            <v>정유량 조절밸브장치</v>
          </cell>
          <cell r="C1338" t="str">
            <v>40Ø</v>
          </cell>
          <cell r="D1338" t="str">
            <v>조</v>
          </cell>
          <cell r="E1338">
            <v>0</v>
          </cell>
          <cell r="H1338">
            <v>0</v>
          </cell>
          <cell r="J1338">
            <v>0</v>
          </cell>
          <cell r="L1338">
            <v>0</v>
          </cell>
        </row>
        <row r="1339">
          <cell r="A1339">
            <v>9164</v>
          </cell>
          <cell r="B1339" t="str">
            <v>정유량 조절밸브장치</v>
          </cell>
          <cell r="C1339" t="str">
            <v>32Ø</v>
          </cell>
          <cell r="D1339" t="str">
            <v>조</v>
          </cell>
          <cell r="E1339">
            <v>0</v>
          </cell>
          <cell r="H1339">
            <v>0</v>
          </cell>
          <cell r="J1339">
            <v>0</v>
          </cell>
          <cell r="L1339">
            <v>0</v>
          </cell>
        </row>
        <row r="1340">
          <cell r="A1340">
            <v>9171</v>
          </cell>
          <cell r="B1340" t="str">
            <v>스테인레스관용접</v>
          </cell>
          <cell r="C1340" t="str">
            <v>80Ø</v>
          </cell>
          <cell r="D1340" t="str">
            <v>개소</v>
          </cell>
          <cell r="E1340">
            <v>3439</v>
          </cell>
          <cell r="F1340">
            <v>0</v>
          </cell>
          <cell r="H1340">
            <v>0</v>
          </cell>
          <cell r="I1340">
            <v>3439</v>
          </cell>
          <cell r="J1340">
            <v>0</v>
          </cell>
          <cell r="L1340">
            <v>0</v>
          </cell>
        </row>
        <row r="1341">
          <cell r="A1341">
            <v>9172</v>
          </cell>
          <cell r="B1341" t="str">
            <v>스테인레스관용접</v>
          </cell>
          <cell r="C1341" t="str">
            <v>100Ø</v>
          </cell>
          <cell r="D1341" t="str">
            <v>개소</v>
          </cell>
          <cell r="E1341">
            <v>5376</v>
          </cell>
          <cell r="F1341">
            <v>0</v>
          </cell>
          <cell r="H1341">
            <v>0</v>
          </cell>
          <cell r="I1341">
            <v>5376</v>
          </cell>
          <cell r="J1341">
            <v>0</v>
          </cell>
          <cell r="L1341">
            <v>0</v>
          </cell>
        </row>
        <row r="1342">
          <cell r="A1342">
            <v>9173</v>
          </cell>
          <cell r="B1342" t="str">
            <v>스테인레스관용접</v>
          </cell>
          <cell r="C1342" t="str">
            <v>125Ø</v>
          </cell>
          <cell r="D1342" t="str">
            <v>개소</v>
          </cell>
          <cell r="E1342">
            <v>8130</v>
          </cell>
          <cell r="F1342">
            <v>0</v>
          </cell>
          <cell r="H1342">
            <v>0</v>
          </cell>
          <cell r="I1342">
            <v>8130</v>
          </cell>
          <cell r="J1342">
            <v>0</v>
          </cell>
          <cell r="L1342">
            <v>0</v>
          </cell>
        </row>
        <row r="1343">
          <cell r="A1343">
            <v>9174</v>
          </cell>
          <cell r="B1343" t="str">
            <v>스테인레스관용접</v>
          </cell>
          <cell r="C1343" t="str">
            <v>150Ø</v>
          </cell>
          <cell r="D1343" t="str">
            <v>개소</v>
          </cell>
          <cell r="E1343">
            <v>10049</v>
          </cell>
          <cell r="F1343">
            <v>0</v>
          </cell>
          <cell r="H1343">
            <v>0</v>
          </cell>
          <cell r="I1343">
            <v>10049</v>
          </cell>
          <cell r="J1343">
            <v>0</v>
          </cell>
          <cell r="L1343">
            <v>0</v>
          </cell>
        </row>
        <row r="1344">
          <cell r="A1344">
            <v>9175</v>
          </cell>
          <cell r="B1344" t="str">
            <v>스테인레스관용접</v>
          </cell>
          <cell r="C1344" t="str">
            <v>200Ø</v>
          </cell>
          <cell r="D1344" t="str">
            <v>개소</v>
          </cell>
          <cell r="E1344">
            <v>16919</v>
          </cell>
          <cell r="F1344">
            <v>0</v>
          </cell>
          <cell r="H1344">
            <v>0</v>
          </cell>
          <cell r="I1344">
            <v>16919</v>
          </cell>
          <cell r="J1344">
            <v>0</v>
          </cell>
          <cell r="L1344">
            <v>0</v>
          </cell>
        </row>
        <row r="1345">
          <cell r="A1345">
            <v>9181</v>
          </cell>
          <cell r="B1345" t="str">
            <v>강관스리브</v>
          </cell>
          <cell r="C1345" t="str">
            <v>100Ø</v>
          </cell>
          <cell r="D1345" t="str">
            <v>개소</v>
          </cell>
          <cell r="E1345">
            <v>27055</v>
          </cell>
          <cell r="F1345">
            <v>2308</v>
          </cell>
          <cell r="H1345">
            <v>0</v>
          </cell>
          <cell r="I1345">
            <v>27055</v>
          </cell>
          <cell r="J1345">
            <v>0</v>
          </cell>
          <cell r="L1345">
            <v>0</v>
          </cell>
        </row>
        <row r="1346">
          <cell r="A1346">
            <v>9182</v>
          </cell>
          <cell r="B1346" t="str">
            <v>강관스리브</v>
          </cell>
          <cell r="C1346" t="str">
            <v>80Ø</v>
          </cell>
          <cell r="D1346" t="str">
            <v>개소</v>
          </cell>
          <cell r="E1346">
            <v>22116</v>
          </cell>
          <cell r="F1346">
            <v>1722</v>
          </cell>
          <cell r="H1346">
            <v>0</v>
          </cell>
          <cell r="I1346">
            <v>22116</v>
          </cell>
          <cell r="J1346">
            <v>0</v>
          </cell>
          <cell r="L1346">
            <v>0</v>
          </cell>
        </row>
        <row r="1347">
          <cell r="A1347">
            <v>9183</v>
          </cell>
          <cell r="B1347" t="str">
            <v>강관스리브</v>
          </cell>
          <cell r="C1347" t="str">
            <v>65Ø</v>
          </cell>
          <cell r="D1347" t="str">
            <v>개소</v>
          </cell>
          <cell r="E1347">
            <v>12565</v>
          </cell>
          <cell r="F1347">
            <v>1498</v>
          </cell>
          <cell r="H1347">
            <v>0</v>
          </cell>
          <cell r="I1347">
            <v>12565</v>
          </cell>
          <cell r="J1347">
            <v>0</v>
          </cell>
          <cell r="L1347">
            <v>0</v>
          </cell>
        </row>
        <row r="1348">
          <cell r="A1348">
            <v>9184</v>
          </cell>
          <cell r="B1348" t="str">
            <v>강관스리브</v>
          </cell>
          <cell r="C1348" t="str">
            <v>50Ø</v>
          </cell>
          <cell r="D1348" t="str">
            <v>개소</v>
          </cell>
          <cell r="E1348">
            <v>8266</v>
          </cell>
          <cell r="F1348">
            <v>808</v>
          </cell>
          <cell r="H1348">
            <v>0</v>
          </cell>
          <cell r="I1348">
            <v>8266</v>
          </cell>
          <cell r="J1348">
            <v>0</v>
          </cell>
          <cell r="L1348">
            <v>0</v>
          </cell>
        </row>
        <row r="1349">
          <cell r="A1349">
            <v>9185</v>
          </cell>
          <cell r="B1349" t="str">
            <v>강관스리브</v>
          </cell>
          <cell r="C1349" t="str">
            <v>40Ø</v>
          </cell>
          <cell r="D1349" t="str">
            <v>개소</v>
          </cell>
          <cell r="E1349">
            <v>5837</v>
          </cell>
          <cell r="F1349">
            <v>688</v>
          </cell>
          <cell r="H1349">
            <v>0</v>
          </cell>
          <cell r="I1349">
            <v>5837</v>
          </cell>
          <cell r="J1349">
            <v>0</v>
          </cell>
          <cell r="L1349">
            <v>0</v>
          </cell>
        </row>
        <row r="1350">
          <cell r="A1350">
            <v>9186</v>
          </cell>
          <cell r="B1350" t="str">
            <v>강관스리브</v>
          </cell>
          <cell r="C1350" t="str">
            <v>32Ø</v>
          </cell>
          <cell r="D1350" t="str">
            <v>개소</v>
          </cell>
          <cell r="E1350">
            <v>2691</v>
          </cell>
          <cell r="F1350">
            <v>464</v>
          </cell>
          <cell r="H1350">
            <v>0</v>
          </cell>
          <cell r="I1350">
            <v>2691</v>
          </cell>
          <cell r="J1350">
            <v>0</v>
          </cell>
          <cell r="L1350">
            <v>0</v>
          </cell>
        </row>
        <row r="1351">
          <cell r="A1351">
            <v>9187</v>
          </cell>
          <cell r="B1351" t="str">
            <v>강관스리브</v>
          </cell>
          <cell r="C1351" t="str">
            <v>25Ø</v>
          </cell>
          <cell r="D1351" t="str">
            <v>개소</v>
          </cell>
          <cell r="E1351">
            <v>1808</v>
          </cell>
          <cell r="F1351">
            <v>464</v>
          </cell>
          <cell r="H1351">
            <v>0</v>
          </cell>
          <cell r="I1351">
            <v>1808</v>
          </cell>
          <cell r="J1351">
            <v>0</v>
          </cell>
          <cell r="L1351">
            <v>0</v>
          </cell>
        </row>
        <row r="1352">
          <cell r="A1352">
            <v>9188</v>
          </cell>
          <cell r="B1352" t="str">
            <v>강관스리브</v>
          </cell>
          <cell r="C1352" t="str">
            <v>20Ø</v>
          </cell>
          <cell r="D1352" t="str">
            <v>개소</v>
          </cell>
          <cell r="E1352">
            <v>1395</v>
          </cell>
          <cell r="F1352">
            <v>344</v>
          </cell>
          <cell r="H1352">
            <v>0</v>
          </cell>
          <cell r="I1352">
            <v>1395</v>
          </cell>
          <cell r="J1352">
            <v>0</v>
          </cell>
          <cell r="L1352">
            <v>0</v>
          </cell>
        </row>
        <row r="1353">
          <cell r="A1353">
            <v>9189</v>
          </cell>
          <cell r="B1353" t="str">
            <v>강관스리브</v>
          </cell>
          <cell r="C1353" t="str">
            <v>15Ø</v>
          </cell>
          <cell r="D1353" t="str">
            <v>개소</v>
          </cell>
          <cell r="E1353">
            <v>866</v>
          </cell>
          <cell r="F1353">
            <v>344</v>
          </cell>
          <cell r="H1353">
            <v>0</v>
          </cell>
          <cell r="I1353">
            <v>866</v>
          </cell>
          <cell r="J1353">
            <v>0</v>
          </cell>
          <cell r="L1353">
            <v>0</v>
          </cell>
        </row>
        <row r="1354">
          <cell r="A1354">
            <v>9201</v>
          </cell>
          <cell r="B1354" t="str">
            <v>아연철판덕트제작설치</v>
          </cell>
          <cell r="C1354" t="str">
            <v>0.5t</v>
          </cell>
          <cell r="D1354" t="str">
            <v>M²</v>
          </cell>
          <cell r="E1354">
            <v>8532</v>
          </cell>
          <cell r="F1354">
            <v>22097</v>
          </cell>
          <cell r="H1354">
            <v>0</v>
          </cell>
          <cell r="I1354">
            <v>8532</v>
          </cell>
          <cell r="J1354">
            <v>0</v>
          </cell>
          <cell r="L1354">
            <v>0</v>
          </cell>
        </row>
        <row r="1355">
          <cell r="A1355">
            <v>9202</v>
          </cell>
          <cell r="B1355" t="str">
            <v>SUS철판덕트제작설치</v>
          </cell>
          <cell r="C1355" t="str">
            <v>0.5t</v>
          </cell>
          <cell r="D1355" t="str">
            <v>M²</v>
          </cell>
          <cell r="E1355">
            <v>35059</v>
          </cell>
          <cell r="F1355">
            <v>29096</v>
          </cell>
          <cell r="H1355">
            <v>0</v>
          </cell>
          <cell r="I1355">
            <v>35059</v>
          </cell>
          <cell r="J1355">
            <v>0</v>
          </cell>
          <cell r="L1355">
            <v>0</v>
          </cell>
        </row>
        <row r="1356">
          <cell r="A1356">
            <v>9203</v>
          </cell>
          <cell r="B1356" t="str">
            <v>각형덕트보온(은박지)</v>
          </cell>
          <cell r="C1356" t="str">
            <v>30t</v>
          </cell>
          <cell r="D1356" t="str">
            <v>M²</v>
          </cell>
          <cell r="E1356">
            <v>8895</v>
          </cell>
          <cell r="F1356">
            <v>20360</v>
          </cell>
          <cell r="H1356">
            <v>0</v>
          </cell>
          <cell r="I1356">
            <v>8895</v>
          </cell>
          <cell r="J1356">
            <v>0</v>
          </cell>
          <cell r="L1356">
            <v>0</v>
          </cell>
        </row>
        <row r="1357">
          <cell r="A1357">
            <v>9204</v>
          </cell>
          <cell r="B1357" t="str">
            <v>배관커버(갈바륨강판)</v>
          </cell>
          <cell r="C1357" t="str">
            <v>200x400</v>
          </cell>
          <cell r="D1357" t="str">
            <v>M</v>
          </cell>
          <cell r="E1357">
            <v>57944</v>
          </cell>
          <cell r="F1357">
            <v>42464</v>
          </cell>
          <cell r="H1357">
            <v>0</v>
          </cell>
          <cell r="I1357">
            <v>57944</v>
          </cell>
          <cell r="J1357">
            <v>0</v>
          </cell>
          <cell r="L1357">
            <v>0</v>
          </cell>
        </row>
        <row r="1358">
          <cell r="A1358">
            <v>9901</v>
          </cell>
          <cell r="B1358" t="str">
            <v>잡자재비</v>
          </cell>
          <cell r="C1358" t="str">
            <v>주재료의 5%</v>
          </cell>
          <cell r="D1358" t="str">
            <v>식</v>
          </cell>
          <cell r="E1358">
            <v>0</v>
          </cell>
          <cell r="F1358">
            <v>0</v>
          </cell>
          <cell r="H1358">
            <v>0</v>
          </cell>
          <cell r="I1358">
            <v>0</v>
          </cell>
          <cell r="J1358">
            <v>0</v>
          </cell>
          <cell r="L1358">
            <v>0</v>
          </cell>
        </row>
        <row r="1359">
          <cell r="A1359">
            <v>9902</v>
          </cell>
          <cell r="B1359" t="str">
            <v>지지철물</v>
          </cell>
          <cell r="C1359" t="str">
            <v>주재료의 9%</v>
          </cell>
          <cell r="D1359" t="str">
            <v>식</v>
          </cell>
          <cell r="E1359">
            <v>0</v>
          </cell>
          <cell r="F1359">
            <v>0</v>
          </cell>
          <cell r="H1359">
            <v>0</v>
          </cell>
          <cell r="I1359">
            <v>0</v>
          </cell>
          <cell r="J1359">
            <v>0</v>
          </cell>
          <cell r="L1359">
            <v>0</v>
          </cell>
        </row>
        <row r="1360">
          <cell r="A1360">
            <v>9903</v>
          </cell>
          <cell r="B1360" t="str">
            <v>지지철물</v>
          </cell>
          <cell r="C1360" t="str">
            <v>주재료의 10%</v>
          </cell>
          <cell r="D1360" t="str">
            <v>식</v>
          </cell>
          <cell r="E1360">
            <v>0</v>
          </cell>
          <cell r="F1360">
            <v>0</v>
          </cell>
          <cell r="H1360">
            <v>0</v>
          </cell>
          <cell r="I1360">
            <v>0</v>
          </cell>
          <cell r="J1360">
            <v>0</v>
          </cell>
          <cell r="L1360">
            <v>0</v>
          </cell>
        </row>
        <row r="1361">
          <cell r="A1361">
            <v>9904</v>
          </cell>
          <cell r="B1361" t="str">
            <v>지지철물</v>
          </cell>
          <cell r="C1361" t="str">
            <v>주재료의 15%</v>
          </cell>
          <cell r="D1361" t="str">
            <v>식</v>
          </cell>
          <cell r="E1361">
            <v>0</v>
          </cell>
          <cell r="F1361">
            <v>0</v>
          </cell>
          <cell r="H1361">
            <v>0</v>
          </cell>
          <cell r="I1361">
            <v>0</v>
          </cell>
          <cell r="J1361">
            <v>0</v>
          </cell>
          <cell r="L1361">
            <v>0</v>
          </cell>
        </row>
        <row r="1362">
          <cell r="A1362">
            <v>9905</v>
          </cell>
          <cell r="B1362" t="str">
            <v>지지철물</v>
          </cell>
          <cell r="C1362" t="str">
            <v>주재료의 25%</v>
          </cell>
          <cell r="D1362" t="str">
            <v>식</v>
          </cell>
          <cell r="E1362">
            <v>0</v>
          </cell>
          <cell r="F1362">
            <v>0</v>
          </cell>
          <cell r="H1362">
            <v>0</v>
          </cell>
          <cell r="I1362">
            <v>0</v>
          </cell>
          <cell r="J1362">
            <v>0</v>
          </cell>
          <cell r="L1362">
            <v>0</v>
          </cell>
        </row>
        <row r="1363">
          <cell r="A1363">
            <v>9906</v>
          </cell>
          <cell r="B1363" t="str">
            <v>지지철물</v>
          </cell>
          <cell r="C1363" t="str">
            <v>주재료의 30%</v>
          </cell>
          <cell r="D1363" t="str">
            <v>식</v>
          </cell>
          <cell r="E1363">
            <v>0</v>
          </cell>
          <cell r="F1363">
            <v>0</v>
          </cell>
          <cell r="H1363">
            <v>0</v>
          </cell>
          <cell r="I1363">
            <v>0</v>
          </cell>
          <cell r="J1363">
            <v>0</v>
          </cell>
          <cell r="L1363">
            <v>0</v>
          </cell>
        </row>
        <row r="1364">
          <cell r="A1364">
            <v>9907</v>
          </cell>
          <cell r="B1364" t="str">
            <v>지지철물</v>
          </cell>
          <cell r="C1364" t="str">
            <v>주재료의 40%</v>
          </cell>
          <cell r="D1364" t="str">
            <v>식</v>
          </cell>
          <cell r="E1364">
            <v>0</v>
          </cell>
          <cell r="F1364">
            <v>0</v>
          </cell>
          <cell r="H1364">
            <v>0</v>
          </cell>
          <cell r="I1364">
            <v>0</v>
          </cell>
          <cell r="J1364">
            <v>0</v>
          </cell>
          <cell r="L1364">
            <v>0</v>
          </cell>
        </row>
        <row r="1365">
          <cell r="A1365">
            <v>9910</v>
          </cell>
          <cell r="B1365" t="str">
            <v>관부속</v>
          </cell>
          <cell r="C1365" t="str">
            <v>관의 30%</v>
          </cell>
          <cell r="D1365" t="str">
            <v>식</v>
          </cell>
          <cell r="E1365">
            <v>0</v>
          </cell>
          <cell r="F1365">
            <v>0</v>
          </cell>
          <cell r="H1365">
            <v>0</v>
          </cell>
          <cell r="I1365">
            <v>0</v>
          </cell>
          <cell r="J1365">
            <v>0</v>
          </cell>
          <cell r="L1365">
            <v>0</v>
          </cell>
        </row>
        <row r="1366">
          <cell r="A1366">
            <v>9911</v>
          </cell>
          <cell r="B1366" t="str">
            <v>관부속</v>
          </cell>
          <cell r="C1366" t="str">
            <v>관의 40%</v>
          </cell>
          <cell r="D1366" t="str">
            <v>식</v>
          </cell>
          <cell r="E1366">
            <v>0</v>
          </cell>
          <cell r="F1366">
            <v>0</v>
          </cell>
          <cell r="H1366">
            <v>0</v>
          </cell>
          <cell r="I1366">
            <v>0</v>
          </cell>
          <cell r="J1366">
            <v>0</v>
          </cell>
          <cell r="L1366">
            <v>0</v>
          </cell>
        </row>
        <row r="1367">
          <cell r="A1367">
            <v>9912</v>
          </cell>
          <cell r="B1367" t="str">
            <v>관부속</v>
          </cell>
          <cell r="C1367" t="str">
            <v>관의 45%</v>
          </cell>
          <cell r="D1367" t="str">
            <v>식</v>
          </cell>
          <cell r="E1367">
            <v>0</v>
          </cell>
          <cell r="F1367">
            <v>0</v>
          </cell>
          <cell r="H1367">
            <v>0</v>
          </cell>
          <cell r="I1367">
            <v>0</v>
          </cell>
          <cell r="J1367">
            <v>0</v>
          </cell>
          <cell r="L1367">
            <v>0</v>
          </cell>
        </row>
        <row r="1368">
          <cell r="A1368">
            <v>9913</v>
          </cell>
          <cell r="B1368" t="str">
            <v>관부속</v>
          </cell>
          <cell r="C1368" t="str">
            <v>관의 50%</v>
          </cell>
          <cell r="D1368" t="str">
            <v>식</v>
          </cell>
          <cell r="E1368">
            <v>0</v>
          </cell>
          <cell r="F1368">
            <v>0</v>
          </cell>
          <cell r="H1368">
            <v>0</v>
          </cell>
          <cell r="I1368">
            <v>0</v>
          </cell>
          <cell r="J1368">
            <v>0</v>
          </cell>
          <cell r="L1368">
            <v>0</v>
          </cell>
        </row>
        <row r="1369">
          <cell r="A1369">
            <v>9914</v>
          </cell>
          <cell r="B1369" t="str">
            <v>관부속</v>
          </cell>
          <cell r="C1369" t="str">
            <v>관의 55%</v>
          </cell>
          <cell r="D1369" t="str">
            <v>식</v>
          </cell>
          <cell r="E1369">
            <v>0</v>
          </cell>
          <cell r="F1369">
            <v>0</v>
          </cell>
          <cell r="H1369">
            <v>0</v>
          </cell>
          <cell r="I1369">
            <v>0</v>
          </cell>
          <cell r="J1369">
            <v>0</v>
          </cell>
          <cell r="L1369">
            <v>0</v>
          </cell>
        </row>
        <row r="1370">
          <cell r="A1370">
            <v>9915</v>
          </cell>
          <cell r="B1370" t="str">
            <v>관부속</v>
          </cell>
          <cell r="C1370" t="str">
            <v>관의 60%</v>
          </cell>
          <cell r="D1370" t="str">
            <v>식</v>
          </cell>
          <cell r="E1370">
            <v>0</v>
          </cell>
          <cell r="F1370">
            <v>0</v>
          </cell>
          <cell r="H1370">
            <v>0</v>
          </cell>
          <cell r="I1370">
            <v>0</v>
          </cell>
          <cell r="J1370">
            <v>0</v>
          </cell>
          <cell r="L1370">
            <v>0</v>
          </cell>
        </row>
        <row r="1371">
          <cell r="A1371">
            <v>9916</v>
          </cell>
          <cell r="B1371" t="str">
            <v>관부속</v>
          </cell>
          <cell r="C1371" t="str">
            <v>관의 65%</v>
          </cell>
          <cell r="D1371" t="str">
            <v>식</v>
          </cell>
          <cell r="E1371">
            <v>0</v>
          </cell>
          <cell r="F1371">
            <v>0</v>
          </cell>
          <cell r="H1371">
            <v>0</v>
          </cell>
          <cell r="I1371">
            <v>0</v>
          </cell>
          <cell r="J1371">
            <v>0</v>
          </cell>
          <cell r="L1371">
            <v>0</v>
          </cell>
        </row>
        <row r="1372">
          <cell r="A1372">
            <v>9917</v>
          </cell>
          <cell r="B1372" t="str">
            <v>관부속</v>
          </cell>
          <cell r="C1372" t="str">
            <v>관의 70%</v>
          </cell>
          <cell r="D1372" t="str">
            <v>식</v>
          </cell>
          <cell r="E1372">
            <v>0</v>
          </cell>
          <cell r="F1372">
            <v>0</v>
          </cell>
          <cell r="H1372">
            <v>0</v>
          </cell>
          <cell r="I1372">
            <v>0</v>
          </cell>
          <cell r="J1372">
            <v>0</v>
          </cell>
          <cell r="L1372">
            <v>0</v>
          </cell>
        </row>
        <row r="1373">
          <cell r="A1373">
            <v>9918</v>
          </cell>
          <cell r="B1373" t="str">
            <v>관부속</v>
          </cell>
          <cell r="C1373" t="str">
            <v>관의 75%</v>
          </cell>
          <cell r="D1373" t="str">
            <v>식</v>
          </cell>
          <cell r="E1373">
            <v>0</v>
          </cell>
          <cell r="F1373">
            <v>0</v>
          </cell>
          <cell r="H1373">
            <v>0</v>
          </cell>
          <cell r="I1373">
            <v>0</v>
          </cell>
          <cell r="J1373">
            <v>0</v>
          </cell>
          <cell r="L1373">
            <v>0</v>
          </cell>
        </row>
        <row r="1374">
          <cell r="A1374">
            <v>9920</v>
          </cell>
          <cell r="B1374" t="str">
            <v>공구손료</v>
          </cell>
          <cell r="C1374" t="str">
            <v>인건비의 3%</v>
          </cell>
          <cell r="D1374" t="str">
            <v>식</v>
          </cell>
          <cell r="E1374">
            <v>0</v>
          </cell>
          <cell r="F1374">
            <v>0</v>
          </cell>
          <cell r="H1374">
            <v>0</v>
          </cell>
          <cell r="I1374">
            <v>0</v>
          </cell>
          <cell r="J1374">
            <v>0</v>
          </cell>
          <cell r="L1374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</sheetDataSet>
  </externalBook>
</externalLink>
</file>

<file path=xl/externalLinks/externalLink1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중기조종사 단위단가"/>
      <sheetName val="중기"/>
      <sheetName val="#REF"/>
      <sheetName val="교각1"/>
      <sheetName val="일위대가"/>
      <sheetName val="DATE"/>
      <sheetName val="조명일위"/>
      <sheetName val="조명율표"/>
      <sheetName val="산근"/>
      <sheetName val="터파기및재료"/>
      <sheetName val="조명시설"/>
      <sheetName val="골재산출"/>
      <sheetName val="접지수량"/>
      <sheetName val="주민번호"/>
      <sheetName val="JUNKID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보행자로"/>
      <sheetName val="일반구간"/>
      <sheetName val="DATA"/>
      <sheetName val="조명율표"/>
      <sheetName val="Sheet2"/>
      <sheetName val="체감식 "/>
      <sheetName val="접지수량"/>
      <sheetName val="#REF"/>
      <sheetName val="조명시설"/>
      <sheetName val="교각1"/>
      <sheetName val="자재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기준"/>
      <sheetName val="중기"/>
      <sheetName val="시간"/>
      <sheetName val="목록"/>
      <sheetName val="산근"/>
      <sheetName val="이식"/>
      <sheetName val="중기운반"/>
      <sheetName val="시험비"/>
      <sheetName val="투입대수"/>
      <sheetName val="투입시간"/>
      <sheetName val="교각1"/>
      <sheetName val="기초단가"/>
      <sheetName val="입찰안"/>
      <sheetName val="조명율표"/>
      <sheetName val="Macro(MCC)"/>
      <sheetName val="DATE"/>
      <sheetName val="2000년1차"/>
      <sheetName val="중기사용료"/>
      <sheetName val="조경일람"/>
      <sheetName val="약품공급2"/>
      <sheetName val="내역서적용수량"/>
      <sheetName val="접지수량"/>
      <sheetName val="#REF"/>
      <sheetName val="B.중기"/>
      <sheetName val="공사착공계"/>
      <sheetName val="조명시설"/>
      <sheetName val="원가"/>
      <sheetName val="조명일위"/>
      <sheetName val="내역서"/>
      <sheetName val="단조-노임"/>
      <sheetName val="기본단가표"/>
      <sheetName val="전체"/>
      <sheetName val="단가비교표(전기)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계수시트"/>
      <sheetName val="산출내역서"/>
      <sheetName val="원가"/>
      <sheetName val="중기조종사 단위단가"/>
      <sheetName val="중기"/>
      <sheetName val="입상내역"/>
      <sheetName val="특별땅고르기"/>
      <sheetName val="상시"/>
      <sheetName val="골재산출"/>
      <sheetName val="내역"/>
      <sheetName val="터파기및재료"/>
      <sheetName val="데리네이타현황"/>
      <sheetName val="입찰안"/>
      <sheetName val="조명율표"/>
      <sheetName val="접지수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적용"/>
      <sheetName val="주요자재(1)"/>
      <sheetName val="주요자재(2)"/>
      <sheetName val="주요자재(3)"/>
      <sheetName val="주요자재(4)"/>
      <sheetName val="일반총괄"/>
      <sheetName val="골재산출"/>
      <sheetName val="철근총괄"/>
      <sheetName val="토공집계"/>
      <sheetName val="이월수량"/>
      <sheetName val="상부수량집계"/>
      <sheetName val="슬래브수량"/>
      <sheetName val="교대일반수량집계"/>
      <sheetName val="교대수량"/>
      <sheetName val="교대2수량 (2)"/>
      <sheetName val="교각집계표"/>
      <sheetName val="교각1수량"/>
      <sheetName val="교각2수량"/>
      <sheetName val="교대토공수량집계표"/>
      <sheetName val="교대토공(시점부)"/>
      <sheetName val="교대토공 (종점부)"/>
      <sheetName val="교각토공수량집계표"/>
      <sheetName val="교각토공"/>
      <sheetName val="교각2토공 (2)"/>
      <sheetName val="접속수량집계"/>
      <sheetName val="접속슬래브수량"/>
      <sheetName val="표지(구조)"/>
      <sheetName val="표지(수량)"/>
      <sheetName val="원가"/>
      <sheetName val="중기조종사 단위단가"/>
      <sheetName val="제잡비계산"/>
      <sheetName val="공사비총괄표"/>
      <sheetName val="일위대가표"/>
      <sheetName val="입상내역"/>
      <sheetName val="조명율표"/>
      <sheetName val="교각1"/>
      <sheetName val="#REF"/>
      <sheetName val="표지"/>
      <sheetName val="산출근거"/>
      <sheetName val="특별땅고르기"/>
      <sheetName val="실행"/>
      <sheetName val="내역전기"/>
      <sheetName val="철근량"/>
      <sheetName val="용산1(해보)"/>
      <sheetName val="내역"/>
      <sheetName val="바닥판"/>
      <sheetName val="입력DATA"/>
      <sheetName val="총괄표"/>
      <sheetName val="철집"/>
      <sheetName val="내역서적용수량"/>
      <sheetName val="품셈TABLE"/>
      <sheetName val="4.하중산정"/>
      <sheetName val="2.3지지력"/>
      <sheetName val="노임"/>
      <sheetName val="내역서"/>
      <sheetName val="오동"/>
      <sheetName val="대조"/>
      <sheetName val="나한"/>
      <sheetName val="101동"/>
      <sheetName val="본체"/>
      <sheetName val="토공(우물통,기타) "/>
      <sheetName val="중기"/>
      <sheetName val="당초"/>
      <sheetName val="건축내역"/>
      <sheetName val="산출근거(수정)"/>
      <sheetName val="일위-1"/>
      <sheetName val="입찰안"/>
      <sheetName val="200"/>
      <sheetName val="단가비교표_공통1"/>
      <sheetName val="합계금액"/>
      <sheetName val="터파기및재료"/>
      <sheetName val="날개벽수량표"/>
      <sheetName val="DATE"/>
      <sheetName val="주beam"/>
      <sheetName val="수량최종분0727"/>
      <sheetName val="재료"/>
      <sheetName val="약품공급2"/>
      <sheetName val="8.PILE  (돌출)"/>
      <sheetName val="종배수관면벽구"/>
      <sheetName val="토공 total"/>
      <sheetName val="건축공사"/>
      <sheetName val="설계서"/>
      <sheetName val="단가표"/>
      <sheetName val="천방교접속"/>
      <sheetName val="대포2교접속"/>
      <sheetName val="집계표"/>
      <sheetName val="데리네이타현황"/>
      <sheetName val="코드표"/>
      <sheetName val="ATM기초철가"/>
      <sheetName val="단가조사서"/>
      <sheetName val="일위대가목차"/>
      <sheetName val="4.전기"/>
      <sheetName val="2000년1차"/>
      <sheetName val="간접비"/>
      <sheetName val="총수량집계표"/>
      <sheetName val="각종양식"/>
      <sheetName val="토목"/>
      <sheetName val="집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</sheetDataSet>
  </externalBook>
</externalLink>
</file>

<file path=xl/externalLinks/externalLink1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표"/>
      <sheetName val="골재산출"/>
      <sheetName val="원가"/>
      <sheetName val="내역"/>
      <sheetName val="직노"/>
      <sheetName val="노임,재료비"/>
      <sheetName val="3BL공동구 수량"/>
      <sheetName val="말뚝지지력산정"/>
      <sheetName val="산출근거"/>
      <sheetName val="2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(C)원내역"/>
      <sheetName val="자재단가"/>
      <sheetName val="골재산출"/>
      <sheetName val="200"/>
      <sheetName val="단가목록"/>
      <sheetName val="토공사"/>
      <sheetName val="SLAB&quot;1&quot;"/>
      <sheetName val="단가"/>
      <sheetName val="자료입력"/>
      <sheetName val="설계내역서"/>
      <sheetName val="본체"/>
      <sheetName val="(A)내역서"/>
      <sheetName val="부대공Ⅱ"/>
      <sheetName val="97rc"/>
      <sheetName val="맨홀수량산출"/>
      <sheetName val="직노"/>
      <sheetName val="입찰보고"/>
      <sheetName val="일위대가목록"/>
      <sheetName val="입력자료(노무비)"/>
      <sheetName val="갑지"/>
      <sheetName val="DATE"/>
      <sheetName val="통계연보"/>
      <sheetName val="부대단위수량"/>
      <sheetName val="공정코드"/>
      <sheetName val="SIL98"/>
      <sheetName val="일위대가표"/>
      <sheetName val="원가"/>
      <sheetName val="지급자재"/>
      <sheetName val="인건비 "/>
      <sheetName val="평균물량산출서"/>
      <sheetName val="8.석축단위(H=1.5M)"/>
      <sheetName val="총원"/>
      <sheetName val="공사비총괄표"/>
      <sheetName val="노임,재료비"/>
      <sheetName val="깨기"/>
      <sheetName val="원형1호맨홀토공수량"/>
      <sheetName val="토공"/>
      <sheetName val="낙찰표"/>
      <sheetName val="손익분석"/>
      <sheetName val="건축공사"/>
      <sheetName val="입찰안"/>
      <sheetName val="조명시설"/>
    </sheetNames>
    <definedNames>
      <definedName name="Macro10"/>
      <definedName name="Macro12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1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종단계산"/>
      <sheetName val="기둥(표지)"/>
      <sheetName val="설계기준"/>
      <sheetName val="하중계산"/>
      <sheetName val="상부빔검토(DEEP)"/>
      <sheetName val="SHOE"/>
      <sheetName val="기둥설계"/>
      <sheetName val="장단주(교축직각)"/>
      <sheetName val="장단주(교축)"/>
      <sheetName val="띠철근"/>
      <sheetName val="기초(표지)"/>
      <sheetName val="설계기준 (2)"/>
      <sheetName val="우물통슬래브"/>
      <sheetName val="우물통 OUT"/>
      <sheetName val="상부빔검토(DEEP) (2)"/>
      <sheetName val="저판설계"/>
      <sheetName val="저판하중"/>
      <sheetName val="RCUSD-BEAM 1단 "/>
      <sheetName val="지지력계수"/>
      <sheetName val="안정성검토"/>
      <sheetName val="상부빔검토"/>
      <sheetName val="COBEL"/>
      <sheetName val="접속슬래브"/>
      <sheetName val="접속슬래브(2)"/>
      <sheetName val="(C)원내역"/>
      <sheetName val="자재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표"/>
      <sheetName val="목차"/>
      <sheetName val="설명서"/>
      <sheetName val="예정공정표"/>
      <sheetName val="갑지"/>
      <sheetName val="수단간"/>
      <sheetName val="무자"/>
      <sheetName val="무토집"/>
      <sheetName val="무배"/>
      <sheetName val="무횡집"/>
      <sheetName val="무횡조"/>
      <sheetName val="무횡수"/>
      <sheetName val="무횡단"/>
      <sheetName val="무횡토"/>
      <sheetName val="무면수"/>
      <sheetName val="무면조"/>
      <sheetName val="무면단"/>
      <sheetName val="무포집"/>
      <sheetName val="무포수"/>
      <sheetName val="무포조"/>
      <sheetName val="무포단"/>
      <sheetName val="무진포수"/>
      <sheetName val="무진포조"/>
      <sheetName val="무진포단"/>
      <sheetName val="Sheet1"/>
      <sheetName val="Sheet2"/>
      <sheetName val="Sheet3"/>
      <sheetName val="Sheet4"/>
      <sheetName val="Sheet5"/>
      <sheetName val="입력"/>
      <sheetName val="종단계산"/>
      <sheetName val="(C)원내역"/>
      <sheetName val="단가비교표"/>
      <sheetName val="3련 BOX"/>
      <sheetName val="골재산출"/>
      <sheetName val="공사비총괄표"/>
      <sheetName val="자재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1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포장공사"/>
      <sheetName val="종단계산"/>
    </sheetNames>
    <sheetDataSet>
      <sheetData sheetId="0" refreshError="1"/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LE"/>
      <sheetName val="input"/>
      <sheetName val="제원.설계조건"/>
      <sheetName val="하중계산"/>
      <sheetName val="모델링"/>
      <sheetName val="하중조합"/>
      <sheetName val="SD30"/>
      <sheetName val="COBEL1"/>
      <sheetName val="COBEL2"/>
      <sheetName val="장단주(교축직각)"/>
      <sheetName val="장단주(교축)"/>
      <sheetName val="기초단면력산정"/>
      <sheetName val="저판설계"/>
      <sheetName val="SD30 (2)"/>
      <sheetName val="SHOE"/>
      <sheetName val="지지력계수"/>
      <sheetName val="안정검토1"/>
      <sheetName val="안정검토2"/>
      <sheetName val="PILE 검토"/>
      <sheetName val="기초안정검토용하중"/>
      <sheetName val="통합"/>
      <sheetName val="#REF"/>
      <sheetName val="사통"/>
      <sheetName val="단가비교표"/>
      <sheetName val="DATE"/>
      <sheetName val="일위대가"/>
      <sheetName val="공구원가계산"/>
      <sheetName val="14P-PI"/>
      <sheetName val="계수시트"/>
      <sheetName val="군남내역서"/>
      <sheetName val="단가"/>
      <sheetName val="COPING"/>
      <sheetName val="총괄"/>
      <sheetName val="설비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</sheetDataSet>
  </externalBook>
</externalLink>
</file>

<file path=xl/externalLinks/externalLink1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토공사"/>
      <sheetName val="건물부수시설공사"/>
      <sheetName val="급수시설공사"/>
      <sheetName val="구조물공사 "/>
      <sheetName val="울타리공사"/>
      <sheetName val="포장공사"/>
      <sheetName val="기타공사"/>
      <sheetName val="단가비교표"/>
      <sheetName val="자재단가"/>
      <sheetName val="(C)원내역"/>
      <sheetName val="정렬"/>
      <sheetName val="교대(A2)"/>
      <sheetName val="공사비"/>
      <sheetName val="기본설계기준"/>
      <sheetName val="종단계산"/>
      <sheetName val="EJ"/>
      <sheetName val="1"/>
      <sheetName val="2"/>
      <sheetName val="3"/>
      <sheetName val="4"/>
      <sheetName val="5"/>
      <sheetName val="6"/>
      <sheetName val="7"/>
      <sheetName val="8"/>
      <sheetName val="단가"/>
      <sheetName val="플랜트 설치"/>
      <sheetName val="갑지"/>
      <sheetName val="자료입력"/>
      <sheetName val="건축"/>
      <sheetName val="인건비 "/>
      <sheetName val="2F 회의실견적(5_14 일대)"/>
      <sheetName val="토목(1079)"/>
      <sheetName val="인건비"/>
      <sheetName val="현장관리비"/>
      <sheetName val="오억미만"/>
      <sheetName val="설계명세서(선로)"/>
      <sheetName val="토공집계표"/>
      <sheetName val="총괄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사비예산서 (2)"/>
      <sheetName val="설계 내역서 (2)"/>
      <sheetName val="공사비예산서"/>
      <sheetName val="설계 내역서"/>
      <sheetName val="품셈총괄표"/>
      <sheetName val=" 품셈"/>
      <sheetName val="장비부표총괄표"/>
      <sheetName val="부표총괄표"/>
      <sheetName val="일반부표"/>
      <sheetName val="별표총괄표"/>
      <sheetName val="별표 (2)"/>
      <sheetName val="사급자재"/>
      <sheetName val="지입자재"/>
      <sheetName val="자재수량"/>
      <sheetName val="토량총괄"/>
      <sheetName val="토적계산"/>
      <sheetName val="구조물토량"/>
      <sheetName val="우수평균깊이"/>
      <sheetName val="구조물수량산출"/>
      <sheetName val="자료"/>
      <sheetName val="단가"/>
      <sheetName val="Sheet11"/>
      <sheetName val="Sheet12"/>
      <sheetName val="Sheet13"/>
      <sheetName val="Sheet14"/>
      <sheetName val="Sheet15"/>
      <sheetName val="Sheet16"/>
      <sheetName val="일반부표총괄"/>
      <sheetName val="별 표"/>
      <sheetName val="별표총괄"/>
      <sheetName val="품셈TABLE"/>
      <sheetName val="견적 조건 변경사항"/>
      <sheetName val="단지내-공내역"/>
      <sheetName val="Sheet2"/>
      <sheetName val="Sheet3"/>
      <sheetName val="내역표지"/>
      <sheetName val="원가계산서(총괄)"/>
      <sheetName val="산출내역집계"/>
      <sheetName val="건축집계"/>
      <sheetName val="건축내역"/>
      <sheetName val="토목집계"/>
      <sheetName val="토목내역"/>
      <sheetName val="설비집계"/>
      <sheetName val="설비내역"/>
      <sheetName val="원가계산서(남측)"/>
      <sheetName val="노임단가"/>
      <sheetName val="공통가설(현장검토안)"/>
      <sheetName val="별표내역"/>
      <sheetName val="3BL공동구 수량"/>
      <sheetName val="자재집계표"/>
      <sheetName val="일위대가표"/>
      <sheetName val="내역서"/>
      <sheetName val="일위대가"/>
      <sheetName val="시설물기초"/>
      <sheetName val="포장공사"/>
      <sheetName val="JOIN(2span)"/>
      <sheetName val="값"/>
      <sheetName val="일위"/>
      <sheetName val="토목"/>
      <sheetName val="TB-내역서"/>
      <sheetName val="별표 "/>
      <sheetName val="품셈표"/>
      <sheetName val="품 셈"/>
      <sheetName val="부표"/>
      <sheetName val="부표 TABLE"/>
      <sheetName val="Sheet4"/>
      <sheetName val="Sheet5"/>
      <sheetName val="Sheet6"/>
      <sheetName val="금액내역서"/>
      <sheetName val="견적서"/>
      <sheetName val="도급"/>
      <sheetName val="총괄-1"/>
      <sheetName val="간접경상비"/>
      <sheetName val="플랜트 설치"/>
      <sheetName val="단가표"/>
      <sheetName val="자료입력"/>
      <sheetName val="원가계산"/>
      <sheetName val="실행내역"/>
      <sheetName val="PIPE(UG)내역"/>
      <sheetName val="EJ"/>
      <sheetName val="우,오수"/>
      <sheetName val="종단계산"/>
      <sheetName val="별총"/>
      <sheetName val="오억미만"/>
      <sheetName val="접속도로"/>
      <sheetName val="을지"/>
      <sheetName val="표준단면수량(출력안함)"/>
      <sheetName val="노임대가"/>
      <sheetName val="정부노임"/>
      <sheetName val="자재단가조사표-수목"/>
      <sheetName val="몰탈재료산출"/>
      <sheetName val="정렬"/>
      <sheetName val="sw1"/>
      <sheetName val="NOMUBI"/>
      <sheetName val="Ⅴ-2.공종별내역"/>
      <sheetName val="설계조건"/>
      <sheetName val="말뚝설계"/>
      <sheetName val="노임"/>
      <sheetName val="품셈"/>
      <sheetName val="포장(수량)-관로부"/>
      <sheetName val="일위대가목록"/>
      <sheetName val="우배수"/>
      <sheetName val="참조-(1)"/>
      <sheetName val="보차도경계석"/>
      <sheetName val="6-1. 관개량조서"/>
      <sheetName val="총물량"/>
      <sheetName val="부대내역"/>
      <sheetName val="접속도로1"/>
      <sheetName val="NYS"/>
      <sheetName val="교통대책내역"/>
      <sheetName val="DATE"/>
      <sheetName val="가시설(TYPE-A)"/>
      <sheetName val="1-1평균터파기고(1)"/>
      <sheetName val="부표총괄"/>
      <sheetName val="품셈1-"/>
      <sheetName val="중기"/>
      <sheetName val="단중"/>
      <sheetName val="시멘트"/>
      <sheetName val="2000년1차"/>
      <sheetName val="AABS내역"/>
      <sheetName val="LIST"/>
      <sheetName val="PUMP"/>
      <sheetName val="VENDOR LIST"/>
      <sheetName val="공통비"/>
      <sheetName val="토목내역서"/>
      <sheetName val="6동"/>
      <sheetName val="경비_원본"/>
      <sheetName val="갑지"/>
      <sheetName val="접속도로집계"/>
      <sheetName val="실행"/>
      <sheetName val="분수장비시설수량"/>
      <sheetName val="원가계산서"/>
      <sheetName val="설계예시"/>
      <sheetName val="별표집계"/>
      <sheetName val="건축"/>
      <sheetName val="인건비"/>
      <sheetName val="공사개요"/>
      <sheetName val="프랜트면허"/>
      <sheetName val="전기"/>
      <sheetName val="설계기준"/>
      <sheetName val="품목"/>
      <sheetName val="예산M2"/>
      <sheetName val="견적의뢰"/>
      <sheetName val="2.품제O호표"/>
      <sheetName val="우수맨홀공제단위수량"/>
      <sheetName val="기초일위"/>
      <sheetName val="#REF"/>
      <sheetName val="단중표"/>
      <sheetName val="일위대가표집계표"/>
      <sheetName val="마감"/>
      <sheetName val="평균터파기고(1-2,ASP)"/>
      <sheetName val="투찰(하수)"/>
      <sheetName val="국내"/>
      <sheetName val="Sheet1"/>
      <sheetName val="1월"/>
      <sheetName val="지질조사"/>
      <sheetName val="하수급견적대비"/>
      <sheetName val="관계주식"/>
      <sheetName val="구조물"/>
      <sheetName val="내역"/>
      <sheetName val="소방"/>
      <sheetName val="외주비"/>
      <sheetName val="BID"/>
      <sheetName val="대구칠곡5전기"/>
      <sheetName val="단가 및 재료비"/>
      <sheetName val="잡설비내역"/>
      <sheetName val="P.M 별"/>
      <sheetName val="에너지요금"/>
      <sheetName val="토공사"/>
      <sheetName val="중소기업"/>
      <sheetName val="200"/>
      <sheetName val="입고장부 (4)"/>
      <sheetName val="부대공(집계)"/>
      <sheetName val="장비별표(오거보링)(Ø400)(12M)"/>
      <sheetName val="명단"/>
      <sheetName val="2호맨홀공제수량"/>
      <sheetName val="제품별절단길이-0628"/>
      <sheetName val="절단길이-CODE4"/>
      <sheetName val="색상코드-CODE5,6,7,8"/>
      <sheetName val="기성내역서표지"/>
      <sheetName val="00상노임"/>
      <sheetName val="guard(mac)"/>
      <sheetName val="산출내역서"/>
      <sheetName val="부분별수량산출(조합기초)"/>
      <sheetName val="조명시설"/>
      <sheetName val="일위대가목차"/>
      <sheetName val="집계"/>
      <sheetName val="Macro1"/>
      <sheetName val="정부노임단가"/>
      <sheetName val="수량산출서"/>
      <sheetName val="물량표"/>
      <sheetName val="공사내역"/>
      <sheetName val="사다리"/>
      <sheetName val="식재수량표"/>
      <sheetName val="집계표"/>
      <sheetName val="노무비"/>
      <sheetName val="원본"/>
      <sheetName val="부대공Ⅱ"/>
      <sheetName val="내역_ver1.0"/>
      <sheetName val="건축공사"/>
      <sheetName val="수량산출서 갑지"/>
      <sheetName val="연습"/>
      <sheetName val="설계예산서"/>
      <sheetName val="원가"/>
      <sheetName val="기계경비 (2)"/>
      <sheetName val="합계금액"/>
      <sheetName val="배수통관(좌)"/>
      <sheetName val="직노"/>
      <sheetName val="SLAB&quot;1&quot;"/>
      <sheetName val="터파기및재료"/>
      <sheetName val="철집"/>
      <sheetName val="예정공정-전체"/>
      <sheetName val="인건-측정"/>
      <sheetName val="기본일위"/>
      <sheetName val="총공사내역서"/>
      <sheetName val="-배수구조총재료"/>
      <sheetName val="평자재단가"/>
      <sheetName val="기초자료입력"/>
      <sheetName val="자재단가"/>
      <sheetName val="남양내역"/>
      <sheetName val="우수받이"/>
      <sheetName val="전기일위대가"/>
      <sheetName val="대가표(품셈)"/>
      <sheetName val="단가대비표"/>
      <sheetName val="실행예산"/>
      <sheetName val="(직접시공)제경비(인쇄하지마세요)"/>
      <sheetName val="수량산출"/>
      <sheetName val="성과심사(총괄)"/>
      <sheetName val="조명율표"/>
      <sheetName val="목차"/>
      <sheetName val="중기사용료"/>
      <sheetName val="이자율"/>
      <sheetName val="이익영"/>
      <sheetName val="품셈목록"/>
      <sheetName val="제잡비(주공종)"/>
      <sheetName val="별표 (1)"/>
      <sheetName val="갑지(요약)"/>
      <sheetName val="A3.공사비 검토"/>
      <sheetName val="청주(철골발주의뢰서)"/>
      <sheetName val="정공공사"/>
      <sheetName val="AP1"/>
      <sheetName val="DATA"/>
      <sheetName val="지급자재"/>
      <sheetName val="기계경비(시간당)"/>
      <sheetName val="골조시행"/>
      <sheetName val="밸브설치"/>
      <sheetName val="갑지(추정)"/>
      <sheetName val="I一般比"/>
      <sheetName val="직재"/>
      <sheetName val="공사비예산서_(2)"/>
      <sheetName val="설계_내역서_(2)"/>
      <sheetName val="설계_내역서"/>
      <sheetName val="_품셈"/>
      <sheetName val="별표_(2)"/>
      <sheetName val="별_표"/>
      <sheetName val="견적_조건_변경사항"/>
      <sheetName val="별표_"/>
      <sheetName val="품_셈"/>
      <sheetName val="부표_TABLE"/>
      <sheetName val="3BL공동구_수량"/>
      <sheetName val="단가_및_재료비"/>
      <sheetName val="6-1__관개량조서"/>
      <sheetName val="플랜트_설치"/>
      <sheetName val="Ⅴ-2_공종별내역"/>
      <sheetName val="VENDOR_LIST"/>
      <sheetName val="공사비예산서_(2)1"/>
      <sheetName val="설계_내역서_(2)1"/>
      <sheetName val="설계_내역서1"/>
      <sheetName val="_품셈1"/>
      <sheetName val="별표_(2)1"/>
      <sheetName val="별_표1"/>
      <sheetName val="견적_조건_변경사항1"/>
      <sheetName val="별표_1"/>
      <sheetName val="품_셈1"/>
      <sheetName val="부표_TABLE1"/>
      <sheetName val="3BL공동구_수량1"/>
      <sheetName val="단가_및_재료비1"/>
      <sheetName val="6-1__관개량조서1"/>
      <sheetName val="플랜트_설치1"/>
      <sheetName val="Ⅴ-2_공종별내역1"/>
      <sheetName val="VENDOR_LIST1"/>
      <sheetName val="변경총괄표"/>
      <sheetName val="6호기"/>
      <sheetName val="유림골조"/>
      <sheetName val="잡비"/>
      <sheetName val="총괄원가계산서"/>
      <sheetName val="인건비 "/>
      <sheetName val="견적대비표"/>
      <sheetName val="inputdata"/>
      <sheetName val="1062-X방향 "/>
      <sheetName val="(C)원내역"/>
      <sheetName val="견적대비"/>
      <sheetName val="2002상반기노임기준"/>
      <sheetName val="말뚝지지력산정"/>
      <sheetName val="DANGA"/>
      <sheetName val="Dae_Jiju"/>
      <sheetName val="XL4Poppy"/>
      <sheetName val="식생블럭단위수량"/>
      <sheetName val="성서방향-교대(A2)"/>
      <sheetName val="가시설흙막이"/>
      <sheetName val="4.2.1 마루높이 검토"/>
      <sheetName val="내역서(기성청구)"/>
      <sheetName val="건축직"/>
      <sheetName val="SG"/>
      <sheetName val="주요수량증감"/>
      <sheetName val="9-1차이내역"/>
      <sheetName val="SIL98"/>
      <sheetName val="식재일위"/>
      <sheetName val="BEND LOSS"/>
      <sheetName val="설 계"/>
      <sheetName val="토공집계표"/>
      <sheetName val="견"/>
      <sheetName val="MOTOR"/>
      <sheetName val="감가상각"/>
      <sheetName val="공통가설"/>
      <sheetName val="주차구획선수량"/>
      <sheetName val="공주방향"/>
      <sheetName val="배수공 시멘트 및 골재량 산출"/>
      <sheetName val="06-BATCH "/>
      <sheetName val="산출(열차무선)"/>
      <sheetName val="산출(역무통신)"/>
      <sheetName val="C3.토목_옹벽"/>
      <sheetName val="A6.샤시등"/>
      <sheetName val="내역조적"/>
      <sheetName val="표지"/>
      <sheetName val="101동"/>
      <sheetName val="제잡비"/>
      <sheetName val="laroux"/>
      <sheetName val="전기관급내역서"/>
      <sheetName val="전기관급내역총계"/>
      <sheetName val="전기토목총괄"/>
      <sheetName val="토목내역총계"/>
      <sheetName val="전기내역총계"/>
      <sheetName val="전기내역서"/>
      <sheetName val="일위대가표-1"/>
      <sheetName val="일위대가표-2"/>
      <sheetName val="일위대가표-3"/>
      <sheetName val="일위대가표-4"/>
      <sheetName val="일위대가표-5"/>
      <sheetName val="일위대가표-4 (2)"/>
      <sheetName val="단가산출서"/>
      <sheetName val="재료비 "/>
      <sheetName val="중기총괄"/>
      <sheetName val="중기손료"/>
      <sheetName val="중기단가"/>
      <sheetName val="계수"/>
      <sheetName val="환율"/>
      <sheetName val="유류대"/>
      <sheetName val="중시노임"/>
      <sheetName val="관급내역서"/>
      <sheetName val="관급내역총계"/>
      <sheetName val="Customer Databas"/>
      <sheetName val="총괄표"/>
      <sheetName val="비탈면보호공수량산출"/>
      <sheetName val="최종견"/>
      <sheetName val="Y-WORK"/>
      <sheetName val="세부내역"/>
      <sheetName val="98지급계획"/>
      <sheetName val="공사비산출내역"/>
      <sheetName val="선수금"/>
      <sheetName val="준검 내역서"/>
      <sheetName val="재료"/>
      <sheetName val="자재단가비교표"/>
      <sheetName val="포장복구집계"/>
      <sheetName val="하조서"/>
      <sheetName val="3.3수량집계"/>
      <sheetName val="빙장비사양"/>
      <sheetName val="장비사양"/>
      <sheetName val="출자한도"/>
      <sheetName val="MIJIBI"/>
      <sheetName val="재공품"/>
      <sheetName val="입력자료(노무비)"/>
      <sheetName val="#3_일위대가목록"/>
      <sheetName val="골조공사"/>
      <sheetName val="단위단가"/>
      <sheetName val="설계명세서"/>
      <sheetName val="대로근거"/>
      <sheetName val="MAIN_TABLE"/>
      <sheetName val="SCH"/>
      <sheetName val="#3E1_GCR"/>
      <sheetName val="입찰"/>
      <sheetName val="현경"/>
      <sheetName val="관리,공감"/>
      <sheetName val="공정코드"/>
      <sheetName val="현장"/>
      <sheetName val="2_품제O호표"/>
      <sheetName val="P_M_별"/>
      <sheetName val="A3_공사비_검토"/>
      <sheetName val="내역_ver1_0"/>
      <sheetName val="산출근거"/>
      <sheetName val="1F"/>
      <sheetName val="1.취수장"/>
      <sheetName val="개요"/>
      <sheetName val="DB"/>
      <sheetName val="Macro(전선)"/>
      <sheetName val="2002공임"/>
      <sheetName val="2002자재가격"/>
      <sheetName val="BOX전기내역"/>
      <sheetName val="Total"/>
      <sheetName val="퇴직금(울산천상)"/>
      <sheetName val="노임단가명세표"/>
      <sheetName val="방수"/>
      <sheetName val="손익분석"/>
      <sheetName val="95년12월말"/>
      <sheetName val="수량-77m)"/>
      <sheetName val="시중노임단가"/>
      <sheetName val="품셈총괄"/>
      <sheetName val="품목테이블"/>
      <sheetName val="각종양식"/>
      <sheetName val="개산공사비"/>
      <sheetName val="단양 00 아파트-세부내역"/>
      <sheetName val="주관사업"/>
      <sheetName val="전체내역"/>
      <sheetName val="관리비"/>
      <sheetName val="품목현황"/>
      <sheetName val="경비일반이윤변경"/>
      <sheetName val="재료변경"/>
      <sheetName val="공예을"/>
      <sheetName val="교대(A1)"/>
      <sheetName val="22인공"/>
      <sheetName val="용소리교"/>
      <sheetName val="rate"/>
      <sheetName val="6.이토처리시간"/>
      <sheetName val="별표(1)"/>
      <sheetName val="설계명세"/>
      <sheetName val="INPUT"/>
      <sheetName val="BD운반거리"/>
      <sheetName val="공사설명서"/>
      <sheetName val="장비임대료"/>
      <sheetName val="1"/>
      <sheetName val="부총"/>
      <sheetName val="금융비용"/>
      <sheetName val="여과지동"/>
      <sheetName val="범용개발순소요비용"/>
      <sheetName val="견적을지"/>
      <sheetName val="당초"/>
      <sheetName val="기계경비목록"/>
      <sheetName val="기본단가표"/>
      <sheetName val="차수공개요"/>
      <sheetName val="포장단면별단위수량"/>
      <sheetName val="출력X"/>
      <sheetName val="99노임기준"/>
      <sheetName val="일위목차"/>
      <sheetName val="총괄내역서"/>
      <sheetName val="공사품의서"/>
      <sheetName val="일위목록"/>
      <sheetName val="자재테이블"/>
      <sheetName val="동원인원"/>
      <sheetName val="토량산출서"/>
      <sheetName val="자재대"/>
      <sheetName val="총괄"/>
      <sheetName val="단위중량"/>
      <sheetName val="실행철강하도"/>
      <sheetName val="인부노임"/>
      <sheetName val="토공총괄표"/>
      <sheetName val="샌딩 에폭시 도장"/>
      <sheetName val="스텐문틀설치"/>
      <sheetName val="일반문틀 설치"/>
      <sheetName val="배수장토목공사비"/>
      <sheetName val="사본 - b_balju"/>
      <sheetName val="별표"/>
      <sheetName val="평3"/>
      <sheetName val="토공(우물통,기타) "/>
      <sheetName val="TABLE"/>
      <sheetName val="Baby일위대가"/>
      <sheetName val="교각별철근수량집계표"/>
      <sheetName val="데이타"/>
      <sheetName val="1.수인터널"/>
      <sheetName val="산출내역서집계표"/>
      <sheetName val="1차증가원가계산"/>
      <sheetName val="SCHEDULE"/>
      <sheetName val="ELECTRIC"/>
      <sheetName val="DATA 입력란"/>
      <sheetName val="969910( R)"/>
      <sheetName val="경비공통"/>
      <sheetName val="T13(P68~72,78)"/>
      <sheetName val="98수문일위"/>
      <sheetName val="각종단가"/>
      <sheetName val="설비"/>
      <sheetName val="특수조명기구 단가조사서"/>
      <sheetName val="산출표"/>
      <sheetName val="대치판정"/>
      <sheetName val="관급"/>
      <sheetName val="토목노임단가"/>
      <sheetName val="WEIGHT"/>
      <sheetName val="근로자자료입력"/>
      <sheetName val="참고자료"/>
      <sheetName val="노무비집계"/>
      <sheetName val="중로근거"/>
      <sheetName val="명세서"/>
      <sheetName val="REINF."/>
      <sheetName val="LOADS"/>
      <sheetName val="전기단가조사서"/>
      <sheetName val="SORCE1"/>
      <sheetName val="삭제금지단가"/>
      <sheetName val="VXXXXX"/>
      <sheetName val="부대단위수량"/>
      <sheetName val="공통부대비"/>
      <sheetName val="코드표"/>
      <sheetName val="기계설비"/>
      <sheetName val="견적"/>
      <sheetName val="cable산출"/>
      <sheetName val="입찰보고"/>
      <sheetName val="장비가동"/>
      <sheetName val="토사(PE)"/>
      <sheetName val="지구단위계획"/>
      <sheetName val="대가호표"/>
      <sheetName val="철골"/>
      <sheetName val="입상내역"/>
      <sheetName val="세골재  T2 변경 현황"/>
      <sheetName val="입찰안"/>
      <sheetName val="토목공사"/>
      <sheetName val="저"/>
      <sheetName val="품목단가"/>
      <sheetName val="삼보지질"/>
      <sheetName val="내역(가지)"/>
      <sheetName val="fursys"/>
      <sheetName val="설계내역서"/>
      <sheetName val="수량명세서"/>
      <sheetName val="기성부분내역(한빛-영조)"/>
      <sheetName val="세부내역(한빛-영조)"/>
      <sheetName val="식재"/>
      <sheetName val="시설물"/>
      <sheetName val="식재출력용"/>
      <sheetName val="유지관리"/>
      <sheetName val="단가목록"/>
      <sheetName val="TB_내역서"/>
      <sheetName val="우주화성공장"/>
      <sheetName val="퇴직공제부금산출근거"/>
      <sheetName val="토적계산서"/>
      <sheetName val="2축기둥해석"/>
      <sheetName val="건축비목군분류"/>
      <sheetName val="천안IP공장자100노100물량110할증"/>
      <sheetName val="입력자료"/>
      <sheetName val="년도별시공"/>
      <sheetName val="예산명세서"/>
      <sheetName val="0217상가미분양자산"/>
      <sheetName val="총집계"/>
      <sheetName val="집계표 (2)"/>
      <sheetName val="VXXXXXXX"/>
      <sheetName val="설계내역"/>
      <sheetName val="일위대가1"/>
      <sheetName val="3본사"/>
      <sheetName val="구조물총"/>
      <sheetName val="내용"/>
      <sheetName val="YC구입"/>
      <sheetName val="영창26"/>
      <sheetName val="현장관리비데이타"/>
      <sheetName val="7. 현장관리비 "/>
      <sheetName val="6. 안전관리비"/>
      <sheetName val="단면"/>
      <sheetName val="기본가정"/>
      <sheetName val="단면 (2)"/>
      <sheetName val="2.입력sheet"/>
      <sheetName val="포장재료(1)"/>
      <sheetName val="교통표지판기초자료"/>
      <sheetName val="공사비"/>
      <sheetName val="제잡비계산"/>
      <sheetName val="단가및재료비"/>
      <sheetName val="실행내역서 "/>
      <sheetName val="총괄집계표"/>
      <sheetName val="약품공급2"/>
      <sheetName val="증감대비"/>
      <sheetName val="장외반출및폐기물 "/>
      <sheetName val="지수"/>
      <sheetName val="(A)내역서"/>
      <sheetName val="기계공사비집계(원안)"/>
      <sheetName val="하수처리장"/>
      <sheetName val="2000전체분"/>
      <sheetName val="기계경비일람"/>
      <sheetName val="복갑"/>
      <sheetName val="내역기준"/>
      <sheetName val="관개"/>
      <sheetName val="단가비교표"/>
      <sheetName val="중기근거"/>
      <sheetName val="기계경비"/>
      <sheetName val="실행단가"/>
      <sheetName val="대비"/>
      <sheetName val="잡철물"/>
      <sheetName val="연습장소"/>
      <sheetName val="산출기초"/>
      <sheetName val="기성2"/>
      <sheetName val="자단"/>
      <sheetName val="품셈표-환경공사"/>
      <sheetName val="신우"/>
      <sheetName val="APT"/>
      <sheetName val="일위대가(1)"/>
      <sheetName val="새공통"/>
      <sheetName val="찍기"/>
      <sheetName val="건재양식"/>
      <sheetName val="별첨1"/>
      <sheetName val="날개벽(시점좌측)"/>
      <sheetName val="차액보증"/>
      <sheetName val="SRC-B3U2"/>
      <sheetName val="적용토목"/>
      <sheetName val="건축내역서"/>
      <sheetName val="-기성청구내역서.xlsx"/>
      <sheetName val="3.하중산정4.지지력"/>
      <sheetName val="직영2"/>
      <sheetName val="6.일위목록"/>
      <sheetName val="9.단가조사서"/>
      <sheetName val="변화치수"/>
      <sheetName val="지수링 단위수량"/>
      <sheetName val="맨홀천공및반구연결거푸집집계"/>
      <sheetName val="오수맨홀평균높이"/>
      <sheetName val="토공"/>
      <sheetName val="동측급수"/>
      <sheetName val="6PILE  (돌출)"/>
      <sheetName val="1호맨홀토공"/>
      <sheetName val="내역서1"/>
      <sheetName val="대가목록"/>
      <sheetName val="요율"/>
      <sheetName val="2공구산출내역"/>
      <sheetName val="15100"/>
      <sheetName val="공사비총괄표"/>
      <sheetName val="원가계산 (2)"/>
      <sheetName val="인사자료총집계"/>
      <sheetName val="상하차비용"/>
      <sheetName val="ilch"/>
      <sheetName val="전체"/>
      <sheetName val="퍼스트"/>
      <sheetName val="포장수량집계"/>
      <sheetName val="9GNG운반"/>
      <sheetName val="내역서적용수량집계표(가로)"/>
      <sheetName val="기계시공"/>
      <sheetName val="원형1호맨홀토공수량"/>
      <sheetName val="코드"/>
      <sheetName val="장비집계"/>
      <sheetName val="품셈(기초)"/>
      <sheetName val="기계사급자재"/>
      <sheetName val="4.전기"/>
      <sheetName val="태안9)3-2)원내역"/>
      <sheetName val="공종목록표"/>
      <sheetName val="공사설계서"/>
      <sheetName val="총수량집계표"/>
      <sheetName val="3.공통공사대비"/>
      <sheetName val="바닥판"/>
      <sheetName val="입력DATA"/>
      <sheetName val="FRP산출근거"/>
      <sheetName val="강재단중표"/>
      <sheetName val="평야부총"/>
      <sheetName val="골재산출"/>
      <sheetName val="MC-01"/>
      <sheetName val="07년12월까지실정산분"/>
      <sheetName val="공종별적용단가"/>
      <sheetName val="노임단가(직종번호 순)"/>
      <sheetName val="설계서"/>
      <sheetName val="1차설계변경내역"/>
      <sheetName val="단위수량"/>
      <sheetName val="해평견적"/>
      <sheetName val="Apt내역"/>
      <sheetName val="부대시설"/>
      <sheetName val="DATA1"/>
      <sheetName val="CABLE SIZE-1"/>
      <sheetName val="plan&amp;section of foundation"/>
      <sheetName val="폐기물"/>
      <sheetName val="보호"/>
      <sheetName val="신규일위대가"/>
      <sheetName val="ABUT수량-A1"/>
      <sheetName val="1.설계설명서"/>
      <sheetName val="공통(20-91)"/>
      <sheetName val="설계변경"/>
      <sheetName val="Sheet1 (2)"/>
      <sheetName val="교각1"/>
      <sheetName val="N賃率-職"/>
      <sheetName val="경상비"/>
      <sheetName val="전기혼잡제경비(45)"/>
      <sheetName val="맨홀수량산출"/>
      <sheetName val="실행내역 (2)"/>
      <sheetName val="철거산출근거"/>
      <sheetName val="개별직종노임단가(2003.9)"/>
      <sheetName val="4.장비손료"/>
      <sheetName val="수량산출(2공구)"/>
      <sheetName val="수량산출 (3공구)"/>
      <sheetName val="경비단가"/>
      <sheetName val="PBS"/>
      <sheetName val="기계"/>
      <sheetName val="정화조"/>
      <sheetName val="조경"/>
      <sheetName val="중기조종사 단위단가"/>
      <sheetName val="퇴비산출근거"/>
      <sheetName val="단가비교"/>
      <sheetName val="주beam"/>
      <sheetName val="000000"/>
      <sheetName val="BOM"/>
      <sheetName val="포장공수량집계표"/>
      <sheetName val="제출내역 (2)"/>
      <sheetName val="앉음벽 (2)"/>
      <sheetName val="실행(1)"/>
      <sheetName val="양식_자재단가조사표"/>
      <sheetName val="산#8"/>
      <sheetName val="JIG"/>
      <sheetName val="TIE-IN"/>
      <sheetName val="데리네이타현황"/>
      <sheetName val="unit 4"/>
      <sheetName val="재료집계표"/>
      <sheetName val="신천3호용수로"/>
      <sheetName val="표건"/>
      <sheetName val="C.S.A"/>
      <sheetName val="기존단가 (2)"/>
      <sheetName val="과천MAIN"/>
      <sheetName val="FILE1"/>
      <sheetName val="노임이"/>
      <sheetName val="열린교실"/>
      <sheetName val="자재코드"/>
      <sheetName val="형틀"/>
      <sheetName val="FACTOR"/>
      <sheetName val="Major Shareholder"/>
      <sheetName val="백암비스타내역"/>
      <sheetName val="포장공"/>
      <sheetName val="노무비산출근거"/>
      <sheetName val="WORK"/>
      <sheetName val="전신환매도율"/>
      <sheetName val="재"/>
      <sheetName val="입력"/>
      <sheetName val="변경내역서"/>
      <sheetName val="하천제원"/>
      <sheetName val="5.소모재료비"/>
      <sheetName val="폐기물운반"/>
      <sheetName val="차수"/>
      <sheetName val="작용하중산정"/>
      <sheetName val="카렌스센터계량기설치공사"/>
      <sheetName val="대림경상68억"/>
      <sheetName val="통계연보"/>
      <sheetName val="깨기"/>
      <sheetName val="대구파크쿨링타워"/>
      <sheetName val="PACKING을지(5)"/>
      <sheetName val="견적대비 견적서"/>
      <sheetName val="에너지"/>
      <sheetName val="BT2"/>
      <sheetName val="회사정보"/>
      <sheetName val="220 (2)"/>
      <sheetName val="교수설계"/>
      <sheetName val="10현장조직"/>
      <sheetName val="빌딩 안내"/>
      <sheetName val="지하1층"/>
      <sheetName val="내역갑지"/>
      <sheetName val="아파트"/>
      <sheetName val="맨홀"/>
      <sheetName val="가시설"/>
      <sheetName val="기초자료"/>
      <sheetName val="L_RPTA05_목록"/>
      <sheetName val="99년신청"/>
      <sheetName val="96정변2"/>
      <sheetName val="변경총괄지(1)"/>
      <sheetName val="단가조사"/>
      <sheetName val="철근량"/>
      <sheetName val="유입량"/>
      <sheetName val="보고서"/>
      <sheetName val="보성조서"/>
      <sheetName val="골조"/>
      <sheetName val="suk(mac)"/>
      <sheetName val="102역사"/>
      <sheetName val="가시설단위수량"/>
      <sheetName val="집"/>
      <sheetName val="단가조사서"/>
      <sheetName val="교통표지판수량집계표"/>
      <sheetName val=" 총괄표"/>
      <sheetName val="공통가설공사"/>
      <sheetName val="1,2공구원가계산서"/>
      <sheetName val="1공구산출내역서"/>
      <sheetName val="표지 (2)"/>
      <sheetName val="C_DATA"/>
      <sheetName val="1.설계조건"/>
      <sheetName val="비목군분류일위"/>
      <sheetName val="위치조서"/>
      <sheetName val="TYPE(B-1)"/>
      <sheetName val="견적조건"/>
      <sheetName val="공사비예산서_(2)2"/>
      <sheetName val="설계_내역서_(2)2"/>
      <sheetName val="설계_내역서2"/>
      <sheetName val="_품셈2"/>
      <sheetName val="별표_(2)2"/>
      <sheetName val="별_표2"/>
      <sheetName val="견적_조건_변경사항2"/>
      <sheetName val="3BL공동구_수량2"/>
      <sheetName val="별표_2"/>
      <sheetName val="품_셈2"/>
      <sheetName val="부표_TABLE2"/>
      <sheetName val="6-1__관개량조서2"/>
      <sheetName val="Ⅴ-2_공종별내역2"/>
      <sheetName val="플랜트_설치2"/>
      <sheetName val="VENDOR_LIST2"/>
      <sheetName val="2_품제O호표1"/>
      <sheetName val="P_M_별1"/>
      <sheetName val="설_계"/>
      <sheetName val="3_3수량집계"/>
      <sheetName val="A3_공사비_검토1"/>
      <sheetName val="내역_ver1_01"/>
      <sheetName val="별표_(1)"/>
      <sheetName val="입고장부_(4)"/>
      <sheetName val="Customer_Databas"/>
      <sheetName val="일위대가표-4_(2)"/>
      <sheetName val="재료비_"/>
      <sheetName val="단가_및_재료비2"/>
      <sheetName val="1062-X방향_"/>
      <sheetName val="단양_00_아파트-세부내역"/>
      <sheetName val="인건비_"/>
      <sheetName val="배수공_시멘트_및_골재량_산출"/>
      <sheetName val="06-BATCH_"/>
      <sheetName val="C3_토목_옹벽"/>
      <sheetName val="A6_샤시등"/>
      <sheetName val="수량산출서_갑지"/>
      <sheetName val="준검_내역서"/>
      <sheetName val="1_취수장"/>
      <sheetName val="DATA_입력란"/>
      <sheetName val="BEND_LOSS"/>
      <sheetName val="REINF_"/>
      <sheetName val="토공(우물통,기타)_"/>
      <sheetName val="4_2_1_마루높이_검토"/>
      <sheetName val="세골재__T2_변경_현황"/>
      <sheetName val="1_수인터널"/>
      <sheetName val="사본_-_b_balju"/>
      <sheetName val="6PILE__(돌출)"/>
      <sheetName val="6_이토처리시간"/>
      <sheetName val="집계표_(2)"/>
      <sheetName val="7__현장관리비_"/>
      <sheetName val="6__안전관리비"/>
      <sheetName val="969910(_R)"/>
      <sheetName val="-기성청구내역서_xlsx"/>
      <sheetName val="3_하중산정4_지지력"/>
      <sheetName val="6_일위목록"/>
      <sheetName val="9_단가조사서"/>
      <sheetName val="단면_(2)"/>
      <sheetName val="장외반출및폐기물_"/>
      <sheetName val="4_전기"/>
      <sheetName val="Major_Shareholder"/>
      <sheetName val="지수링_단위수량"/>
      <sheetName val="샌딩_에폭시_도장"/>
      <sheetName val="일반문틀_설치"/>
      <sheetName val="3_공통공사대비"/>
      <sheetName val="중기조종사_단위단가"/>
      <sheetName val="앉음벽_(2)"/>
      <sheetName val="제출내역_(2)"/>
      <sheetName val="unit_4"/>
      <sheetName val="수량산출_(3공구)"/>
      <sheetName val="기존단가_(2)"/>
      <sheetName val="특수조명기구_단가조사서"/>
      <sheetName val="재고자산명세"/>
      <sheetName val="도근좌표"/>
      <sheetName val="조경내역"/>
      <sheetName val="동해묵호1내역"/>
      <sheetName val="2000년 공정표"/>
      <sheetName val="말뚝기초(안정검토)-외측"/>
      <sheetName val="접지수량"/>
      <sheetName val="공종별집계표"/>
      <sheetName val="예산M11A"/>
      <sheetName val="배수관공"/>
      <sheetName val="산근(지하COL)"/>
      <sheetName val="설계명세서(선로)"/>
      <sheetName val="직접인건비"/>
      <sheetName val="고등학교"/>
      <sheetName val="노무비명세서"/>
      <sheetName val="소요자재명세서"/>
      <sheetName val="설계명세서 (장비)"/>
      <sheetName val="3"/>
      <sheetName val="요약배부"/>
      <sheetName val="내역서 (2)"/>
      <sheetName val="종배수관면벽구"/>
      <sheetName val="단면가정"/>
      <sheetName val="수입"/>
      <sheetName val="M-EQPT-Z"/>
      <sheetName val="이름"/>
      <sheetName val="전기_x0002__x0000_韈G"/>
      <sheetName val=""/>
      <sheetName val="dongia (2)"/>
      <sheetName val="일영수간선"/>
      <sheetName val="대가2(원본)"/>
      <sheetName val="설계"/>
      <sheetName val="교각계산"/>
      <sheetName val="15설계GIS"/>
      <sheetName val="설계산출표지"/>
      <sheetName val="하중계산"/>
      <sheetName val="1.설계기준"/>
      <sheetName val="미장"/>
      <sheetName val="을"/>
      <sheetName val="우석문틀"/>
      <sheetName val="SAKUB"/>
      <sheetName val="0226"/>
      <sheetName val="소비자가"/>
      <sheetName val="무시"/>
      <sheetName val="2.대외공문"/>
      <sheetName val="NP-총정리"/>
      <sheetName val="경비"/>
      <sheetName val="세대난방"/>
      <sheetName val="날개벽수량표"/>
      <sheetName val="심사"/>
      <sheetName val="오동"/>
      <sheetName val="대조"/>
      <sheetName val="나한"/>
      <sheetName val="crude.SLAB RE-bar"/>
      <sheetName val="실행내역(현대)"/>
      <sheetName val="LINE1L형0+30."/>
      <sheetName val="표준차도부연장조서-ASP"/>
      <sheetName val="국도접속 차도부수량"/>
      <sheetName val="항목등록"/>
      <sheetName val="음료실행"/>
      <sheetName val="ɉ_x0000_က㞀"/>
      <sheetName val="결재갑지"/>
      <sheetName val="일위(시설)"/>
      <sheetName val="현장관리비"/>
      <sheetName val="현장관리비참조"/>
      <sheetName val="신호등일위대가"/>
      <sheetName val="유동표"/>
      <sheetName val="8-1"/>
      <sheetName val="분석가정"/>
      <sheetName val="자재"/>
      <sheetName val="예비비계산표"/>
      <sheetName val="식재인부"/>
      <sheetName val="TOTAL_BOQ"/>
      <sheetName val="구조물공"/>
      <sheetName val="ɉ"/>
      <sheetName val="내역서(총)"/>
      <sheetName val="제작비추산총괄표"/>
      <sheetName val="갑"/>
      <sheetName val="물가시세"/>
      <sheetName val="작성"/>
      <sheetName val="상시"/>
      <sheetName val="물집"/>
      <sheetName val="8.PILE  (돌출)"/>
      <sheetName val="진주방향"/>
      <sheetName val="CON기초"/>
      <sheetName val="E총15"/>
      <sheetName val="전선 및 전선관"/>
      <sheetName val="2.단면가정3.모델링4.하중"/>
      <sheetName val="산근"/>
      <sheetName val="가정급수관"/>
      <sheetName val="단가산출1"/>
      <sheetName val="중기사용료산출근거"/>
      <sheetName val="99년하반기"/>
      <sheetName val="단위수량(출력X)"/>
      <sheetName val="수량집계"/>
      <sheetName val="공사비투입-데이타"/>
      <sheetName val="석축산"/>
      <sheetName val="현장경비"/>
      <sheetName val="5.모델링"/>
      <sheetName val="일위대가(건축)"/>
      <sheetName val="PAC"/>
      <sheetName val="품셈(2)"/>
      <sheetName val="공문"/>
      <sheetName val="SUMMARY(S)"/>
      <sheetName val="CAT_5"/>
      <sheetName val="2F 회의실견적(5_14 일대)"/>
      <sheetName val="물류최종8월7"/>
      <sheetName val="원가계산 (29"/>
      <sheetName val="기준단가현황"/>
      <sheetName val="공사개요(입력)"/>
      <sheetName val="하자전장"/>
      <sheetName val="간지"/>
      <sheetName val="사유서제출현황-2"/>
      <sheetName val="공비대비"/>
      <sheetName val="마산월령동골조물량변경"/>
      <sheetName val="DAN"/>
      <sheetName val="공내역"/>
      <sheetName val="기본단가"/>
      <sheetName val="단가산출"/>
      <sheetName val="48전력선로일위"/>
      <sheetName val="공량산출서"/>
      <sheetName val="전선or케이블"/>
      <sheetName val="내   역"/>
      <sheetName val="원가계산_(2)"/>
      <sheetName val="2000년_공정표"/>
      <sheetName val="220_(2)"/>
      <sheetName val="2_입력sheet"/>
      <sheetName val="4_장비손료"/>
      <sheetName val="견적대비_견적서"/>
      <sheetName val="C_S_A"/>
      <sheetName val="1_설계조건"/>
      <sheetName val="표지_(2)"/>
      <sheetName val="5_소모재료비"/>
      <sheetName val="기계경비_(2)"/>
      <sheetName val="실행내역서_"/>
      <sheetName val="CABLE_SIZE-1"/>
      <sheetName val="plan&amp;section_of_foundation"/>
      <sheetName val="도장물량산출"/>
      <sheetName val="재료표"/>
      <sheetName val="전계가"/>
      <sheetName val="고분전시관"/>
      <sheetName val="관로토공"/>
      <sheetName val="스포회원매출"/>
      <sheetName val="3련 BOX"/>
      <sheetName val="CC16-내역서"/>
      <sheetName val="4.2유효폭의 계산"/>
      <sheetName val="이토변실"/>
      <sheetName val="건축공사실행"/>
      <sheetName val="연결관암거"/>
      <sheetName val="가시설수량"/>
      <sheetName val="뚝토공"/>
      <sheetName val="TYPE-1"/>
      <sheetName val="품조정율(97-99)"/>
      <sheetName val="h-013211-2"/>
      <sheetName val="편성절차"/>
      <sheetName val="목록"/>
      <sheetName val="기초단가"/>
      <sheetName val="방수공사 집계표"/>
      <sheetName val="공장3월 종합"/>
      <sheetName val="임대견적서"/>
      <sheetName val=" HIT-&gt;HMC 견적(3900)"/>
      <sheetName val="B"/>
      <sheetName val="대운산출"/>
      <sheetName val="Sheet17"/>
      <sheetName val="반기PL"/>
      <sheetName val="기준"/>
      <sheetName val="총 원가계산"/>
      <sheetName val="공종산출내역서"/>
      <sheetName val="시운전연료"/>
      <sheetName val="data_dci"/>
      <sheetName val="작성기준"/>
      <sheetName val="data_mci"/>
      <sheetName val="behind"/>
      <sheetName val="Main"/>
      <sheetName val="U형수로수량TYPE1"/>
      <sheetName val="일위대가집계표"/>
      <sheetName val="INSTR"/>
      <sheetName val="구분자"/>
      <sheetName val="콘센트신설"/>
      <sheetName val="도"/>
      <sheetName val="노임,재료비"/>
      <sheetName val="추천서"/>
      <sheetName val="목록1"/>
      <sheetName val="대포2교접속"/>
      <sheetName val="천방교접속"/>
      <sheetName val="공사비집계표"/>
      <sheetName val="잔여세부내역"/>
      <sheetName val="Balance Sheet(AR)"/>
      <sheetName val="Income Statement(AR)"/>
      <sheetName val="98'자재"/>
      <sheetName val="전체분2회변경"/>
      <sheetName val="2.1"/>
      <sheetName val="중갑지"/>
      <sheetName val="투찰내역"/>
      <sheetName val="사토"/>
      <sheetName val="현설내역서"/>
      <sheetName val="정거장"/>
      <sheetName val="아산경희980422"/>
      <sheetName val="품산출서"/>
      <sheetName val="자재근거"/>
      <sheetName val="C1 (2)"/>
      <sheetName val="C지구"/>
      <sheetName val="일위대가(계측기설치)"/>
      <sheetName val="덕전리"/>
      <sheetName val="단가입력창"/>
      <sheetName val="참조"/>
      <sheetName val="맨홀수량집계"/>
      <sheetName val="가도공"/>
      <sheetName val="내역총괄"/>
      <sheetName val="내역총괄2"/>
      <sheetName val="내역총괄3"/>
      <sheetName val="1.기안지"/>
      <sheetName val="7기초"/>
      <sheetName val="원본(갑지)"/>
      <sheetName val="건축원가"/>
      <sheetName val="참조 (2)"/>
      <sheetName val="총괄내역"/>
      <sheetName val="조명일위"/>
      <sheetName val="간접1"/>
      <sheetName val="DC-O-4-S(설명서)"/>
      <sheetName val="부안일위"/>
      <sheetName val="단면치수"/>
      <sheetName val="Macro(MCC)"/>
      <sheetName val="제경비"/>
      <sheetName val="3월연장근무"/>
      <sheetName val="시설일위"/>
      <sheetName val="토공 total"/>
      <sheetName val="대공종"/>
      <sheetName val="준공정산"/>
      <sheetName val="설계명세01"/>
      <sheetName val="기둥(원형)"/>
      <sheetName val="공사직종별노임"/>
      <sheetName val="Tiepdia"/>
      <sheetName val="가감수량"/>
      <sheetName val="용산1(해보)"/>
      <sheetName val="※참고자료※"/>
      <sheetName val="원가계산서(변경)"/>
      <sheetName val="5.개인보호구지급"/>
      <sheetName val="횡배수관집현황(2공구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>
        <row r="2">
          <cell r="C2" t="str">
            <v>철골공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/>
      <sheetData sheetId="757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>
        <row r="2">
          <cell r="C2" t="str">
            <v>철골공</v>
          </cell>
        </row>
      </sheetData>
      <sheetData sheetId="769">
        <row r="2">
          <cell r="C2" t="str">
            <v>철골공</v>
          </cell>
        </row>
      </sheetData>
      <sheetData sheetId="770">
        <row r="2">
          <cell r="C2" t="str">
            <v>철골공</v>
          </cell>
        </row>
      </sheetData>
      <sheetData sheetId="771">
        <row r="2">
          <cell r="C2" t="str">
            <v>철골공</v>
          </cell>
        </row>
      </sheetData>
      <sheetData sheetId="772">
        <row r="2">
          <cell r="C2" t="str">
            <v>철골공</v>
          </cell>
        </row>
      </sheetData>
      <sheetData sheetId="773">
        <row r="2">
          <cell r="C2" t="str">
            <v>철골공</v>
          </cell>
        </row>
      </sheetData>
      <sheetData sheetId="774">
        <row r="2">
          <cell r="C2" t="str">
            <v>철골공</v>
          </cell>
        </row>
      </sheetData>
      <sheetData sheetId="775">
        <row r="2">
          <cell r="C2" t="str">
            <v>철골공</v>
          </cell>
        </row>
      </sheetData>
      <sheetData sheetId="776">
        <row r="2">
          <cell r="C2" t="str">
            <v>철골공</v>
          </cell>
        </row>
      </sheetData>
      <sheetData sheetId="777">
        <row r="2">
          <cell r="C2" t="str">
            <v>철골공</v>
          </cell>
        </row>
      </sheetData>
      <sheetData sheetId="778">
        <row r="2">
          <cell r="C2" t="str">
            <v>철골공</v>
          </cell>
        </row>
      </sheetData>
      <sheetData sheetId="779">
        <row r="2">
          <cell r="C2" t="str">
            <v>철골공</v>
          </cell>
        </row>
      </sheetData>
      <sheetData sheetId="780">
        <row r="2">
          <cell r="C2" t="str">
            <v>철골공</v>
          </cell>
        </row>
      </sheetData>
      <sheetData sheetId="781">
        <row r="2">
          <cell r="C2" t="str">
            <v>철골공</v>
          </cell>
        </row>
      </sheetData>
      <sheetData sheetId="782">
        <row r="2">
          <cell r="C2" t="str">
            <v>철골공</v>
          </cell>
        </row>
      </sheetData>
      <sheetData sheetId="783">
        <row r="2">
          <cell r="C2" t="str">
            <v>철골공</v>
          </cell>
        </row>
      </sheetData>
      <sheetData sheetId="784">
        <row r="2">
          <cell r="C2" t="str">
            <v>철골공</v>
          </cell>
        </row>
      </sheetData>
      <sheetData sheetId="785">
        <row r="2">
          <cell r="C2" t="str">
            <v>철골공</v>
          </cell>
        </row>
      </sheetData>
      <sheetData sheetId="786">
        <row r="2">
          <cell r="C2" t="str">
            <v>철골공</v>
          </cell>
        </row>
      </sheetData>
      <sheetData sheetId="787">
        <row r="2">
          <cell r="C2" t="str">
            <v>철골공</v>
          </cell>
        </row>
      </sheetData>
      <sheetData sheetId="788">
        <row r="2">
          <cell r="C2" t="str">
            <v>철골공</v>
          </cell>
        </row>
      </sheetData>
      <sheetData sheetId="789">
        <row r="2">
          <cell r="C2" t="str">
            <v>철골공</v>
          </cell>
        </row>
      </sheetData>
      <sheetData sheetId="790">
        <row r="2">
          <cell r="C2" t="str">
            <v>철골공</v>
          </cell>
        </row>
      </sheetData>
      <sheetData sheetId="791"/>
      <sheetData sheetId="792">
        <row r="2">
          <cell r="C2" t="str">
            <v>철골공</v>
          </cell>
        </row>
      </sheetData>
      <sheetData sheetId="793">
        <row r="2">
          <cell r="C2" t="str">
            <v>철골공</v>
          </cell>
        </row>
      </sheetData>
      <sheetData sheetId="794"/>
      <sheetData sheetId="795">
        <row r="2">
          <cell r="C2" t="str">
            <v>철골공</v>
          </cell>
        </row>
      </sheetData>
      <sheetData sheetId="796">
        <row r="2">
          <cell r="C2" t="str">
            <v>철골공</v>
          </cell>
        </row>
      </sheetData>
      <sheetData sheetId="797">
        <row r="2">
          <cell r="C2" t="str">
            <v>철골공</v>
          </cell>
        </row>
      </sheetData>
      <sheetData sheetId="798">
        <row r="2">
          <cell r="C2" t="str">
            <v>철골공</v>
          </cell>
        </row>
      </sheetData>
      <sheetData sheetId="799">
        <row r="2">
          <cell r="C2" t="str">
            <v>철골공</v>
          </cell>
        </row>
      </sheetData>
      <sheetData sheetId="800">
        <row r="2">
          <cell r="C2" t="str">
            <v>철골공</v>
          </cell>
        </row>
      </sheetData>
      <sheetData sheetId="801">
        <row r="2">
          <cell r="C2" t="str">
            <v>철골공</v>
          </cell>
        </row>
      </sheetData>
      <sheetData sheetId="802">
        <row r="2">
          <cell r="C2" t="str">
            <v>철골공</v>
          </cell>
        </row>
      </sheetData>
      <sheetData sheetId="803">
        <row r="2">
          <cell r="C2" t="str">
            <v>철골공</v>
          </cell>
        </row>
      </sheetData>
      <sheetData sheetId="804">
        <row r="2">
          <cell r="C2" t="str">
            <v>철골공</v>
          </cell>
        </row>
      </sheetData>
      <sheetData sheetId="805">
        <row r="2">
          <cell r="C2" t="str">
            <v>철골공</v>
          </cell>
        </row>
      </sheetData>
      <sheetData sheetId="806">
        <row r="2">
          <cell r="C2" t="str">
            <v>철골공</v>
          </cell>
        </row>
      </sheetData>
      <sheetData sheetId="807">
        <row r="2">
          <cell r="C2" t="str">
            <v>철골공</v>
          </cell>
        </row>
      </sheetData>
      <sheetData sheetId="808">
        <row r="2">
          <cell r="C2" t="str">
            <v>철골공</v>
          </cell>
        </row>
      </sheetData>
      <sheetData sheetId="809">
        <row r="2">
          <cell r="C2" t="str">
            <v>철골공</v>
          </cell>
        </row>
      </sheetData>
      <sheetData sheetId="810">
        <row r="2">
          <cell r="C2" t="str">
            <v>철골공</v>
          </cell>
        </row>
      </sheetData>
      <sheetData sheetId="811"/>
      <sheetData sheetId="812">
        <row r="2">
          <cell r="C2" t="str">
            <v>철골공</v>
          </cell>
        </row>
      </sheetData>
      <sheetData sheetId="813">
        <row r="2">
          <cell r="C2" t="str">
            <v>철골공</v>
          </cell>
        </row>
      </sheetData>
      <sheetData sheetId="814">
        <row r="2">
          <cell r="C2" t="str">
            <v>철골공</v>
          </cell>
        </row>
      </sheetData>
      <sheetData sheetId="815">
        <row r="2">
          <cell r="C2" t="str">
            <v>철골공</v>
          </cell>
        </row>
      </sheetData>
      <sheetData sheetId="816">
        <row r="2">
          <cell r="C2" t="str">
            <v>철골공</v>
          </cell>
        </row>
      </sheetData>
      <sheetData sheetId="817"/>
      <sheetData sheetId="818"/>
      <sheetData sheetId="819">
        <row r="2">
          <cell r="C2" t="str">
            <v>철골공</v>
          </cell>
        </row>
      </sheetData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/>
      <sheetData sheetId="961"/>
      <sheetData sheetId="962"/>
      <sheetData sheetId="963"/>
      <sheetData sheetId="964"/>
      <sheetData sheetId="965"/>
      <sheetData sheetId="966">
        <row r="2">
          <cell r="C2" t="str">
            <v>철골공</v>
          </cell>
        </row>
      </sheetData>
      <sheetData sheetId="967"/>
      <sheetData sheetId="968"/>
      <sheetData sheetId="969"/>
      <sheetData sheetId="970"/>
      <sheetData sheetId="971"/>
      <sheetData sheetId="972"/>
      <sheetData sheetId="973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</sheetDataSet>
  </externalBook>
</externalLink>
</file>

<file path=xl/externalLinks/externalLink1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량산출서목록"/>
      <sheetName val="산출서양식"/>
      <sheetName val="산책로정비"/>
      <sheetName val="반원주목박기 (2)"/>
      <sheetName val="작은각석세워박기 (2)"/>
      <sheetName val="호박돌포장-1"/>
      <sheetName val="호박돌포장 (2)"/>
      <sheetName val="칼라콘크리트포장"/>
      <sheetName val="맥반석포장 (2)"/>
      <sheetName val="고무블럭포장"/>
      <sheetName val="콩자갈포장 (2)"/>
      <sheetName val="해미석자갈포장"/>
      <sheetName val="점토블럭포장 (2)"/>
      <sheetName val="보차도경계석"/>
      <sheetName val="포장구분경계석 (2)"/>
      <sheetName val="점토블럭경계 (2)"/>
      <sheetName val="콩자갈포장(흑)"/>
      <sheetName val="콩자갈포장(흑백)"/>
      <sheetName val="콩자갈포장(백)"/>
      <sheetName val="지압보도콩자갈포장"/>
      <sheetName val="해미석포장(흑)"/>
      <sheetName val="호박돌박기"/>
      <sheetName val="각석이어박기"/>
      <sheetName val="맥반석포장"/>
      <sheetName val="반원주목박기"/>
      <sheetName val="원목박기"/>
      <sheetName val="점토블럭포장"/>
      <sheetName val="콩자갈수지포장"/>
      <sheetName val="콩자갈수지포장 (2)"/>
      <sheetName val="모래깔기"/>
      <sheetName val="마사토포장"/>
      <sheetName val="침목깔기"/>
      <sheetName val="자갈박기"/>
      <sheetName val="자갈깔기"/>
      <sheetName val="화강석판석포장"/>
      <sheetName val="우드칩포장"/>
      <sheetName val="소형고압블럭포장"/>
      <sheetName val="카프포장"/>
      <sheetName val="징검돌놓기"/>
      <sheetName val="STS엣지"/>
      <sheetName val="녹지경계석A"/>
      <sheetName val="녹지경계석B"/>
      <sheetName val="포장구분경계석"/>
      <sheetName val="칼라규사포장"/>
      <sheetName val="아스콘포장"/>
      <sheetName val="콘크리트포장"/>
      <sheetName val="호박돌포장"/>
      <sheetName val="점토블럭경계"/>
      <sheetName val="강자갈깔기"/>
      <sheetName val="각석띄워박기"/>
      <sheetName val="작은각석세워박기"/>
      <sheetName val="자연석판석"/>
      <sheetName val="시설물기초"/>
      <sheetName val="안내판기초"/>
      <sheetName val="PAC"/>
      <sheetName val="포장공사"/>
      <sheetName val="내역"/>
      <sheetName val="평자재단가"/>
      <sheetName val="인건비 "/>
      <sheetName val="3BL공동구 수량"/>
      <sheetName val="자재집계표"/>
      <sheetName val="기본설계기준"/>
      <sheetName val="토목"/>
      <sheetName val="골재산출"/>
      <sheetName val="인건-측정"/>
      <sheetName val="포장수량집계"/>
      <sheetName val="자재단가"/>
      <sheetName val="단위단가"/>
      <sheetName val="을지"/>
      <sheetName val="토공사"/>
      <sheetName val="우수맨홀공제단위수량"/>
      <sheetName val="다산포장수량"/>
      <sheetName val="98수문일위"/>
      <sheetName val="품셈TABLE"/>
      <sheetName val="종단계산"/>
      <sheetName val="노임단가"/>
      <sheetName val="배수통관(좌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</sheetDataSet>
  </externalBook>
</externalLink>
</file>

<file path=xl/externalLinks/externalLink1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표지"/>
      <sheetName val="BOQ"/>
      <sheetName val="주요자재"/>
      <sheetName val="골재"/>
      <sheetName val="시멘골재"/>
      <sheetName val="콘크리트"/>
      <sheetName val="타설집계"/>
      <sheetName val="그라우,몰탈"/>
      <sheetName val="강재1"/>
      <sheetName val="강재2"/>
      <sheetName val="비피괴"/>
      <sheetName val="총괄수량집계표"/>
      <sheetName val="타공종이기수량"/>
      <sheetName val="총괄철근집계표"/>
      <sheetName val="#REF"/>
      <sheetName val="품셈TABLE"/>
      <sheetName val="시설물기초"/>
      <sheetName val="단가목록"/>
      <sheetName val="설비"/>
      <sheetName val="사통"/>
      <sheetName val="기계경비"/>
      <sheetName val="선정요령"/>
      <sheetName val="산출근거"/>
      <sheetName val="Sheet1"/>
      <sheetName val="Sheet2"/>
      <sheetName val="Sheet3"/>
      <sheetName val="주차구획선수량"/>
      <sheetName val="경부총괄"/>
      <sheetName val="일반수량"/>
      <sheetName val="내역서"/>
      <sheetName val="적용(기계)"/>
      <sheetName val="산출내역서집계표"/>
      <sheetName val="일위대가목록"/>
      <sheetName val="DATE"/>
      <sheetName val="교대(A1)"/>
      <sheetName val="이음개소"/>
      <sheetName val="교각1"/>
      <sheetName val="200"/>
      <sheetName val="4.내진설계"/>
      <sheetName val="90.03실행 "/>
      <sheetName val="SHOE 중량"/>
      <sheetName val="PILE항타508"/>
      <sheetName val="교량총괄"/>
      <sheetName val="철근총괄"/>
      <sheetName val="교량이기수량"/>
      <sheetName val="재료비"/>
      <sheetName val="수량산출"/>
      <sheetName val="실행변경(1차)"/>
      <sheetName val="공예을"/>
      <sheetName val="대치판정"/>
      <sheetName val="일위대가표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1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FLUSHING"/>
      <sheetName val="FLUSHING 공량"/>
      <sheetName val="밀냉공량"/>
      <sheetName val="정비편의시설"/>
      <sheetName val="정비산출"/>
      <sheetName val="편의자재"/>
      <sheetName val="자재산출"/>
      <sheetName val="냉각,격막"/>
      <sheetName val="냉각공량"/>
      <sheetName val="IV 자재"/>
      <sheetName val="LP BP자재"/>
      <sheetName val="노임단가"/>
      <sheetName val="품셈TABLE"/>
      <sheetName val="시설물기초"/>
      <sheetName val="인건비 "/>
      <sheetName val="주차구획선수량"/>
      <sheetName val="보차도경계석"/>
      <sheetName val="포장공사"/>
      <sheetName val="공사개요"/>
      <sheetName val="단위수량"/>
      <sheetName val="TB-내역서"/>
      <sheetName val="98수문일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32">
          <cell r="G132">
            <v>45080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계산서"/>
      <sheetName val="1.수인터널"/>
      <sheetName val="2.웅진터널"/>
      <sheetName val="3.웅진1터널"/>
      <sheetName val="4.옥외전기설비"/>
      <sheetName val="5.건물전기"/>
      <sheetName val="자재단가"/>
      <sheetName val="일위대가서"/>
      <sheetName val="일위대가서(종)"/>
      <sheetName val="가로등부표"/>
      <sheetName val="Sheet1"/>
      <sheetName val="노임단가"/>
      <sheetName val="98수문일위"/>
      <sheetName val="인건비"/>
      <sheetName val="choose"/>
      <sheetName val="단가산출"/>
      <sheetName val="내역"/>
      <sheetName val="실행철강하도"/>
      <sheetName val="터널내역총괄"/>
      <sheetName val="철집"/>
      <sheetName val="입찰안"/>
      <sheetName val="인사자료총집계"/>
      <sheetName val="품셈TABLE"/>
      <sheetName val="옹벽"/>
      <sheetName val="매인"/>
      <sheetName val="회자관"/>
      <sheetName val="인건비 "/>
      <sheetName val="N賃率-職"/>
      <sheetName val="시설물기초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준서표지"/>
      <sheetName val="선정요령"/>
      <sheetName val="서식#1)현장설명서"/>
      <sheetName val="서식#2)입찰계획"/>
      <sheetName val="서식#3)초청양식"/>
      <sheetName val="서식#4)입찰참가자격신청서"/>
      <sheetName val="서식#5)입찰실시"/>
      <sheetName val="서식#6)입찰서"/>
      <sheetName val="총괄표"/>
      <sheetName val="산출내역서"/>
      <sheetName val="서식#7)선정품의서"/>
      <sheetName val="서식#8)유찰보고서"/>
      <sheetName val="서식#9)긴급시행보고서"/>
      <sheetName val="첨부#1)입찰유의서"/>
      <sheetName val="Sheet2"/>
      <sheetName val="Sheet3"/>
      <sheetName val="1.수인터널"/>
      <sheetName val="기본설계기준"/>
      <sheetName val="종단계산"/>
      <sheetName val="Sheet1"/>
      <sheetName val="노임단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연습"/>
      <sheetName val="FIRST"/>
      <sheetName val="LETTER"/>
      <sheetName val="아셈 거푸집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정부노임단가"/>
      <sheetName val="집계표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</sheetDataSet>
  </externalBook>
</externalLink>
</file>

<file path=xl/externalLinks/externalLink1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표"/>
      <sheetName val="원가계산서(A원가) "/>
      <sheetName val="공종별집계표"/>
      <sheetName val="공종별내역서"/>
      <sheetName val="일위대가목록"/>
      <sheetName val="일위대가"/>
      <sheetName val="중기단가목록"/>
      <sheetName val="중기단가산출서"/>
      <sheetName val="단가대비표"/>
      <sheetName val=" 공사설정 "/>
      <sheetName val="선정요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7">
          <cell r="P7">
            <v>0</v>
          </cell>
        </row>
      </sheetData>
      <sheetData sheetId="9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통합"/>
      <sheetName val="철근단면적"/>
      <sheetName val="공칭철근단면적,충격계수"/>
      <sheetName val="말뚝본체검토"/>
      <sheetName val="Sheet8"/>
      <sheetName val="안정검토"/>
      <sheetName val="단면 (2)"/>
      <sheetName val="말뚝지지력산정"/>
      <sheetName val="공량산출근거서"/>
      <sheetName val="수전기기DATA"/>
      <sheetName val="DATA"/>
      <sheetName val="기둥(원형)"/>
      <sheetName val="guard(mac)"/>
      <sheetName val="일위대가"/>
      <sheetName val="교각1"/>
      <sheetName val="금액내역서"/>
      <sheetName val="부하계산서"/>
      <sheetName val="단가대비표"/>
      <sheetName val="COPING"/>
    </sheetNames>
    <sheetDataSet>
      <sheetData sheetId="0" refreshError="1"/>
      <sheetData sheetId="1" refreshError="1">
        <row r="3">
          <cell r="C3">
            <v>1.2669999999999999</v>
          </cell>
        </row>
        <row r="4">
          <cell r="C4">
            <v>1.986</v>
          </cell>
        </row>
        <row r="5">
          <cell r="C5">
            <v>2.8650000000000002</v>
          </cell>
        </row>
        <row r="6">
          <cell r="C6">
            <v>3.871</v>
          </cell>
        </row>
        <row r="7">
          <cell r="C7">
            <v>5.0670000000000002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내역서"/>
      <sheetName val="집계표"/>
      <sheetName val="입찰안"/>
      <sheetName val="내역"/>
      <sheetName val="#REF"/>
      <sheetName val="Macro3"/>
      <sheetName val="Book3"/>
      <sheetName val="잔여공사실행"/>
      <sheetName val="비목별기성"/>
      <sheetName val="8.PILE  (돌출)"/>
      <sheetName val="시설물기초"/>
      <sheetName val="터파기및재료"/>
      <sheetName val="토출관산출근거"/>
      <sheetName val="b_balju_cho"/>
      <sheetName val="입적표"/>
      <sheetName val="D-경비1"/>
      <sheetName val="총괄내역서"/>
      <sheetName val="기둥(원형)"/>
      <sheetName val="기초공"/>
      <sheetName val="통합"/>
      <sheetName val="가로등내역서"/>
      <sheetName val="인건비"/>
      <sheetName val="차액보증"/>
      <sheetName val="ABUT수량-A1"/>
      <sheetName val="N賃率-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깨기표지"/>
      <sheetName val="깨기집계표"/>
      <sheetName val="Sheet1 (2)"/>
      <sheetName val="구조물깨기"/>
      <sheetName val="포장깨기"/>
      <sheetName val="포장깨기조서"/>
      <sheetName val="반중력식옹벽"/>
      <sheetName val="#REF"/>
      <sheetName val="용산1(해보)"/>
      <sheetName val="시설물기초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안정검토"/>
      <sheetName val="단면설계"/>
      <sheetName val="공칭철근단면적,충격계수"/>
      <sheetName val="Sheet1"/>
      <sheetName val="교각1"/>
      <sheetName val="반중력식옹벽"/>
      <sheetName val="단면 (2)"/>
      <sheetName val="설계조건"/>
      <sheetName val="#REF"/>
      <sheetName val="통합"/>
      <sheetName val="98수문일위"/>
      <sheetName val="MCC제원"/>
      <sheetName val="일위대가"/>
      <sheetName val="간선계산"/>
      <sheetName val="도장수량(하1)"/>
      <sheetName val="수로교총재료집계"/>
      <sheetName val="주형"/>
      <sheetName val="슬래브(유곡)"/>
      <sheetName val="전차선로 물량표"/>
      <sheetName val="ABUT수량-A1"/>
      <sheetName val="단가비교표"/>
      <sheetName val="수량산출서"/>
      <sheetName val="진주방향"/>
      <sheetName val="1단계"/>
      <sheetName val="공사비집계"/>
      <sheetName val="용산3(영광)"/>
      <sheetName val="단가 및 재료비"/>
      <sheetName val="단가"/>
      <sheetName val="일위집계"/>
      <sheetName val="노무비(DB)"/>
      <sheetName val="일위대가2"/>
      <sheetName val="자재단가비교표"/>
      <sheetName val="단위수량"/>
      <sheetName val="재료집계"/>
      <sheetName val="목록"/>
      <sheetName val="산출2-기기동력"/>
      <sheetName val="데이타"/>
      <sheetName val="DATA"/>
      <sheetName val="미드수량"/>
      <sheetName val="건축공사"/>
      <sheetName val="옹벽"/>
      <sheetName val="철집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안정검토"/>
      <sheetName val="단면설계"/>
      <sheetName val="철근량 "/>
      <sheetName val="공칭철근단면적,충격계수"/>
      <sheetName val="8.PILE  (돌출)"/>
      <sheetName val="교각1"/>
      <sheetName val="용산3(영광)"/>
      <sheetName val="공조기휀"/>
      <sheetName val="주현(해보)"/>
      <sheetName val="주현(영광)"/>
      <sheetName val="수량집계"/>
      <sheetName val="총괄집계표"/>
      <sheetName val="Sheet1"/>
      <sheetName val="설변내역서"/>
      <sheetName val="DATE"/>
      <sheetName val="단면 (2)"/>
      <sheetName val="대가목록"/>
      <sheetName val="공통가설"/>
      <sheetName val="재료집계"/>
      <sheetName val="#REF"/>
      <sheetName val="PAC"/>
      <sheetName val="건축내역"/>
      <sheetName val="말뚝물량"/>
      <sheetName val="총집계표"/>
      <sheetName val="내역서"/>
      <sheetName val="자재단가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자재집계"/>
      <sheetName val="주요자재산출근거"/>
      <sheetName val="총괄토공"/>
      <sheetName val="시점부토공"/>
      <sheetName val="종점부토공"/>
      <sheetName val="옹벽토공"/>
      <sheetName val="구조물수량집계표"/>
      <sheetName val="총괄철근"/>
      <sheetName val="슬래브집계"/>
      <sheetName val="도장집계"/>
      <sheetName val="상부철근"/>
      <sheetName val="슬래브(유곡)"/>
      <sheetName val="슬래브(정촌)"/>
      <sheetName val="교대수량총괄집계표 "/>
      <sheetName val="교대철근"/>
      <sheetName val="교대1유곡"/>
      <sheetName val="교대1정촌"/>
      <sheetName val="교대2유곡"/>
      <sheetName val="교대2정촌"/>
      <sheetName val="접슬집계"/>
      <sheetName val="접속슬철근"/>
      <sheetName val="접속슬래브"/>
      <sheetName val="옹벽수량집계표"/>
      <sheetName val="옹벽철근"/>
      <sheetName val="옹벽"/>
      <sheetName val="보강토옹벽수량집계"/>
      <sheetName val="보강토옹벽수량산출"/>
      <sheetName val="부대공집계표"/>
      <sheetName val="부대공철근"/>
      <sheetName val="부대공"/>
      <sheetName val="강교제작집계"/>
      <sheetName val="강교강재집계"/>
      <sheetName val="guard(mac)"/>
      <sheetName val="안정검토"/>
      <sheetName val="단면설계"/>
      <sheetName val="단면 (2)"/>
      <sheetName val="PAC"/>
      <sheetName val="율곡교수정최종집계"/>
      <sheetName val="반중력식옹벽"/>
      <sheetName val="INPUT"/>
      <sheetName val="골재산출"/>
      <sheetName val="교각계산"/>
      <sheetName val="용산1(해보)"/>
      <sheetName val="1.설계조건"/>
      <sheetName val="노무단가"/>
      <sheetName val="6PILE  (돌출)"/>
      <sheetName val="교각1"/>
      <sheetName val="수로교총재료집계"/>
      <sheetName val="SLAB"/>
      <sheetName val="주형"/>
      <sheetName val="도장수량(하1)"/>
      <sheetName val="자재단가비교표"/>
      <sheetName val="ABUT수량-A1"/>
      <sheetName val="점수계산1-2"/>
      <sheetName val="Sheet1"/>
      <sheetName val="FND3"/>
      <sheetName val="UG1"/>
      <sheetName val="TRENCH"/>
      <sheetName val="진주방향"/>
      <sheetName val="버스운행안내"/>
      <sheetName val="예방접종계획"/>
      <sheetName val="근태계획서"/>
      <sheetName val="cross beam"/>
      <sheetName val="단면상수 및 주빔설계"/>
      <sheetName val="내역서"/>
      <sheetName val="재료집계"/>
      <sheetName val="경상비"/>
      <sheetName val="#REF"/>
      <sheetName val="SLAB&quot;1&quot;"/>
      <sheetName val="Sheet1 (2)"/>
      <sheetName val="8.PILE  (돌출)"/>
      <sheetName val="간선계산"/>
      <sheetName val="입찰안"/>
      <sheetName val="일위목록"/>
      <sheetName val="노임목록"/>
      <sheetName val="단가목록"/>
      <sheetName val="자재목록"/>
      <sheetName val="중기목록"/>
      <sheetName val="DATA"/>
      <sheetName val="하중"/>
      <sheetName val="산출근거"/>
      <sheetName val="DATE"/>
      <sheetName val="포장직선구간"/>
      <sheetName val="통합"/>
      <sheetName val="gtrinh"/>
      <sheetName val="DANGA"/>
      <sheetName val="날개벽(시점좌측)"/>
      <sheetName val="콘크리트끼기운반품셈"/>
      <sheetName val="CABLE SIZE-3"/>
      <sheetName val="원형맨홀수량"/>
      <sheetName val="매출"/>
      <sheetName val="내역"/>
      <sheetName val="공무2과"/>
      <sheetName val="(C)원내역"/>
      <sheetName val="공작물조직표(용배수)"/>
      <sheetName val="접수부"/>
      <sheetName val="화해(함평)"/>
      <sheetName val="화해(장성)"/>
      <sheetName val="(A)내역서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/>
      <sheetData sheetId="8"/>
      <sheetData sheetId="9"/>
      <sheetData sheetId="10" refreshError="1"/>
      <sheetData sheetId="11" refreshError="1"/>
      <sheetData sheetId="12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ard(mac)"/>
      <sheetName val="슬래브(유곡)"/>
      <sheetName val="안정검토"/>
      <sheetName val="단면설계"/>
      <sheetName val="사통"/>
      <sheetName val="#REF"/>
      <sheetName val="통합"/>
      <sheetName val="계화배수"/>
      <sheetName val="반중력식옹벽"/>
      <sheetName val="suk(mac)"/>
      <sheetName val="1.설계조건"/>
      <sheetName val="진주방향"/>
      <sheetName val="박기사-면벽"/>
      <sheetName val="ABUT수량-A1"/>
      <sheetName val="노무비"/>
      <sheetName val="내역"/>
      <sheetName val="기계내역"/>
      <sheetName val="포장직선구간"/>
      <sheetName val="단위수량"/>
      <sheetName val="조건표"/>
      <sheetName val="DATA 입력란"/>
      <sheetName val="BASIC (2)"/>
      <sheetName val="6PILE  (돌출)"/>
      <sheetName val="재료집계"/>
      <sheetName val="교각1"/>
      <sheetName val="INPUT"/>
      <sheetName val="Sheet1"/>
      <sheetName val="용산3(영광)"/>
      <sheetName val="버스운행안내"/>
      <sheetName val="예방접종계획"/>
      <sheetName val="근태계획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량산출서 (2)"/>
      <sheetName val="Sheet1"/>
      <sheetName val="Sheet2"/>
      <sheetName val="Sheet3"/>
      <sheetName val="guard(mac)"/>
      <sheetName val="슬래브(유곡)"/>
      <sheetName val="통합"/>
      <sheetName val="Book2"/>
      <sheetName val="일위대가목차"/>
      <sheetName val="교각1"/>
      <sheetName val="말뚝지지력산정"/>
      <sheetName val="단면 (2)"/>
      <sheetName val="터파기및재료"/>
      <sheetName val="PROJECT BRIEF(EX.NEW)"/>
      <sheetName val="LEGEND"/>
      <sheetName val="노임단가"/>
      <sheetName val="자재단가"/>
      <sheetName val="설계"/>
      <sheetName val="입찰안"/>
      <sheetName val="06 일위대가목록"/>
      <sheetName val="수량산출서_(2)"/>
      <sheetName val="06_일위대가목록"/>
      <sheetName val="ABUT수량-A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ard(mac)"/>
      <sheetName val="낙석방지집계표"/>
      <sheetName val="낙석방지책연장"/>
      <sheetName val="가드레일연장"/>
      <sheetName val="용산1(해보)"/>
      <sheetName val="통합"/>
      <sheetName val="1.설계조건"/>
      <sheetName val="BUDAE"/>
      <sheetName val="사통"/>
      <sheetName val="#REF"/>
      <sheetName val="ABUT수량-A1"/>
      <sheetName val="COPING"/>
      <sheetName val="3BL공동구 수량"/>
      <sheetName val="직노"/>
      <sheetName val="실행내역"/>
      <sheetName val="LIST"/>
      <sheetName val="단가목록"/>
      <sheetName val="설계"/>
      <sheetName val="물가대비표"/>
      <sheetName val="공예율"/>
      <sheetName val="Sheet5"/>
      <sheetName val="설계예시"/>
      <sheetName val=""/>
      <sheetName val="NAI"/>
    </sheetNames>
    <sheetDataSet>
      <sheetData sheetId="0" refreshError="1">
        <row r="1">
          <cell r="A1" t="str">
            <v>chekjum</v>
          </cell>
          <cell r="C1" t="str">
            <v>chekplus</v>
          </cell>
          <cell r="E1" t="str">
            <v>chekwave</v>
          </cell>
        </row>
      </sheetData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설계조건"/>
      <sheetName val="단면가정"/>
      <sheetName val="하중계산"/>
      <sheetName val="입력자료"/>
      <sheetName val="지반반력계수"/>
      <sheetName val="Sheet1"/>
      <sheetName val="하중재하 "/>
      <sheetName val="안정검토-상시"/>
      <sheetName val="하중조합"/>
      <sheetName val="배근도"/>
      <sheetName val="거더기둥계산"/>
      <sheetName val="deep beam"/>
      <sheetName val="우각부"/>
      <sheetName val="#REF"/>
      <sheetName val="COPING"/>
      <sheetName val="통합"/>
      <sheetName val="토공"/>
      <sheetName val="수량산출"/>
      <sheetName val="3CHBDC"/>
      <sheetName val="반중력식옹벽"/>
      <sheetName val="SLAB&quot;1&quot;"/>
      <sheetName val="3.하중산정4.지지력"/>
      <sheetName val="98수문일위"/>
      <sheetName val="횡배수관"/>
      <sheetName val="단가"/>
      <sheetName val="DATA"/>
      <sheetName val="DATE"/>
      <sheetName val="슬래브(유곡)"/>
      <sheetName val="마산방향철근집계"/>
      <sheetName val="진주방향"/>
      <sheetName val="마산방향"/>
      <sheetName val="CODE"/>
      <sheetName val=" 상부공통집계(총괄)"/>
      <sheetName val="원형1호맨홀토공수량"/>
      <sheetName val="조작대(1연)"/>
      <sheetName val="당초수량"/>
      <sheetName val="손익분석"/>
      <sheetName val="1.설계조건"/>
      <sheetName val="guard(mac)"/>
      <sheetName val="을"/>
      <sheetName val="설계명세서"/>
      <sheetName val="원가입력"/>
      <sheetName val="기본"/>
      <sheetName val="2.가정단면"/>
      <sheetName val="Sheet3"/>
      <sheetName val="건축내역"/>
      <sheetName val="BO1"/>
      <sheetName val="11.자재단가"/>
      <sheetName val="교각1"/>
      <sheetName val="조명시설"/>
      <sheetName val="공통가설"/>
      <sheetName val="input"/>
      <sheetName val="50"/>
      <sheetName val="인건비"/>
      <sheetName val="Macro(전동기)"/>
      <sheetName val="Macro(차단기)"/>
      <sheetName val="총집계표"/>
      <sheetName val="토공총괄표"/>
      <sheetName val="증감대비"/>
      <sheetName val="토목내역"/>
      <sheetName val="H400"/>
      <sheetName val="rate"/>
      <sheetName val="단락전류-A"/>
      <sheetName val="실행(1)"/>
      <sheetName val="MANUFACTORY"/>
      <sheetName val="기기점검"/>
      <sheetName val="날개벽수량표"/>
      <sheetName val="ITB COST"/>
      <sheetName val="원가내역"/>
      <sheetName val="내역"/>
      <sheetName val="공예을"/>
      <sheetName val="대운산출"/>
      <sheetName val="교대시점"/>
      <sheetName val="경비"/>
      <sheetName val="설계변경 내역서"/>
      <sheetName val="설계명세"/>
      <sheetName val="기초자료입력"/>
      <sheetName val="사통"/>
      <sheetName val="대치판정"/>
      <sheetName val="danga"/>
      <sheetName val="ilch"/>
      <sheetName val="98지급계획"/>
      <sheetName val="재료값"/>
      <sheetName val="직공비"/>
      <sheetName val="제품"/>
      <sheetName val="퍼스트"/>
      <sheetName val="매원개착터널총괄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집계"/>
      <sheetName val="제경비"/>
      <sheetName val="토공"/>
      <sheetName val="배수"/>
      <sheetName val="교량"/>
      <sheetName val="포장"/>
      <sheetName val="부대"/>
      <sheetName val="자재"/>
      <sheetName val="Module1"/>
      <sheetName val="Module2"/>
      <sheetName val="Module3"/>
      <sheetName val="설계조건"/>
      <sheetName val="COPING"/>
      <sheetName val="DATA"/>
      <sheetName val="#REF"/>
      <sheetName val="내역서(삼호)"/>
      <sheetName val="98전체ny"/>
      <sheetName val="11.자재단가"/>
      <sheetName val="단가"/>
      <sheetName val="CODE"/>
      <sheetName val="Macro(전선)"/>
      <sheetName val="INPUT(덕도방향-시점)"/>
      <sheetName val="단가목록"/>
      <sheetName val="CABdata"/>
      <sheetName val="Y-WORK"/>
      <sheetName val="산출내역서집계표"/>
      <sheetName val="공사비예산서(토목분)"/>
      <sheetName val="내역"/>
      <sheetName val="input"/>
      <sheetName val="1공구 건정토건 토공"/>
      <sheetName val="A-4"/>
      <sheetName val="원가입력"/>
      <sheetName val="공통가설"/>
      <sheetName val="철근단면적"/>
      <sheetName val="조명시설"/>
      <sheetName val="기준자료"/>
      <sheetName val="SLAB&quot;1&quot;"/>
      <sheetName val="98수문일위"/>
      <sheetName val="CPM챠트"/>
      <sheetName val="DC"/>
      <sheetName val="Sheet2"/>
      <sheetName val="교각1"/>
      <sheetName val="통합"/>
      <sheetName val="말뚝지지력산정"/>
      <sheetName val="1.설계조건"/>
      <sheetName val="직공비"/>
      <sheetName val="매인"/>
      <sheetName val="TOT"/>
      <sheetName val="전선"/>
      <sheetName val="CABLE"/>
      <sheetName val="gvl"/>
      <sheetName val="단가산출"/>
      <sheetName val="간선계산"/>
      <sheetName val="guard(mac)"/>
      <sheetName val="1-1"/>
      <sheetName val="원가계산서"/>
      <sheetName val="철거산출근거"/>
      <sheetName val="진주방향"/>
      <sheetName val="기본DATA"/>
      <sheetName val="용산1(해보)"/>
      <sheetName val="XL4Poppy"/>
      <sheetName val="노임"/>
      <sheetName val="Sheet1"/>
      <sheetName val="터널조도"/>
      <sheetName val="설정"/>
      <sheetName val="기둥"/>
      <sheetName val="저판(버림100)"/>
      <sheetName val="원형1호맨홀토공수량"/>
      <sheetName val="노임단가"/>
      <sheetName val="아파트건축"/>
      <sheetName val=" 냉각수펌프"/>
      <sheetName val="3CHBDC"/>
      <sheetName val="노무산출서"/>
      <sheetName val="자재내역"/>
      <sheetName val="건축내역"/>
      <sheetName val="단면가정"/>
      <sheetName val="품목"/>
      <sheetName val="안정검토"/>
      <sheetName val="TONGKE3p "/>
      <sheetName val="TDTKP"/>
      <sheetName val="단위수량"/>
      <sheetName val="인건-측정"/>
      <sheetName val="단면 (2)"/>
      <sheetName val="품셈"/>
      <sheetName val="Sheet5"/>
      <sheetName val="각종양식"/>
      <sheetName val="배수통관(좌)"/>
      <sheetName val="전기"/>
      <sheetName val="사통"/>
      <sheetName val="물가자료"/>
      <sheetName val="출입구총집계"/>
      <sheetName val="TB-내역서"/>
      <sheetName val="DATA1"/>
      <sheetName val="전기일위대가"/>
      <sheetName val="뚝토공"/>
      <sheetName val="제품"/>
      <sheetName val="COST"/>
      <sheetName val="견적서세부내용"/>
      <sheetName val="견적내용입력"/>
      <sheetName val="노임,재료비"/>
      <sheetName val="하중계산"/>
      <sheetName val="소요자재 "/>
      <sheetName val="위치조서"/>
      <sheetName val="입찰안"/>
      <sheetName val="기계내역"/>
      <sheetName val="공사비총괄표"/>
      <sheetName val="하중"/>
      <sheetName val="woo(mac)"/>
      <sheetName val="8. 안정검토"/>
      <sheetName val="장비"/>
      <sheetName val="산근1"/>
      <sheetName val="노무"/>
      <sheetName val="기둥(하중)"/>
      <sheetName val="설계예산내역서"/>
      <sheetName val="CIVIL"/>
      <sheetName val="차액보증"/>
      <sheetName val="11.우각부 보강"/>
      <sheetName val="근로내역확인서(4월-HY)   "/>
      <sheetName val="노무비명세서 (3월-HY)  "/>
      <sheetName val="노무비명세서 (4월-HY)   "/>
      <sheetName val="960318-1"/>
      <sheetName val="시화점실행"/>
      <sheetName val="단중표"/>
      <sheetName val="부대공Ⅱ"/>
      <sheetName val="전신환매도율"/>
      <sheetName val="업무처리전"/>
      <sheetName val="공사비집계"/>
      <sheetName val="결과1"/>
      <sheetName val="이름정의"/>
      <sheetName val="공사완료입력"/>
      <sheetName val="구확승인"/>
      <sheetName val="Macro1"/>
      <sheetName val="산업"/>
      <sheetName val="MOTOR"/>
      <sheetName val="노무비"/>
      <sheetName val="FORM-0"/>
      <sheetName val="연결관암거"/>
      <sheetName val="집1"/>
      <sheetName val="맨홀수량산출"/>
      <sheetName val="슬래브(유곡)"/>
      <sheetName val="오동"/>
      <sheetName val="대조"/>
      <sheetName val="나한"/>
      <sheetName val="TEST1"/>
      <sheetName val="Tbom-tot"/>
      <sheetName val="완성차 미수금"/>
      <sheetName val="시중노임단가"/>
      <sheetName val="역T형"/>
      <sheetName val="마산방향철근집계"/>
      <sheetName val="마산방향"/>
      <sheetName val="DATE"/>
      <sheetName val="6PILE  (돌출)"/>
      <sheetName val="옹벽식측구단위"/>
      <sheetName val="기둥(원형)"/>
      <sheetName val="찍기"/>
      <sheetName val="수량명세서"/>
      <sheetName val="CAL."/>
      <sheetName val="토공총괄표"/>
      <sheetName val="내역변"/>
      <sheetName val="횡배수관토공수량"/>
      <sheetName val="공내역"/>
      <sheetName val="일위대가(계측기설치)"/>
      <sheetName val="ABUT수량-A1"/>
      <sheetName val="터파기및재료"/>
      <sheetName val="현장대리인계"/>
      <sheetName val="데이타"/>
      <sheetName val="일위대가"/>
      <sheetName val="품셈TABLE"/>
      <sheetName val="돌담교 상부수량"/>
      <sheetName val="가감수량"/>
      <sheetName val="내역서"/>
      <sheetName val="손익분석"/>
      <sheetName val="회자관"/>
      <sheetName val="VXXXXXXX"/>
      <sheetName val="Breakdown"/>
      <sheetName val="UnitRate"/>
      <sheetName val="Project Brief"/>
      <sheetName val="기본"/>
      <sheetName val="맨홀토공수량"/>
      <sheetName val="제수"/>
      <sheetName val="공기"/>
      <sheetName val="약품공급2"/>
      <sheetName val="삼성전기"/>
      <sheetName val="Sheet1 (2)"/>
      <sheetName val="내역표지"/>
      <sheetName val="단위집계표"/>
      <sheetName val="KMT물량"/>
      <sheetName val="Sheet3"/>
      <sheetName val="현금"/>
    </sheetNames>
    <sheetDataSet>
      <sheetData sheetId="0">
        <row r="1">
          <cell r="A1" t="str">
            <v xml:space="preserve"> 명       칭</v>
          </cell>
        </row>
      </sheetData>
      <sheetData sheetId="1">
        <row r="1">
          <cell r="A1" t="str">
            <v xml:space="preserve"> 명       칭</v>
          </cell>
        </row>
      </sheetData>
      <sheetData sheetId="2" refreshError="1">
        <row r="1">
          <cell r="A1" t="str">
            <v xml:space="preserve"> 명       칭</v>
          </cell>
          <cell r="B1" t="str">
            <v>규  격</v>
          </cell>
          <cell r="C1" t="str">
            <v>수   량</v>
          </cell>
          <cell r="D1" t="str">
            <v>단위</v>
          </cell>
          <cell r="E1" t="str">
            <v>총        액</v>
          </cell>
          <cell r="G1" t="str">
            <v>노   무   비</v>
          </cell>
          <cell r="I1" t="str">
            <v>재   료   비</v>
          </cell>
          <cell r="K1" t="str">
            <v>경        비</v>
          </cell>
          <cell r="M1" t="str">
            <v>비고</v>
          </cell>
        </row>
        <row r="2">
          <cell r="E2" t="str">
            <v>단  가</v>
          </cell>
          <cell r="F2" t="str">
            <v>금     액</v>
          </cell>
          <cell r="G2" t="str">
            <v>단  가</v>
          </cell>
          <cell r="H2" t="str">
            <v>금     액</v>
          </cell>
          <cell r="I2" t="str">
            <v>단  가</v>
          </cell>
          <cell r="J2" t="str">
            <v>금     액</v>
          </cell>
          <cell r="K2" t="str">
            <v>단   가</v>
          </cell>
          <cell r="L2" t="str">
            <v>금     액</v>
          </cell>
        </row>
      </sheetData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설계조건"/>
      <sheetName val="단면가정"/>
      <sheetName val="전산입력자료"/>
      <sheetName val="하중조합"/>
      <sheetName val="단면력집계"/>
      <sheetName val="FOOTING1"/>
      <sheetName val="FOOTING2"/>
      <sheetName val="FOOTING3"/>
      <sheetName val="말뚝기초설계"/>
      <sheetName val="FOOTING 배근도"/>
      <sheetName val="날개벽"/>
      <sheetName val="처짐"/>
      <sheetName val="COPING"/>
      <sheetName val="내역"/>
      <sheetName val="공통가설"/>
      <sheetName val="옹벽"/>
      <sheetName val="대창(장성)"/>
      <sheetName val="INPUT(덕도방향-시점)"/>
      <sheetName val="음료실행"/>
      <sheetName val="토공"/>
      <sheetName val="철근단면적"/>
      <sheetName val="통합"/>
      <sheetName val="공내역"/>
      <sheetName val="노임"/>
      <sheetName val="목차"/>
      <sheetName val="input"/>
      <sheetName val="SLAB&quot;1&quot;"/>
      <sheetName val="슬래브(유곡)"/>
      <sheetName val="3CHBDC"/>
      <sheetName val="안정계산"/>
      <sheetName val="단면검토"/>
      <sheetName val="기둥"/>
      <sheetName val="저판(버림100)"/>
      <sheetName val="단면 (2)"/>
      <sheetName val="간선계산"/>
      <sheetName val="노무비"/>
      <sheetName val="원가입력"/>
      <sheetName val="데이타"/>
      <sheetName val="DATA"/>
      <sheetName val="ABUT수량-A1"/>
      <sheetName val="손익분석"/>
      <sheetName val="노임단가"/>
      <sheetName val="조명시설"/>
      <sheetName val="1.설계조건"/>
      <sheetName val="교각계산"/>
      <sheetName val="우각부보강"/>
      <sheetName val="공사비집계"/>
      <sheetName val="CODE"/>
      <sheetName val="총계"/>
      <sheetName val="안정검토"/>
      <sheetName val="단면설계"/>
      <sheetName val="3BL공동구 수량"/>
      <sheetName val="COST"/>
      <sheetName val="사용성검토"/>
      <sheetName val="guard(mac)"/>
      <sheetName val="일위대가"/>
      <sheetName val="물가자료"/>
      <sheetName val="SLAB근거-1"/>
      <sheetName val="R1"/>
      <sheetName val="DATE"/>
      <sheetName val="진주방향"/>
      <sheetName val="마산방향"/>
      <sheetName val="마산방향철근집계"/>
      <sheetName val="직공비"/>
      <sheetName val="1-1"/>
      <sheetName val="Sheet1 (2)"/>
      <sheetName val="11.우각부 보강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보행자로"/>
      <sheetName val="진입로"/>
      <sheetName val="체감식(합정로) "/>
      <sheetName val="DATA"/>
      <sheetName val="등가거리"/>
      <sheetName val="조명율표"/>
      <sheetName val="Sheet2"/>
      <sheetName val="체감식  (원본)"/>
      <sheetName val="진입로 (원본)"/>
      <sheetName val="COPING"/>
      <sheetName val="인건비"/>
      <sheetName val="KMT물량"/>
      <sheetName val="교각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제목"/>
      <sheetName val="내역"/>
      <sheetName val="일위대가"/>
      <sheetName val="단가"/>
      <sheetName val="손익분석"/>
      <sheetName val="조경일람"/>
      <sheetName val="내역서(중수)"/>
      <sheetName val="김천일위"/>
      <sheetName val="골재산출"/>
      <sheetName val="가로등내역서"/>
      <sheetName val="200"/>
      <sheetName val="FILE1"/>
      <sheetName val="설계내역서"/>
      <sheetName val="토공 total"/>
      <sheetName val="자재단가"/>
      <sheetName val="일위대가목차"/>
      <sheetName val="재료"/>
      <sheetName val="000000"/>
      <sheetName val="입찰보고"/>
      <sheetName val="평3"/>
      <sheetName val="단중표"/>
      <sheetName val="1차설계변경내역"/>
      <sheetName val="#REF"/>
      <sheetName val="DANGA"/>
      <sheetName val="노임"/>
      <sheetName val="조명율표"/>
      <sheetName val="DATA"/>
      <sheetName val="자료입력"/>
      <sheetName val="산출근거"/>
      <sheetName val="실행내역"/>
      <sheetName val="백암비스타내역"/>
      <sheetName val="Sheet5"/>
      <sheetName val="직노"/>
      <sheetName val="MCC제원"/>
      <sheetName val="일위대가(계측기설치)"/>
      <sheetName val="설계조건"/>
      <sheetName val="지급자재"/>
      <sheetName val="A-4"/>
      <sheetName val="부대공Ⅱ"/>
      <sheetName val="전차선로 물량표"/>
      <sheetName val="단가비교표_공통1"/>
      <sheetName val="SLAB&quot;1&quot;"/>
      <sheetName val="합천내역"/>
      <sheetName val="1.수인터널"/>
      <sheetName val="내역서"/>
      <sheetName val="제경비율"/>
      <sheetName val="처리단락"/>
      <sheetName val="전기일위대가"/>
      <sheetName val="벽산건설"/>
      <sheetName val="단가조사"/>
      <sheetName val="공통가설"/>
      <sheetName val="공사직종별노임"/>
      <sheetName val="집계표"/>
      <sheetName val="노임단가"/>
      <sheetName val="예산변경사항"/>
      <sheetName val="원가입력"/>
      <sheetName val="2000년 공정표"/>
      <sheetName val="관개"/>
      <sheetName val="노임,재료비"/>
      <sheetName val="관리,공감"/>
      <sheetName val="부대단위수량"/>
      <sheetName val="b_balju_cho"/>
      <sheetName val="Macro(전선)"/>
      <sheetName val="20관리비율"/>
      <sheetName val="Sheet1"/>
      <sheetName val="WORK"/>
      <sheetName val="자재단가표"/>
      <sheetName val="5(철거수량)"/>
      <sheetName val="과세내역(세부)"/>
      <sheetName val="금액내역서"/>
      <sheetName val="입찰안"/>
      <sheetName val="기계경비(시간당)"/>
      <sheetName val="램머"/>
      <sheetName val="Baby일위대가"/>
      <sheetName val="설계예산서"/>
      <sheetName val="총괄표"/>
      <sheetName val="101동"/>
      <sheetName val="도급내역서(재노경)"/>
      <sheetName val="요율"/>
      <sheetName val="식생블럭단위수량"/>
      <sheetName val="48일위"/>
      <sheetName val="교각1"/>
      <sheetName val="터널조도"/>
      <sheetName val="초기화면"/>
      <sheetName val="guard(mac)"/>
      <sheetName val="일위대가표"/>
      <sheetName val="96정변2"/>
      <sheetName val="개요"/>
      <sheetName val="설계명세서"/>
      <sheetName val="지하1층"/>
      <sheetName val="수량집계 (2)"/>
      <sheetName val="토사(PE)"/>
      <sheetName val="#3_일위대가목록"/>
      <sheetName val="적용토목"/>
      <sheetName val="법면"/>
      <sheetName val="부대공"/>
      <sheetName val="배수공1"/>
      <sheetName val="구조물공"/>
      <sheetName val="중기일위대가"/>
      <sheetName val="포장공"/>
      <sheetName val="토공"/>
      <sheetName val="7. Cable(설명)-IEC"/>
      <sheetName val="관람석제출"/>
      <sheetName val="내역서01"/>
      <sheetName val="공사비명세서"/>
      <sheetName val="통로box전기"/>
      <sheetName val="공사설계서"/>
      <sheetName val="CAT_5"/>
      <sheetName val="I一般比"/>
      <sheetName val="IW-LIST"/>
      <sheetName val="일위집계"/>
      <sheetName val="3BL공동구 수량"/>
      <sheetName val="11.자재단가"/>
      <sheetName val="하수처리장"/>
      <sheetName val="층"/>
      <sheetName val="단가 및 재료비"/>
      <sheetName val="방송일위대가"/>
      <sheetName val="N賃率-職"/>
      <sheetName val="220 (2)"/>
      <sheetName val="코드표"/>
      <sheetName val="발주설계서(당초)"/>
      <sheetName val="전기"/>
      <sheetName val="총공사내역서"/>
      <sheetName val="종배수관설치현황"/>
      <sheetName val="건축공사"/>
      <sheetName val="청천내"/>
      <sheetName val="보호"/>
      <sheetName val="VXXXXX"/>
      <sheetName val="비용"/>
      <sheetName val="Macro(차단기)"/>
      <sheetName val="토공총괄집계"/>
      <sheetName val="1공구 건정토건 토공"/>
      <sheetName val="참조"/>
      <sheetName val="2.단면가정"/>
      <sheetName val="제수"/>
      <sheetName val="공기"/>
      <sheetName val="전기BOX내역서"/>
      <sheetName val="건축내역"/>
      <sheetName val="LD"/>
      <sheetName val="자재"/>
      <sheetName val="수량산출서"/>
      <sheetName val="내역서(전기)"/>
      <sheetName val="Total"/>
      <sheetName val="소야공정계획표"/>
      <sheetName val="단가산출"/>
      <sheetName val="기둥(원형)"/>
      <sheetName val="Sheet1 (2)"/>
      <sheetName val="예산M11A"/>
      <sheetName val="당초"/>
      <sheetName val="시공(팔라우)"/>
      <sheetName val="견적서"/>
      <sheetName val="갑지"/>
      <sheetName val="BOX전기내역"/>
      <sheetName val="Tbom-tot"/>
      <sheetName val="간선계산"/>
      <sheetName val="준검 내역서"/>
      <sheetName val="수전기기DATA"/>
      <sheetName val="산업"/>
      <sheetName val="원가계산서"/>
      <sheetName val="3본사"/>
      <sheetName val="전기내역서(총계)"/>
      <sheetName val="Macro(전기)"/>
      <sheetName val="품셈TABLE"/>
      <sheetName val="CODE"/>
      <sheetName val="깨기"/>
      <sheetName val="Factor"/>
      <sheetName val="노무비"/>
      <sheetName val="내역갑지"/>
      <sheetName val="COST"/>
      <sheetName val="부안일위"/>
      <sheetName val="슬래브(유곡)"/>
      <sheetName val="EACT10"/>
      <sheetName val="장비당단가 (1)"/>
      <sheetName val="인건비"/>
      <sheetName val="평균물량산출서"/>
      <sheetName val="교각별철근수량집계표"/>
      <sheetName val="공사비총괄표"/>
      <sheetName val="부표총괄"/>
      <sheetName val="품셈1-26"/>
      <sheetName val="CIVIL"/>
      <sheetName val="costing_CV"/>
      <sheetName val="costing_ESDV"/>
      <sheetName val="costing_MOV"/>
      <sheetName val="costing_Press"/>
      <sheetName val="2공구산출내역"/>
      <sheetName val="귀래 설계 공내역서"/>
      <sheetName val="BID"/>
      <sheetName val="데리네이타현황"/>
      <sheetName val="Y-WORK"/>
      <sheetName val="총수량집계표"/>
      <sheetName val="표지"/>
      <sheetName val="신우"/>
      <sheetName val="실행내역(현대)"/>
      <sheetName val="VV보온LINK"/>
      <sheetName val="FIT보온LINK"/>
      <sheetName val="동해묵호1내역"/>
      <sheetName val="토 적 표"/>
      <sheetName val="변경총괄지(1)"/>
      <sheetName val="역공종"/>
      <sheetName val="TB-내역서"/>
      <sheetName val="계수시트"/>
      <sheetName val="물량표"/>
      <sheetName val="도담구내 개소별 명세"/>
      <sheetName val="01"/>
      <sheetName val="gvl"/>
      <sheetName val="공문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Sheet3"/>
      <sheetName val="AIR SHOWER(3인용)"/>
      <sheetName val="집"/>
      <sheetName val="MOTOR"/>
      <sheetName val="약품공급2"/>
      <sheetName val="공사서류양식"/>
      <sheetName val="집계"/>
      <sheetName val="순성토"/>
      <sheetName val="직공비"/>
      <sheetName val="수량산출서 갑지"/>
      <sheetName val="내역(설계)"/>
      <sheetName val="원형1호맨홀토공수량"/>
      <sheetName val="COPING"/>
      <sheetName val="토적"/>
      <sheetName val="5.정산서"/>
      <sheetName val="단면 (2)"/>
      <sheetName val="공사비대비표B(토공)"/>
      <sheetName val="차수공개요"/>
      <sheetName val="현장"/>
      <sheetName val="3.내역서"/>
      <sheetName val="총(철거)"/>
      <sheetName val="INPUT(덕도방향-시점)"/>
      <sheetName val="단가조사-2"/>
      <sheetName val="견적의뢰"/>
      <sheetName val="기초자료입력"/>
      <sheetName val="하조서"/>
      <sheetName val="기초분물량표"/>
      <sheetName val="본사업"/>
      <sheetName val="세부내역"/>
      <sheetName val="소방 "/>
      <sheetName val="문학간접"/>
      <sheetName val="점수계산1-2"/>
      <sheetName val="조명시설"/>
      <sheetName val="b_balju"/>
      <sheetName val="원가총괄"/>
      <sheetName val="KMT물량"/>
      <sheetName val="Inputs"/>
      <sheetName val="Cost Inputs"/>
      <sheetName val="전선 및 전선관"/>
      <sheetName val="도로단위당"/>
      <sheetName val="GEN"/>
      <sheetName val="Sheet4"/>
      <sheetName val="4차원가계산서"/>
      <sheetName val="2000년1차"/>
      <sheetName val="반응조"/>
      <sheetName val="원가"/>
      <sheetName val="총괄-1"/>
      <sheetName val="공사착공계"/>
      <sheetName val="오수공수량집계표"/>
      <sheetName val="청주(철골발주의뢰서)"/>
      <sheetName val="일위대가(건축)"/>
      <sheetName val="내역표지"/>
      <sheetName val="실행철강하도"/>
      <sheetName val="copy"/>
      <sheetName val="서식"/>
      <sheetName val="말뚝지지력산정"/>
      <sheetName val="건축개요"/>
      <sheetName val="2.가정단면"/>
      <sheetName val="내역서중"/>
      <sheetName val="내역_ver1.0"/>
      <sheetName val="일위대가목록"/>
      <sheetName val="노임이"/>
      <sheetName val="재료집계"/>
      <sheetName val="항공측량노임단가"/>
      <sheetName val="예산서"/>
      <sheetName val="기타 정보통신공사"/>
      <sheetName val="케이블"/>
      <sheetName val="내역총괄"/>
      <sheetName val="내역총괄2"/>
      <sheetName val="내역총괄3"/>
      <sheetName val="0"/>
      <sheetName val="부대내역"/>
      <sheetName val="횡배수관토공수량"/>
      <sheetName val="검수고1-1층"/>
      <sheetName val="단면가정"/>
      <sheetName val="광산내역"/>
      <sheetName val="DATE"/>
      <sheetName val="한일양산"/>
      <sheetName val="년도별시공"/>
      <sheetName val="내역을"/>
      <sheetName val="입적표"/>
      <sheetName val="재료비내역서"/>
      <sheetName val="가설공사내역"/>
      <sheetName val="교통대책내역"/>
      <sheetName val="범용개발순소요비용"/>
      <sheetName val="공기압축기실"/>
      <sheetName val="COST "/>
      <sheetName val="공종단가"/>
      <sheetName val="인건비 "/>
      <sheetName val="예산서 "/>
      <sheetName val="적용기준"/>
      <sheetName val="2.호선별예상실적"/>
      <sheetName val="4.고용보험"/>
      <sheetName val="실행"/>
      <sheetName val="아산경희980422"/>
      <sheetName val="6.콘덴서"/>
      <sheetName val="기초단가"/>
      <sheetName val="8.PILE  (돌출)"/>
      <sheetName val="부하자료"/>
      <sheetName val="3CHBDC"/>
      <sheetName val="1.설계조건"/>
      <sheetName val="기초자료"/>
      <sheetName val="일위대가(가설)"/>
      <sheetName val="기계경비"/>
      <sheetName val="LABTOTAL"/>
      <sheetName val="FORM-0"/>
      <sheetName val="표  지"/>
      <sheetName val="정부노임단가"/>
      <sheetName val="단가표"/>
      <sheetName val="조명일위"/>
      <sheetName val="말고개터널조명전압강하"/>
      <sheetName val="2000전체분"/>
      <sheetName val="(원)기흥상갈"/>
      <sheetName val="산근"/>
      <sheetName val="7도장"/>
      <sheetName val="일대-1"/>
      <sheetName val="대림정보통신"/>
      <sheetName val="2.1중기사용목차"/>
      <sheetName val="투찰추정"/>
      <sheetName val="6차2회변경내역서"/>
      <sheetName val="상시"/>
      <sheetName val="교대(토공)"/>
      <sheetName val="기타공"/>
      <sheetName val="102역사"/>
      <sheetName val="여과지동"/>
      <sheetName val="1공구원가계산서"/>
      <sheetName val="1공구산출내역서"/>
      <sheetName val="품목"/>
      <sheetName val="국도접속 차도부수량"/>
      <sheetName val="기둥(하중)"/>
      <sheetName val="총투입계"/>
      <sheetName val="설 계"/>
      <sheetName val="정산내역서"/>
      <sheetName val="사다리"/>
      <sheetName val="수량산출"/>
      <sheetName val="산출서집계HS"/>
      <sheetName val="대치판정"/>
      <sheetName val="1-1"/>
      <sheetName val="전기일위목록"/>
      <sheetName val="Data&amp;Result"/>
      <sheetName val="9GNG운반"/>
      <sheetName val="도급FORM"/>
      <sheetName val="간접1"/>
      <sheetName val="가정"/>
      <sheetName val="물가자료"/>
      <sheetName val="공정코드"/>
      <sheetName val="측량노임.재료.기재"/>
      <sheetName val="현장경비"/>
      <sheetName val="#2_일위대가목록"/>
      <sheetName val="전장품(관리용)"/>
      <sheetName val="단면별연장"/>
      <sheetName val="사급자재"/>
      <sheetName val="수량분배표"/>
      <sheetName val="BOM"/>
      <sheetName val="전력"/>
      <sheetName val="남양시작동자105노65기1.3화1.2"/>
      <sheetName val="원가계산"/>
      <sheetName val="건축공사 집계표"/>
      <sheetName val="골조"/>
      <sheetName val="타공종이기"/>
      <sheetName val="대전-교대(A1-A2)"/>
      <sheetName val="수량산출내역1115"/>
      <sheetName val="내  역  서"/>
      <sheetName val="플랜트 설치"/>
      <sheetName val="input"/>
      <sheetName val="판"/>
      <sheetName val="삼성전기"/>
      <sheetName val="주식"/>
      <sheetName val="증감대비"/>
      <sheetName val="데이타"/>
      <sheetName val="성원계약"/>
      <sheetName val="시멘트"/>
      <sheetName val="자료"/>
      <sheetName val="시설물기초"/>
      <sheetName val="5공철탑검토표"/>
      <sheetName val="4공철탑검토"/>
      <sheetName val="기술부대조건"/>
      <sheetName val="용산1(해보)"/>
      <sheetName val="내역변"/>
      <sheetName val="예가표"/>
      <sheetName val="일위"/>
      <sheetName val="일위대가(목록)"/>
      <sheetName val="재료비"/>
      <sheetName val="진주방향"/>
      <sheetName val="마산방향"/>
      <sheetName val="마산방향철근집계"/>
      <sheetName val="자재단가비교표"/>
      <sheetName val="교량전기"/>
      <sheetName val="Summary Sheets"/>
      <sheetName val="허용전류-IEC"/>
      <sheetName val="1단계"/>
      <sheetName val="2000.05"/>
      <sheetName val="직접경비호표"/>
      <sheetName val="배선DATA"/>
      <sheetName val="Condensing효율"/>
      <sheetName val="단가조사서"/>
      <sheetName val="준공내역(을)"/>
      <sheetName val="고시단가"/>
      <sheetName val="산출근거(9)"/>
      <sheetName val="공종코드"/>
      <sheetName val="2.단가산출서(2)"/>
      <sheetName val="Sheet22"/>
      <sheetName val="공사개요"/>
      <sheetName val="맨홀수량산출"/>
      <sheetName val="효성CB 1P기초"/>
      <sheetName val="도"/>
      <sheetName val="밸브설치"/>
      <sheetName val="工완성공사율"/>
      <sheetName val="물가시세"/>
      <sheetName val="콤보박스와 리스트박스의 연결"/>
      <sheetName val="9-1차이내역"/>
      <sheetName val="DATA 입력란"/>
      <sheetName val="식재인부"/>
      <sheetName val="BQ(실행)"/>
      <sheetName val="MIJIBI"/>
      <sheetName val="파일의이용"/>
      <sheetName val="기자재비"/>
      <sheetName val="토공(우물통,기타) "/>
      <sheetName val="1.취수장"/>
      <sheetName val="실행내역서"/>
      <sheetName val="제잡비"/>
      <sheetName val="효동"/>
      <sheetName val=" HIT-&gt;HMC 견적(3900)"/>
      <sheetName val="견적"/>
      <sheetName val="ABUT수량-A1"/>
      <sheetName val="3.자재비(총괄)"/>
      <sheetName val="현장관리비"/>
      <sheetName val="s"/>
      <sheetName val="가설공사"/>
      <sheetName val="노임단가 "/>
      <sheetName val="철근량 검토"/>
      <sheetName val="98수문일위"/>
      <sheetName val=" 총괄표"/>
      <sheetName val="주차구획선수량"/>
      <sheetName val="1월"/>
      <sheetName val="Customer Databas"/>
      <sheetName val="공원2"/>
      <sheetName val="95MAKER"/>
      <sheetName val="가감수량"/>
      <sheetName val="STORAGE"/>
      <sheetName val="명세서"/>
      <sheetName val="총물량표"/>
      <sheetName val="일위목록"/>
      <sheetName val="산출"/>
      <sheetName val="wall"/>
      <sheetName val="현장관리비참조"/>
      <sheetName val="경비"/>
      <sheetName val="제직재"/>
      <sheetName val="관리노인정"/>
      <sheetName val="토공사"/>
      <sheetName val="입사일"/>
      <sheetName val="기성내역서표지"/>
      <sheetName val="Db"/>
      <sheetName val="자압"/>
      <sheetName val="단위중량"/>
      <sheetName val="안정계산"/>
      <sheetName val="단면검토"/>
      <sheetName val="가도공"/>
      <sheetName val="1호인버트수량"/>
      <sheetName val="석축설면"/>
      <sheetName val="법면단"/>
      <sheetName val="설비"/>
      <sheetName val="공사비예산서(토목분)"/>
      <sheetName val="적격심사표"/>
      <sheetName val="시화점실행"/>
      <sheetName val="기계내역"/>
      <sheetName val="시행후면적"/>
      <sheetName val="원가 계산서"/>
      <sheetName val="기본 상수"/>
      <sheetName val="전력구구조물산근"/>
      <sheetName val="일명"/>
      <sheetName val="일명95"/>
      <sheetName val="일비"/>
      <sheetName val="일비95"/>
      <sheetName val="경명"/>
      <sheetName val="경명95"/>
      <sheetName val="경배"/>
      <sheetName val="경배95"/>
      <sheetName val="임율"/>
      <sheetName val="임율95"/>
      <sheetName val="간노비"/>
      <sheetName val="간노비95"/>
      <sheetName val="경산"/>
      <sheetName val="견적내역"/>
      <sheetName val="계측기"/>
      <sheetName val="노임단가표"/>
      <sheetName val="통계연보"/>
      <sheetName val="자재대"/>
      <sheetName val="기본"/>
      <sheetName val="형강류 단가 CODE"/>
      <sheetName val="기본가정"/>
      <sheetName val="LF자재단가"/>
      <sheetName val="WORK-VOL"/>
      <sheetName val="95년12월말"/>
      <sheetName val="버스운행안내"/>
      <sheetName val="예방접종계획"/>
      <sheetName val="근태계획서"/>
      <sheetName val="조도계산서 (도서)"/>
      <sheetName val="LOPCALC"/>
      <sheetName val="간접비"/>
      <sheetName val="PIPING"/>
      <sheetName val="일위대가 "/>
      <sheetName val="소비자가"/>
      <sheetName val="간접비내역-1"/>
      <sheetName val="XL4Poppy"/>
      <sheetName val="환율"/>
      <sheetName val="NYS"/>
      <sheetName val="COA-17"/>
      <sheetName val="C-18"/>
      <sheetName val="접지수량"/>
      <sheetName val="1_수인터널"/>
      <sheetName val="2000년_공정표"/>
      <sheetName val="토공_total"/>
      <sheetName val="1공구_건정토건_토공"/>
      <sheetName val="2_단면가정"/>
      <sheetName val="5_정산서"/>
      <sheetName val="소방_"/>
      <sheetName val="화재 탐지 설비"/>
      <sheetName val="RE9604"/>
      <sheetName val="계화배수"/>
      <sheetName val="품셈"/>
      <sheetName val="제1호단위수량"/>
      <sheetName val="단가일람"/>
      <sheetName val="유기공정"/>
      <sheetName val="asd"/>
      <sheetName val="을"/>
      <sheetName val="기준자료"/>
      <sheetName val="GI-LIST"/>
      <sheetName val="광혁기성"/>
      <sheetName val="예산내역서"/>
      <sheetName val="전차선로_물량표"/>
      <sheetName val="수량집계_(2)"/>
      <sheetName val="11_자재단가"/>
      <sheetName val="3_내역서"/>
      <sheetName val="세부내역서"/>
      <sheetName val="CPM챠트"/>
      <sheetName val="퍼스트"/>
      <sheetName val="내역서 "/>
      <sheetName val="주요제품생산"/>
      <sheetName val="견적집계표"/>
      <sheetName val="신길1동"/>
      <sheetName val="경영혁신본부"/>
      <sheetName val="기본DATA"/>
      <sheetName val="영신토건물가변동"/>
      <sheetName val="MAIN_TABLE"/>
      <sheetName val="포장공자재집계표"/>
      <sheetName val="99총공사내역서"/>
      <sheetName val="찍기"/>
      <sheetName val="부속동"/>
      <sheetName val="일위대가-1"/>
      <sheetName val="ms수량집계"/>
      <sheetName val="자재집계"/>
      <sheetName val="주요자재집계표"/>
      <sheetName val="CTEMCOST"/>
      <sheetName val="예산조서"/>
      <sheetName val="건축"/>
      <sheetName val="조건표"/>
      <sheetName val="장비가동"/>
      <sheetName val="자판실행"/>
      <sheetName val="봉방동근생"/>
      <sheetName val="수량"/>
      <sheetName val="터파기및재료"/>
      <sheetName val="조건표 (2)"/>
      <sheetName val="상-교대(A1-A2)"/>
      <sheetName val="투찰내역"/>
      <sheetName val="a1.시중노임및물가시세"/>
      <sheetName val="측압공식"/>
      <sheetName val="수지예산"/>
      <sheetName val="특별교실"/>
      <sheetName val="LIST"/>
      <sheetName val="전신환매도율"/>
      <sheetName val="연결임시"/>
      <sheetName val="대목"/>
      <sheetName val="별제권_정리담보권1"/>
      <sheetName val="인테리어내역"/>
      <sheetName val="계약서"/>
      <sheetName val="교사기준면적(초등)"/>
      <sheetName val="하부철근수량"/>
      <sheetName val="Hours.CodeST"/>
      <sheetName val="목차"/>
      <sheetName val="D-3109"/>
      <sheetName val="7.경제성결과"/>
      <sheetName val="횡배수관집현황(2공구)"/>
      <sheetName val="통합"/>
      <sheetName val="일위_파일"/>
      <sheetName val="제품"/>
      <sheetName val="설계(안)"/>
      <sheetName val="토공사(흙막이)"/>
      <sheetName val="원효펌프교체020812"/>
      <sheetName val="단가조사-1"/>
      <sheetName val="당진1,2호기전선관설치및접지4차공사내역서-을지"/>
      <sheetName val="제경비"/>
      <sheetName val="FAX"/>
      <sheetName val="미납품 현황"/>
      <sheetName val="토목"/>
      <sheetName val="부대대비"/>
      <sheetName val="냉연집계"/>
      <sheetName val="인공산출"/>
      <sheetName val="값"/>
      <sheetName val="오동"/>
      <sheetName val="대조"/>
      <sheetName val="나한"/>
      <sheetName val="중기"/>
      <sheetName val="구조물총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/>
      <sheetData sheetId="292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집계표"/>
      <sheetName val="토공(원형)"/>
      <sheetName val="기초공"/>
      <sheetName val="기둥(원형)"/>
      <sheetName val="COPING"/>
      <sheetName val="단면가정"/>
      <sheetName val="토공"/>
      <sheetName val="통합"/>
      <sheetName val="3.하중산정4.지지력"/>
      <sheetName val="노임단가"/>
      <sheetName val="표지 (2)"/>
      <sheetName val="표지"/>
      <sheetName val="집계표(총괄)"/>
      <sheetName val="집계표(토목,비목별)"/>
      <sheetName val="집계표(토목)"/>
      <sheetName val="제잡비산출근거"/>
      <sheetName val="1공구(내역서)"/>
      <sheetName val="관급(1공구 )"/>
      <sheetName val="2-1공구"/>
      <sheetName val="2-2공구"/>
      <sheetName val="관급(2공구)"/>
      <sheetName val="건축(재경비)"/>
      <sheetName val="건축갑"/>
      <sheetName val="건축"/>
      <sheetName val="기계(재경비)"/>
      <sheetName val="기계갑"/>
      <sheetName val="기계설비"/>
      <sheetName val="우배수"/>
      <sheetName val="DATA"/>
      <sheetName val="조작대(1연)"/>
      <sheetName val="단면 (2)"/>
      <sheetName val="ITB COST"/>
      <sheetName val="찍기"/>
      <sheetName val="input"/>
      <sheetName val="대치판정"/>
      <sheetName val="Sheet3"/>
      <sheetName val="4.COPING검토(CORBEL)"/>
      <sheetName val="VXXXXXXX"/>
      <sheetName val="진주방향"/>
      <sheetName val="TB-내역서"/>
      <sheetName val="내역"/>
      <sheetName val="부표총괄"/>
      <sheetName val="품셈1-26"/>
      <sheetName val="Sheet5"/>
      <sheetName val="INPUT(덕도방향-시점)"/>
      <sheetName val="PIER44"/>
      <sheetName val="원형1호맨홀토공수량"/>
      <sheetName val="Cable Tunnel-1"/>
      <sheetName val="암거공"/>
      <sheetName val="버스운행안내"/>
      <sheetName val="예방접종계획"/>
      <sheetName val="변화치수"/>
      <sheetName val="근태계획서"/>
      <sheetName val="Condition"/>
      <sheetName val="단가"/>
      <sheetName val="환율"/>
      <sheetName val="SILICATE"/>
      <sheetName val="품셈1-17"/>
      <sheetName val="LABTOTAL"/>
      <sheetName val="교각1"/>
      <sheetName val="단위공사목록"/>
      <sheetName val="CIVIL"/>
      <sheetName val="CODE"/>
      <sheetName val="AC포장수량"/>
      <sheetName val="R2_0908"/>
      <sheetName val="전기"/>
      <sheetName val="보온자재단가표"/>
      <sheetName val="DATE"/>
      <sheetName val="3CHBDC"/>
      <sheetName val="guard(mac)"/>
      <sheetName val="원가입력"/>
      <sheetName val="Macro(전선)"/>
      <sheetName val="공통가설"/>
      <sheetName val="수량산출"/>
      <sheetName val="설계조건"/>
      <sheetName val="11.우각부 보강"/>
      <sheetName val="마산방향철근집계"/>
      <sheetName val="마산방향"/>
      <sheetName val="SLAB&quot;1&quot;"/>
      <sheetName val="CONUNIT"/>
      <sheetName val="CON포장수량"/>
      <sheetName val="포장공"/>
      <sheetName val="단락전류-A"/>
      <sheetName val="ABUT수량-A1"/>
      <sheetName val="단위수량"/>
      <sheetName val="기둥"/>
      <sheetName val="저판(버림100)"/>
      <sheetName val="DATA 입력란"/>
      <sheetName val="정보매체A동"/>
      <sheetName val="시중노임단가"/>
      <sheetName val="DC"/>
      <sheetName val="소모"/>
      <sheetName val="일위대가-1"/>
      <sheetName val="수질정화시설"/>
      <sheetName val="1.설계조건"/>
      <sheetName val="슬래브(유곡)"/>
      <sheetName val="일위대가표"/>
      <sheetName val="8.PILE  (돌출)"/>
      <sheetName val="기계내역"/>
      <sheetName val="인사자료총집계"/>
      <sheetName val="동력부하계산"/>
      <sheetName val="부하계산서"/>
      <sheetName val="6PILE  (돌출)"/>
      <sheetName val="LIST"/>
      <sheetName val="갑지1"/>
      <sheetName val="터널조도"/>
      <sheetName val="정부노임단가"/>
      <sheetName val="날개벽(시점좌측)"/>
      <sheetName val="내역서"/>
      <sheetName val="CPM챠트"/>
      <sheetName val="1-1"/>
      <sheetName val="계화배수"/>
      <sheetName val="간선계산"/>
      <sheetName val="점수계산1-2"/>
      <sheetName val="산출근거"/>
      <sheetName val="배수장공사비"/>
      <sheetName val="갑지"/>
      <sheetName val="중동공구"/>
      <sheetName val="직공비"/>
      <sheetName val="2.가정단면"/>
      <sheetName val="부재치수입력"/>
      <sheetName val="수목단가"/>
      <sheetName val="시설수량표"/>
      <sheetName val="시설일위"/>
      <sheetName val="식재수량표"/>
      <sheetName val="식재일위"/>
      <sheetName val="일위목록"/>
      <sheetName val="자재단가"/>
      <sheetName val="SLAB"/>
      <sheetName val="주형"/>
      <sheetName val="#REF"/>
      <sheetName val="Sheet17"/>
      <sheetName val="갑지(추정)"/>
      <sheetName val="내역서(기성청구)"/>
      <sheetName val="JUCKEYK"/>
      <sheetName val="50"/>
      <sheetName val="하중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량산출"/>
      <sheetName val="수량 집계"/>
      <sheetName val="자재산출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시설물기초"/>
      <sheetName val="토공"/>
      <sheetName val="#REF"/>
      <sheetName val="인건비"/>
      <sheetName val="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-pile(298x299)"/>
      <sheetName val="H-pile(250x250)"/>
      <sheetName val="철근단면적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반중력식옹벽"/>
      <sheetName val="기둥(원형)"/>
      <sheetName val="단면가정"/>
      <sheetName val="총괄표"/>
      <sheetName val="COPING"/>
      <sheetName val="설직재-1"/>
      <sheetName val="1.우편집중내역서"/>
      <sheetName val="#REF"/>
      <sheetName val="신길(h-pile400)"/>
      <sheetName val="ABUT수량-A1"/>
      <sheetName val="일위대가"/>
      <sheetName val="상수도토공집계표"/>
      <sheetName val="WORK"/>
      <sheetName val="Y-WORK"/>
      <sheetName val="을"/>
      <sheetName val="설계조건"/>
      <sheetName val="danga"/>
      <sheetName val="ilch"/>
      <sheetName val="통합"/>
      <sheetName val="역T형"/>
      <sheetName val="부하계산서"/>
      <sheetName val="준공계"/>
      <sheetName val="착공계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간 지"/>
      <sheetName val="1.설계조건"/>
      <sheetName val="BOX 설계"/>
      <sheetName val="SAP DATA"/>
      <sheetName val="단면력 집계"/>
      <sheetName val="구체철근량"/>
      <sheetName val="사용성 검토"/>
      <sheetName val="주철근조립도"/>
      <sheetName val="말뚝지지력산정"/>
      <sheetName val="부력안정검토"/>
      <sheetName val="3BL공동구 수량"/>
      <sheetName val="H-pile(298x299)"/>
      <sheetName val="H-pile(250x250)"/>
      <sheetName val="기둥(원형)"/>
      <sheetName val="단가비교표"/>
      <sheetName val="총괄표"/>
      <sheetName val="표지 (2)"/>
      <sheetName val="통합"/>
      <sheetName val="COPING"/>
      <sheetName val="설직재-1"/>
      <sheetName val="danga"/>
      <sheetName val="ilch"/>
      <sheetName val="설계조건"/>
      <sheetName val="안정계산"/>
      <sheetName val="단면검토"/>
      <sheetName val="GONG1818"/>
      <sheetName val="커튼월(pfg)"/>
      <sheetName val="단면가정"/>
      <sheetName val="을"/>
      <sheetName val="wall"/>
      <sheetName val="신우"/>
      <sheetName val="dongia (2)"/>
      <sheetName val="용산3(영광)"/>
      <sheetName val="차액보증"/>
      <sheetName val="ABUT수량-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기둥(원형)"/>
      <sheetName val="Sheet1"/>
      <sheetName val="Sheet2"/>
      <sheetName val="Sheet3"/>
      <sheetName val="XL4Poppy"/>
      <sheetName val="KH12"/>
      <sheetName val="CN12"/>
      <sheetName val="HD12"/>
      <sheetName val="KH1"/>
      <sheetName val="00000000"/>
      <sheetName val="cong bien t10"/>
      <sheetName val="luong t9 "/>
      <sheetName val="bb t9"/>
      <sheetName val="XETT10-03"/>
      <sheetName val="bxet"/>
      <sheetName val="XXXXXXXX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Sheet4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Sheet5"/>
      <sheetName val="Chi tiet - Dv lap"/>
      <sheetName val="TH KHTC"/>
      <sheetName val="000"/>
      <sheetName val="MD"/>
      <sheetName val="ND"/>
      <sheetName val="CONG"/>
      <sheetName val="DGCT"/>
      <sheetName val="Gia VL"/>
      <sheetName val="Bang gia ca may"/>
      <sheetName val="Bang luong CB"/>
      <sheetName val="Bang P.tich CT"/>
      <sheetName val="D.toan chi tiet"/>
      <sheetName val="Bang TH Dtoan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BC_KKTSCD"/>
      <sheetName val="Chitiet"/>
      <sheetName val="Sheet2 (2)"/>
      <sheetName val="Mau_BC_KKTSCD"/>
      <sheetName val="KH 2003 (moi max)"/>
      <sheetName val="Chart2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VL"/>
      <sheetName val="CTXD"/>
      <sheetName val=".."/>
      <sheetName val="CTDN"/>
      <sheetName val="san vuon"/>
      <sheetName val="khu phu tro"/>
      <sheetName val="TH"/>
      <sheetName val="Thuyet minh"/>
      <sheetName val="CQ-HQ"/>
      <sheetName val="be tong"/>
      <sheetName val="Thep"/>
      <sheetName val="Tong hop thep"/>
      <sheetName val="phan tich DG"/>
      <sheetName val="gia vat lieu"/>
      <sheetName val="gia xe may"/>
      <sheetName val="gia nhan cong"/>
      <sheetName val="XL4Test5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THCT"/>
      <sheetName val="cap cho cac DT"/>
      <sheetName val="Ung - hoan"/>
      <sheetName val="CP may"/>
      <sheetName val="SS"/>
      <sheetName val="NVL"/>
      <sheetName val="10000000"/>
      <sheetName val="Phu luc"/>
      <sheetName val="Gia trÞ"/>
      <sheetName val=""/>
      <sheetName val="1"/>
      <sheetName val="Sheet17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Sheet13"/>
      <sheetName val="Sheet14"/>
      <sheetName val="Sheet15"/>
      <sheetName val="Sheet16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C.TIEU"/>
      <sheetName val="CPNLTT"/>
      <sheetName val="T.Luong"/>
      <sheetName val="NCTT"/>
      <sheetName val="QLDN"/>
      <sheetName val="641"/>
      <sheetName val="642"/>
      <sheetName val="T.HAO"/>
      <sheetName val="DT TUYEN"/>
      <sheetName val="DT GIA"/>
      <sheetName val="KHDT"/>
      <sheetName val="KHDT (2)"/>
      <sheetName val="SX-TT"/>
      <sheetName val="CL "/>
      <sheetName val="VTu"/>
      <sheetName val="LDTL"/>
      <sheetName val="KHao"/>
      <sheetName val="LNKD"/>
      <sheetName val="SK"/>
      <sheetName val="TNo"/>
      <sheetName val="CTTH"/>
      <sheetName val="VON"/>
      <sheetName val="VLD"/>
      <sheetName val="KQ (2)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dutoan1"/>
      <sheetName val="Anhtoan"/>
      <sheetName val="dutoan2"/>
      <sheetName val="vat tu"/>
      <sheetName val="Thep "/>
      <sheetName val="Chi tiet Khoi luong"/>
      <sheetName val="TH khoi luong"/>
      <sheetName val="Chiet tinh vat lieu "/>
      <sheetName val="TH KL VL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Q1-02"/>
      <sheetName val="Q2-02"/>
      <sheetName val="Q3-02"/>
      <sheetName val="9"/>
      <sheetName val="10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Km0-Km1"/>
      <sheetName val="Km1-Km2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cd viaK0-T6"/>
      <sheetName val="cdvia T6-Tc24"/>
      <sheetName val="cdvia Tc24-T46"/>
      <sheetName val="cdbtnL2ko-k0+361"/>
      <sheetName val="cd btnL2k0+361-T19"/>
      <sheetName val="01"/>
      <sheetName val="02"/>
      <sheetName val="03"/>
      <sheetName val="04"/>
      <sheetName val="05"/>
      <sheetName val="Sheet18"/>
      <sheetName val="Sheet19"/>
      <sheetName val="Sheet20"/>
      <sheetName val="CT xa"/>
      <sheetName val="TLGC"/>
      <sheetName val="BL"/>
      <sheetName val="tc"/>
      <sheetName val="TDT"/>
      <sheetName val="xl"/>
      <sheetName val="NN"/>
      <sheetName val="Tralaivay"/>
      <sheetName val="TBTN"/>
      <sheetName val="CPTV"/>
      <sheetName val="PCCHAY"/>
      <sheetName val="dtks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45A-BH"/>
      <sheetName val="C46A-BH"/>
      <sheetName val="C47A-BH"/>
      <sheetName val="C48A-BH"/>
      <sheetName val="S-53-1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CHIT"/>
      <sheetName val="THXH"/>
      <sheetName val="BHXH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KL DDK0,4"/>
      <sheetName val="TT Ky thuat"/>
      <sheetName val="CT moi"/>
      <sheetName val="Tu dien"/>
      <sheetName val="May cat"/>
      <sheetName val="Dao Cly"/>
      <sheetName val="Dao Ptai"/>
      <sheetName val="Tu RMU"/>
      <sheetName val="C.set"/>
      <sheetName val="SI"/>
      <sheetName val="Sco Cap"/>
      <sheetName val="Sco TB"/>
      <sheetName val="TN tram"/>
      <sheetName val="TN C.set"/>
      <sheetName val="TN TD DDay"/>
      <sheetName val="Phan chung"/>
      <sheetName val="cong Q2"/>
      <sheetName val="T.U luong Q1"/>
      <sheetName val="T.U luong Q2"/>
      <sheetName val="T.U luong Q3"/>
      <sheetName val="Quyet toan"/>
      <sheetName val="Thu hoi"/>
      <sheetName val="Lai vay"/>
      <sheetName val="Tien vay"/>
      <sheetName val="Cong no"/>
      <sheetName val="Cop pha"/>
      <sheetName val="20000000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Phu luc HD"/>
      <sheetName val="Gia du thau"/>
      <sheetName val="PTDG"/>
      <sheetName val="Ca xe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QT Duoc (Hai)"/>
      <sheetName val="Cua"/>
      <sheetName val="NS"/>
      <sheetName val="sent to"/>
      <sheetName val="SILICATE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수량산출"/>
    </sheetNames>
    <definedNames>
      <definedName name="DataFilter"/>
      <definedName name="DataSort"/>
      <definedName name="GoBack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******"/>
      <sheetName val="VXXXX"/>
      <sheetName val="총괄표"/>
      <sheetName val="내역서"/>
      <sheetName val="공간별식재내역"/>
      <sheetName val="단가대비표"/>
      <sheetName val="지급자재"/>
      <sheetName val="수목할증"/>
      <sheetName val="노임단가"/>
      <sheetName val="일위대가목록"/>
      <sheetName val="일위대가"/>
      <sheetName val="수목수량총괄"/>
      <sheetName val="당간지주"/>
      <sheetName val="비료단가"/>
      <sheetName val="공총괄표"/>
      <sheetName val="공내역서"/>
      <sheetName val="견적대비표"/>
      <sheetName val="Sheet11"/>
      <sheetName val="Sheet12"/>
      <sheetName val="Sheet13"/>
      <sheetName val="Sheet14"/>
      <sheetName val="Sheet15"/>
      <sheetName val="Sheet16"/>
      <sheetName val="데이타"/>
      <sheetName val="말뚝지지력산정"/>
      <sheetName val="H-pile(298x299)"/>
      <sheetName val="H-pile(250x250)"/>
      <sheetName val="DATE"/>
      <sheetName val="을"/>
      <sheetName val="45,46"/>
      <sheetName val="투찰"/>
      <sheetName val="99노임기준"/>
      <sheetName val="금액"/>
      <sheetName val="안동-영주"/>
      <sheetName val="단위단가"/>
      <sheetName val="집계표"/>
      <sheetName val="00노임기준"/>
      <sheetName val="일위대가표"/>
      <sheetName val="설계명세서"/>
      <sheetName val="노무비"/>
      <sheetName val="수목표준대가"/>
      <sheetName val="자료입력"/>
      <sheetName val="공구원가계산"/>
      <sheetName val="공사개요"/>
      <sheetName val="주요자재집계표"/>
      <sheetName val="주요재료집계표"/>
      <sheetName val="토공집계"/>
      <sheetName val="수목"/>
      <sheetName val="시설물"/>
      <sheetName val="포장"/>
      <sheetName val="시설물집계"/>
      <sheetName val="포장집계 "/>
      <sheetName val="공사비예산서(토목분)"/>
      <sheetName val="FB25JN"/>
      <sheetName val="변수값"/>
      <sheetName val="중기상차"/>
      <sheetName val="AS복구"/>
      <sheetName val="중기터파기"/>
      <sheetName val="#REF"/>
      <sheetName val="전기혼잡제경비(45)"/>
      <sheetName val="회사기본자료"/>
      <sheetName val="상호참고자료"/>
      <sheetName val="공사기본내용입력"/>
      <sheetName val="발주처자료입력"/>
      <sheetName val="하자보증자료"/>
      <sheetName val="기술자자료입력"/>
      <sheetName val="건축"/>
      <sheetName val="Sheet1"/>
      <sheetName val="간지"/>
      <sheetName val="인건-측정"/>
      <sheetName val="품셈"/>
      <sheetName val="협력업체"/>
      <sheetName val="6-1. 관개량조서"/>
      <sheetName val="제잡비.xls"/>
      <sheetName val="전기"/>
      <sheetName val="공사원가계산서 "/>
      <sheetName val="장비집계"/>
      <sheetName val="기계경비"/>
      <sheetName val="진주방향"/>
      <sheetName val="소비자가"/>
      <sheetName val="Total"/>
      <sheetName val="기계내역"/>
      <sheetName val="물가대비표"/>
      <sheetName val="터파기및재료"/>
      <sheetName val="램프"/>
      <sheetName val="노임"/>
      <sheetName val="MOTOR"/>
      <sheetName val="용수량(생활용수)"/>
      <sheetName val="기본단가표"/>
      <sheetName val="일위(토목)"/>
      <sheetName val="한강운반비"/>
      <sheetName val="plan&amp;section of foundation"/>
      <sheetName val="design criteria"/>
      <sheetName val="부대경비산출서"/>
      <sheetName val="노무"/>
      <sheetName val="2003상반기노임기준"/>
      <sheetName val="포장집계_"/>
      <sheetName val="식재인부"/>
      <sheetName val="대비"/>
      <sheetName val="전차선로 물량표"/>
      <sheetName val="자재"/>
      <sheetName val="공사요율산출표"/>
      <sheetName val="견적단가"/>
      <sheetName val="중기조종사 단위단가"/>
      <sheetName val="실행대비"/>
      <sheetName val="미결08"/>
      <sheetName val="관접합및부설"/>
      <sheetName val="단가"/>
      <sheetName val="기초공"/>
      <sheetName val="기둥(원형)"/>
      <sheetName val="단면가정"/>
      <sheetName val="일위산출"/>
      <sheetName val="Macro"/>
      <sheetName val="Taux"/>
      <sheetName val="2000전체분"/>
      <sheetName val="2000년1차"/>
      <sheetName val="JUCKEYK"/>
      <sheetName val="Sheet5"/>
      <sheetName val="APT내역"/>
      <sheetName val="부대시설"/>
      <sheetName val="EKOG10건축"/>
      <sheetName val="1차 내역서"/>
      <sheetName val="목록"/>
      <sheetName val="고유코드_설계"/>
      <sheetName val="지질조사"/>
      <sheetName val="BOJUNGGM"/>
      <sheetName val="Customer Databas"/>
      <sheetName val="DATA"/>
      <sheetName val="조명시설"/>
      <sheetName val="설계예산서"/>
      <sheetName val="예산내역서"/>
      <sheetName val="총계"/>
      <sheetName val="기계경비산출기준"/>
      <sheetName val="견적내역서"/>
      <sheetName val="총괄내역서"/>
      <sheetName val="Y-WORK"/>
      <sheetName val="제경비율"/>
      <sheetName val="Macro3"/>
      <sheetName val="설계명세1-1"/>
      <sheetName val="수목단가"/>
      <sheetName val="시설수량표"/>
      <sheetName val="식재수량표"/>
      <sheetName val="자재단가"/>
      <sheetName val="예산명세서"/>
      <sheetName val="갑지(추정)"/>
      <sheetName val="설계내역"/>
      <sheetName val="BSD (2)"/>
      <sheetName val="교각계산"/>
      <sheetName val="인건비"/>
      <sheetName val="개별직종노임단가(2003.9)"/>
      <sheetName val="우수받이"/>
      <sheetName val="단가(자재)"/>
      <sheetName val="단가(노임)"/>
      <sheetName val="기초목록"/>
      <sheetName val="계산서(곡선부)"/>
      <sheetName val="-치수표(곡선부)"/>
      <sheetName val="금액내역서"/>
      <sheetName val="차액보증"/>
      <sheetName val="매입세율"/>
      <sheetName val="6호기"/>
      <sheetName val="가시설흙막이"/>
      <sheetName val="제직재"/>
      <sheetName val="설직재-1"/>
      <sheetName val="제-노임"/>
      <sheetName val="건축내역"/>
      <sheetName val="재료"/>
      <sheetName val="물량표S"/>
      <sheetName val="연결임시"/>
      <sheetName val="평가데이터"/>
      <sheetName val="일위"/>
      <sheetName val="원가계산서"/>
      <sheetName val="7월11일"/>
      <sheetName val="전체"/>
      <sheetName val="매립"/>
      <sheetName val="단"/>
      <sheetName val="교각1"/>
      <sheetName val="공주-교대(A1)"/>
      <sheetName val="crude.SLAB RE-bar"/>
      <sheetName val="단면 (2)"/>
      <sheetName val="수수료율표"/>
      <sheetName val="danga"/>
      <sheetName val="ilch"/>
      <sheetName val="청천내"/>
      <sheetName val="unit"/>
      <sheetName val="신우"/>
      <sheetName val="BID"/>
      <sheetName val="분석"/>
      <sheetName val="실행내역서 "/>
      <sheetName val="3.내역서"/>
      <sheetName val="원가"/>
      <sheetName val="hvac(제어동)"/>
      <sheetName val="철거산출근거"/>
      <sheetName val="기초일위"/>
      <sheetName val="중기사용료산출근거"/>
      <sheetName val="단가 및 재료비"/>
      <sheetName val="콘크리트타설입력"/>
      <sheetName val="레미콘입고현황"/>
      <sheetName val="견적갑지"/>
      <sheetName val="재노경"/>
      <sheetName val="실행(ALT1)"/>
      <sheetName val="장비종합부표"/>
      <sheetName val="집계표_식재"/>
      <sheetName val="부표"/>
      <sheetName val="Sheet2"/>
      <sheetName val="01"/>
      <sheetName val="2002상반기노임기준"/>
      <sheetName val="시중노임단가"/>
      <sheetName val="공내역"/>
      <sheetName val="산출근거#2-4(MONORAIL)"/>
      <sheetName val="가설식당"/>
      <sheetName val="XXXXXX"/>
      <sheetName val="설계내역서"/>
      <sheetName val="Macro1"/>
      <sheetName val="매입세"/>
      <sheetName val="공사개요 (2)"/>
      <sheetName val="수량산출"/>
      <sheetName val="______"/>
      <sheetName val="건축공사실행"/>
      <sheetName val="견적"/>
      <sheetName val="기술자관련자료"/>
      <sheetName val="수량산출서"/>
      <sheetName val="자료"/>
      <sheetName val="공량산출서"/>
      <sheetName val="월별수입"/>
      <sheetName val="명세서"/>
      <sheetName val="화성태안9공구내역(실행)"/>
      <sheetName val="방수"/>
      <sheetName val="기초입력 DATA"/>
      <sheetName val="200"/>
      <sheetName val="SLAB&quot;1&quot;"/>
      <sheetName val="총괄-1"/>
      <sheetName val="일위대가 "/>
      <sheetName val="98지급계획"/>
      <sheetName val="가공비"/>
      <sheetName val="1차네트공정"/>
      <sheetName val="2공구산출내역"/>
      <sheetName val="수안보-MBR1"/>
      <sheetName val="20관리비율"/>
      <sheetName val="요율"/>
      <sheetName val="계산근거"/>
      <sheetName val="토목"/>
      <sheetName val="정부노임단가"/>
      <sheetName val="SEV sub-total"/>
      <sheetName val="내역"/>
      <sheetName val="용역비내역-진짜"/>
      <sheetName val="4.중기단가산출"/>
      <sheetName val="1.물가시세표"/>
      <sheetName val="투자비"/>
      <sheetName val="조성원가DATA"/>
      <sheetName val="사업비"/>
      <sheetName val="ABUT수량-A1"/>
      <sheetName val="3도로"/>
      <sheetName val="guard(mac)"/>
      <sheetName val="Sheet3"/>
      <sheetName val="7.PILE  (돌출)"/>
      <sheetName val="부대공"/>
      <sheetName val="Item Code"/>
      <sheetName val="을지총괄"/>
      <sheetName val="잔디"/>
      <sheetName val="수목 "/>
      <sheetName val="시설수량산출"/>
      <sheetName val="시설물수량"/>
      <sheetName val="산출중량"/>
      <sheetName val="수목중량"/>
      <sheetName val="시설물중량"/>
      <sheetName val="중량산출"/>
      <sheetName val="식재-1"/>
      <sheetName val="식재-2"/>
      <sheetName val="식재-3"/>
      <sheetName val="식재-4"/>
      <sheetName val="포장수량산출"/>
      <sheetName val="시설물포장수량"/>
      <sheetName val="시설물포장집계"/>
      <sheetName val="수목(임시)"/>
      <sheetName val="대로근거"/>
      <sheetName val="중로근거"/>
      <sheetName val="건축내역서"/>
      <sheetName val="설비내역서"/>
      <sheetName val="전기내역서"/>
      <sheetName val="참고사항"/>
      <sheetName val="증감내역서"/>
      <sheetName val="Type(123)"/>
      <sheetName val="일위(시설)"/>
      <sheetName val="계정"/>
      <sheetName val=" 냉각수펌프"/>
      <sheetName val="관로토공"/>
      <sheetName val="철근단면적"/>
      <sheetName val="21301동"/>
      <sheetName val="표지"/>
      <sheetName val="경비"/>
      <sheetName val="포장복구집계"/>
      <sheetName val="소상 &quot;1&quot;"/>
      <sheetName val="포장재료집계표"/>
      <sheetName val="AV시스템"/>
      <sheetName val="용수지선토적"/>
      <sheetName val="도로토적"/>
      <sheetName val="골조시행"/>
      <sheetName val="우배수"/>
      <sheetName val="계산식"/>
      <sheetName val="설산1.나"/>
      <sheetName val="본사S"/>
      <sheetName val="평당공사비산정"/>
      <sheetName val="wall"/>
      <sheetName val="설계서(본관)"/>
      <sheetName val="기성내역서"/>
      <sheetName val="DATA1"/>
      <sheetName val="Sheet10"/>
      <sheetName val="단가산출"/>
      <sheetName val="FRP내역서"/>
      <sheetName val="IN"/>
      <sheetName val="SC"/>
      <sheetName val="토사(PE)"/>
      <sheetName val="9.기타유틸리티설비"/>
      <sheetName val="회계코드"/>
      <sheetName val="공사코드"/>
      <sheetName val="관리부"/>
      <sheetName val="정산"/>
      <sheetName val="청구분"/>
      <sheetName val="총무부"/>
      <sheetName val="일목"/>
      <sheetName val="도급"/>
      <sheetName val="공사비 증감 내역서"/>
      <sheetName val="COVER"/>
      <sheetName val="우각부보강"/>
      <sheetName val="세부내역"/>
      <sheetName val="약품공급2"/>
      <sheetName val="입찰견적보고서"/>
      <sheetName val="기초단가"/>
      <sheetName val="SULKEA"/>
      <sheetName val="하도급원가계산총괄표(식재)"/>
      <sheetName val="EQ"/>
      <sheetName val="일위대가(가설)"/>
      <sheetName val="설비"/>
      <sheetName val="토공"/>
      <sheetName val="원형맨홀수량"/>
      <sheetName val="무전표"/>
      <sheetName val="▶산출목록"/>
      <sheetName val="대치판정"/>
      <sheetName val="nys"/>
      <sheetName val="현장관리비 산출내역"/>
      <sheetName val="조건"/>
      <sheetName val="DATA 입력란"/>
      <sheetName val="1. 설계조건 2.단면가정 3. 하중계산"/>
      <sheetName val="A"/>
      <sheetName val="CTEMCOST"/>
      <sheetName val="공정표"/>
      <sheetName val="1.설계조건"/>
      <sheetName val="기계경비(시간당)"/>
      <sheetName val="램머"/>
      <sheetName val="설명"/>
      <sheetName val="값"/>
      <sheetName val="교통대책내역"/>
      <sheetName val="b_balju_cho"/>
      <sheetName val="tggwan(mac)"/>
      <sheetName val="INPUT"/>
      <sheetName val="각종단가"/>
      <sheetName val="실행철강하도"/>
      <sheetName val="산출"/>
      <sheetName val="을지"/>
      <sheetName val="1.우편집중내역서"/>
      <sheetName val="세금자료"/>
      <sheetName val="노임9월"/>
      <sheetName val="manpower(전체)"/>
      <sheetName val="입력"/>
      <sheetName val="철콘"/>
      <sheetName val="마포토정"/>
      <sheetName val="개요입력"/>
      <sheetName val="수량기준"/>
      <sheetName val="단가기준"/>
      <sheetName val="내역_FILE"/>
      <sheetName val="Sheet1 (2)"/>
      <sheetName val="수리결과"/>
      <sheetName val="3련 BOX"/>
      <sheetName val="동문건설"/>
      <sheetName val="하수급견적대비"/>
      <sheetName val="전체도급"/>
      <sheetName val="ITEM"/>
      <sheetName val="산출내역서집계표"/>
      <sheetName val="분개장"/>
      <sheetName val="공사비산출내역"/>
      <sheetName val="플랜트 설치"/>
      <sheetName val="산근"/>
      <sheetName val="토목검측서"/>
      <sheetName val="E.P.T수량산출서"/>
      <sheetName val="단위수량"/>
      <sheetName val="내역갑지"/>
      <sheetName val="도급예산내역서봉투"/>
      <sheetName val="공사원가계산서"/>
      <sheetName val="설계산출기초"/>
      <sheetName val="설계산출표지"/>
      <sheetName val="도급예산내역서총괄표"/>
      <sheetName val="을부담운반비"/>
      <sheetName val="운반비산출"/>
      <sheetName val="제잡비"/>
      <sheetName val="Sheet2 (2)"/>
      <sheetName val="인사자료총집계"/>
      <sheetName val="노무비단가"/>
      <sheetName val="골재집계"/>
      <sheetName val="-레미콘집계"/>
      <sheetName val="-몰탈콘크리트"/>
      <sheetName val="자갈,시멘트,모래산출"/>
      <sheetName val="-철근집계"/>
      <sheetName val="포장재료(1)"/>
      <sheetName val="-흄관집계"/>
      <sheetName val="대총괄"/>
      <sheetName val="시설물기초"/>
      <sheetName val="설계기준"/>
      <sheetName val="내역1"/>
      <sheetName val="인건비 "/>
      <sheetName val="EACT10"/>
      <sheetName val="단가및재료비"/>
      <sheetName val="중기사용료"/>
      <sheetName val="토공(우물통,기타) "/>
      <sheetName val="PAC"/>
      <sheetName val="일위목록"/>
      <sheetName val="단가조사"/>
      <sheetName val="실행간접비용"/>
      <sheetName val="건축토목내역"/>
      <sheetName val="지수자료"/>
      <sheetName val="근로자자료입력"/>
      <sheetName val="상촌터널실행"/>
      <sheetName val="총괄내역"/>
      <sheetName val="저장품"/>
      <sheetName val="시산표"/>
      <sheetName val="단중표"/>
      <sheetName val="대전-교대(A1-A2)"/>
      <sheetName val="6PILE  (돌출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/>
      <sheetData sheetId="259"/>
      <sheetData sheetId="260"/>
      <sheetData sheetId="26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계서"/>
      <sheetName val="공사원가계산서"/>
      <sheetName val="집계표"/>
      <sheetName val="일위대가"/>
      <sheetName val="시설물기초일위대가"/>
      <sheetName val="간지"/>
      <sheetName val="중기단가산출서"/>
      <sheetName val="단가비교표"/>
      <sheetName val="Sheet1"/>
      <sheetName val="Module4"/>
      <sheetName val="Module1"/>
      <sheetName val="전기일위대가"/>
      <sheetName val="기성 총괄내역"/>
      <sheetName val="기성부분내역서"/>
      <sheetName val="총괄내역서"/>
      <sheetName val="내역서"/>
      <sheetName val="공정별 시공 및 집행내역"/>
      <sheetName val="말뚝지지력산정"/>
      <sheetName val="금액내역서"/>
      <sheetName val="깨기"/>
      <sheetName val=" 냉각수펌프"/>
      <sheetName val="철근단면적"/>
      <sheetName val="ETC"/>
      <sheetName val="골조시행"/>
      <sheetName val="조명시설"/>
      <sheetName val="기초일위"/>
      <sheetName val="시설일위"/>
      <sheetName val="조명일위"/>
      <sheetName val="갑지(추정)"/>
      <sheetName val="CODE"/>
      <sheetName val="I.설계조건"/>
      <sheetName val="장비"/>
      <sheetName val="노무"/>
      <sheetName val="자재"/>
      <sheetName val="1.설계기준"/>
      <sheetName val="TYPE-A"/>
      <sheetName val="기초자료"/>
      <sheetName val="진주방향"/>
      <sheetName val="danga"/>
      <sheetName val="ilch"/>
      <sheetName val="입찰안"/>
      <sheetName val="담장산출"/>
      <sheetName val="토공사"/>
      <sheetName val="woo(mac)"/>
      <sheetName val=" ｹ-ﾌﾞﾙ"/>
      <sheetName val="조경"/>
      <sheetName val="특색있는 녹화거리 조성공사(2월 10일)"/>
      <sheetName val="데이타"/>
      <sheetName val="식재인부"/>
      <sheetName val="hvac(제어동)"/>
      <sheetName val="자재단가조사표-수목"/>
      <sheetName val="내역"/>
      <sheetName val="기둥(원형)"/>
      <sheetName val="UNSTEADY"/>
      <sheetName val="지급자재"/>
      <sheetName val="대비"/>
      <sheetName val="세부내역"/>
      <sheetName val="FB25JN"/>
      <sheetName val="Macro(전선)"/>
      <sheetName val="내역(전체)"/>
      <sheetName val="2002상반기노임기준"/>
      <sheetName val="공통가설"/>
      <sheetName val="104동"/>
      <sheetName val="기계시공"/>
      <sheetName val="Y-WORK"/>
      <sheetName val="밸브설치"/>
      <sheetName val="FORM-0"/>
      <sheetName val="BOQ건축"/>
      <sheetName val="단면 (2)"/>
      <sheetName val="노임단가"/>
      <sheetName val="기본단가표"/>
      <sheetName val="DATA1"/>
      <sheetName val="Sheet2"/>
      <sheetName val="Sheet3"/>
      <sheetName val="토공"/>
      <sheetName val="빙장비사양"/>
      <sheetName val="장비사양"/>
      <sheetName val="설비내역서"/>
      <sheetName val="건축내역서"/>
      <sheetName val="전기내역서"/>
      <sheetName val="빌딩 안내"/>
      <sheetName val="단위단가"/>
      <sheetName val="AV시스템"/>
      <sheetName val="표지 (2)"/>
      <sheetName val="현장지지물물량"/>
      <sheetName val="1.우편집중내역서"/>
      <sheetName val="1-1"/>
      <sheetName val="송라터널총괄"/>
      <sheetName val="11.자재단가"/>
      <sheetName val="전기"/>
      <sheetName val="#REF"/>
      <sheetName val="ITEM"/>
      <sheetName val="실행내역 "/>
      <sheetName val="품셈"/>
      <sheetName val="연습"/>
      <sheetName val="DC-2303"/>
      <sheetName val="예산변경원인분석"/>
      <sheetName val="지수"/>
      <sheetName val="4안전율"/>
      <sheetName val="설직재-1"/>
      <sheetName val="Sheet5"/>
      <sheetName val="1.설계조건"/>
      <sheetName val="쌍송교"/>
      <sheetName val="주경기-오배수"/>
      <sheetName val="data"/>
      <sheetName val="Total"/>
      <sheetName val="총괄표"/>
      <sheetName val="수량BOQ"/>
      <sheetName val="코드표"/>
      <sheetName val="토사(PE)"/>
      <sheetName val="일위대가목록"/>
      <sheetName val="hvac내역서(제어동)"/>
      <sheetName val="수목데이타 "/>
      <sheetName val="품셈TABLE"/>
      <sheetName val="신우"/>
      <sheetName val="견적서"/>
      <sheetName val="간접"/>
      <sheetName val="98지급계획"/>
      <sheetName val="기본일위"/>
      <sheetName val="내역서중"/>
      <sheetName val="1공구산출내역서"/>
      <sheetName val="내력서"/>
      <sheetName val="DB"/>
      <sheetName val="약품공급2"/>
      <sheetName val="직공비"/>
      <sheetName val="소비자가"/>
      <sheetName val="단면가정"/>
      <sheetName val="설계조건"/>
      <sheetName val="SLAB&quot;1&quot;"/>
      <sheetName val="식재"/>
      <sheetName val="시설물"/>
      <sheetName val="식재출력용"/>
      <sheetName val="유지관리"/>
      <sheetName val="단가"/>
      <sheetName val="1차증가원가계산"/>
      <sheetName val="WORK"/>
      <sheetName val="정부노임단가"/>
      <sheetName val="배수철근"/>
      <sheetName val="APT내역"/>
      <sheetName val="중기조종사 단위단가"/>
      <sheetName val="수량산출"/>
      <sheetName val="내역서 "/>
      <sheetName val="갑지"/>
      <sheetName val="99노임기준"/>
      <sheetName val="기성_총괄내역"/>
      <sheetName val="공정별_시공_및_집행내역"/>
      <sheetName val="단면_(2)"/>
      <sheetName val="I_설계조건"/>
      <sheetName val="교각1"/>
      <sheetName val="자재단가비교표"/>
      <sheetName val="guard(mac)"/>
      <sheetName val="토목"/>
      <sheetName val="설계개요"/>
      <sheetName val="목록"/>
      <sheetName val="인건-측정"/>
      <sheetName val="일위대가표"/>
      <sheetName val="단"/>
      <sheetName val="일위목록"/>
      <sheetName val="퇴비산출근거"/>
      <sheetName val="공사내역서(을)실행"/>
      <sheetName val="분류작업"/>
      <sheetName val="계산서(곡선부)"/>
      <sheetName val="-치수표(곡선부)"/>
      <sheetName val="부표총괄"/>
      <sheetName val="포장복구집계"/>
      <sheetName val="갑지1"/>
      <sheetName val="DATE"/>
      <sheetName val="원형맨홀수량"/>
      <sheetName val="sub"/>
      <sheetName val="지장물C"/>
      <sheetName val="_ｹ-ﾌﾞﾙ"/>
      <sheetName val="특색있는_녹화거리_조성공사(2월_10일)"/>
      <sheetName val="96노임기준"/>
      <sheetName val="단가대비"/>
      <sheetName val="터파기및재료"/>
      <sheetName val="금융비용"/>
      <sheetName val="식재(1)"/>
      <sheetName val="식재부대(2)"/>
      <sheetName val="식재유지(3)"/>
      <sheetName val="조경시설(4)"/>
      <sheetName val="놀이시설(5)"/>
      <sheetName val="심사승인"/>
      <sheetName val="청천내"/>
      <sheetName val="dtt0301"/>
      <sheetName val="견적990322"/>
      <sheetName val="지주목시비량산출서"/>
      <sheetName val="단가조사"/>
      <sheetName val="을"/>
      <sheetName val="Y_WORK"/>
      <sheetName val="조작대(1연)"/>
      <sheetName val="일위"/>
      <sheetName val="H-pile(298x299)"/>
      <sheetName val="H-pile(250x250)"/>
      <sheetName val="분석"/>
      <sheetName val="1월"/>
      <sheetName val="3.하중산정4.지지력"/>
      <sheetName val="ABUT수량-A1"/>
      <sheetName val="MOTOR"/>
      <sheetName val="단위중기"/>
      <sheetName val="노임"/>
      <sheetName val="심사계산"/>
      <sheetName val="심사물량"/>
      <sheetName val="시설물기초"/>
      <sheetName val="전기일위목록"/>
      <sheetName val="건축집계"/>
      <sheetName val="COPING"/>
      <sheetName val="대비내역"/>
      <sheetName val="손익분석"/>
      <sheetName val="plan&amp;section of foundation"/>
      <sheetName val="CLAUSE"/>
      <sheetName val="을지"/>
      <sheetName val="견"/>
      <sheetName val="산근1"/>
      <sheetName val="C.S.A"/>
      <sheetName val="설계명세서"/>
      <sheetName val="제경비"/>
      <sheetName val="계산근거"/>
      <sheetName val="내역표지"/>
      <sheetName val="3BL공동구 수량"/>
      <sheetName val="일위목록데이타"/>
      <sheetName val="표지"/>
      <sheetName val="6PILE  (돌출)"/>
      <sheetName val="SORCE1"/>
      <sheetName val="직재"/>
      <sheetName val="TEL"/>
      <sheetName val="물량집계"/>
      <sheetName val="물량표S"/>
      <sheetName val="점수계산1-2"/>
      <sheetName val="유기공정"/>
      <sheetName val="design criteria"/>
      <sheetName val="제-노임"/>
      <sheetName val="제직재"/>
      <sheetName val="대로근거"/>
      <sheetName val="CPM챠트"/>
      <sheetName val="crude.SLAB RE-bar"/>
      <sheetName val="97 사업추정(WEKI)"/>
      <sheetName val="제수변수량"/>
      <sheetName val="명세서"/>
      <sheetName val="ITB COST"/>
      <sheetName val="토 적 표"/>
      <sheetName val="감가상각"/>
      <sheetName val="횡배수관"/>
      <sheetName val="수목표준대가"/>
      <sheetName val="물가자료"/>
      <sheetName val="계화배수"/>
      <sheetName val="건축공사실행"/>
      <sheetName val="직노"/>
      <sheetName val="BSD (2)"/>
      <sheetName val="전체"/>
      <sheetName val="일반부표"/>
      <sheetName val="견적"/>
      <sheetName val="바.한일양산"/>
      <sheetName val="인건비 "/>
      <sheetName val="수량산출서"/>
      <sheetName val="EKOG10건축"/>
      <sheetName val="역T형"/>
      <sheetName val="TB-내역서"/>
      <sheetName val="M_B"/>
      <sheetName val="wall"/>
      <sheetName val="9GNG운반"/>
      <sheetName val="일위대가(계측기설치)"/>
      <sheetName val="작성"/>
      <sheetName val="교각계산"/>
      <sheetName val="건축"/>
      <sheetName val="실행내역"/>
      <sheetName val="CRUDE RE-bar"/>
      <sheetName val="토공(우물통,기타) "/>
      <sheetName val="날개벽(시점좌측)"/>
      <sheetName val="제수"/>
      <sheetName val="공기"/>
      <sheetName val="현장관리비"/>
      <sheetName val="공사개요"/>
      <sheetName val="공사현황"/>
      <sheetName val="유림총괄"/>
      <sheetName val="양천현"/>
      <sheetName val="예산내역서"/>
      <sheetName val="설계예산서"/>
      <sheetName val="성곽내역서"/>
      <sheetName val="공종별수량집계"/>
      <sheetName val="1995년 섹터별 매출"/>
      <sheetName val="TOEC"/>
      <sheetName val="FAB별"/>
      <sheetName val="총괄"/>
      <sheetName val="산출1"/>
      <sheetName val="중기일위대가"/>
      <sheetName val="MATERIAL"/>
      <sheetName val="토목공사"/>
      <sheetName val="gyun"/>
      <sheetName val="입찰"/>
      <sheetName val="현경"/>
      <sheetName val="대가표(품셈)"/>
      <sheetName val="COPING-1"/>
      <sheetName val="역T형교대-2수량"/>
      <sheetName val="대치판정"/>
      <sheetName val="2공구산출내역"/>
      <sheetName val="단재적표"/>
      <sheetName val="라멘수량"/>
      <sheetName val="설계변경원가계산총괄표"/>
      <sheetName val="토적표"/>
      <sheetName val="우배수"/>
      <sheetName val="토공수량산출"/>
      <sheetName val="토적계산서"/>
      <sheetName val="부대시설"/>
      <sheetName val="시설물일위"/>
      <sheetName val="가설공사"/>
      <sheetName val="단가결정"/>
      <sheetName val="내역아"/>
      <sheetName val="울타리"/>
      <sheetName val="원가계산서"/>
      <sheetName val="설계예산"/>
      <sheetName val="냉천부속동"/>
      <sheetName val="용소리교"/>
      <sheetName val="PAINT"/>
      <sheetName val="SUMMARY"/>
      <sheetName val="물량표"/>
      <sheetName val="화재 탐지 설비"/>
      <sheetName val="TABLE"/>
      <sheetName val="계약ITEM"/>
      <sheetName val="요율"/>
      <sheetName val="변화치수"/>
      <sheetName val="참조(기본일위)"/>
      <sheetName val="참고자료"/>
      <sheetName val="산출목록표"/>
      <sheetName val="자료"/>
      <sheetName val="총괄-1"/>
      <sheetName val="Sheet1 (2)"/>
      <sheetName val="INPUT"/>
      <sheetName val="15100"/>
      <sheetName val="TB_내역서"/>
      <sheetName val="산출근거"/>
      <sheetName val="제잡비계산서"/>
      <sheetName val="간선계산"/>
      <sheetName val="암거공"/>
      <sheetName val="일집"/>
      <sheetName val="철거산출근거"/>
      <sheetName val="산거각호표"/>
      <sheetName val="Sheet10"/>
      <sheetName val="예방접종계획"/>
      <sheetName val="근태계획서"/>
      <sheetName val="수도일위대가"/>
      <sheetName val="단가산출2"/>
      <sheetName val="단가 및 재료비"/>
      <sheetName val="부대공"/>
      <sheetName val="공내역"/>
      <sheetName val="산수배수"/>
      <sheetName val="횡배수관토공수량"/>
      <sheetName val="날개벽수량표"/>
      <sheetName val="암거"/>
      <sheetName val="포장공"/>
      <sheetName val="건축내역"/>
      <sheetName val="#1"/>
      <sheetName val="실행"/>
      <sheetName val="6월실적"/>
      <sheetName val="FRP내역서"/>
      <sheetName val="File_관급"/>
      <sheetName val="공정집계"/>
      <sheetName val="노임이"/>
      <sheetName val="단가산출1"/>
      <sheetName val="DATABASE"/>
      <sheetName val="Dwg"/>
      <sheetName val="3.공통공사대비"/>
      <sheetName val="남양내역"/>
      <sheetName val="내역서(기계)"/>
      <sheetName val="1호맨홀수량산출"/>
      <sheetName val="1-1평균터파기고(1)"/>
      <sheetName val="가시설(TYPE-A)"/>
      <sheetName val="1호맨홀가감수량"/>
      <sheetName val="수안보-MBR1"/>
      <sheetName val="자재운반단가일람표"/>
      <sheetName val="확인서"/>
      <sheetName val="간접비내역-1"/>
      <sheetName val="COA-17"/>
      <sheetName val="C-18"/>
      <sheetName val="T1"/>
      <sheetName val="산출내역서집계표"/>
      <sheetName val="YES-T"/>
      <sheetName val="4.전기"/>
      <sheetName val="집수정(600-700)"/>
      <sheetName val="원형1호맨홀토공수량"/>
      <sheetName val="산근목록"/>
      <sheetName val="DIAPHRAGM"/>
      <sheetName val="EQUIP-H"/>
      <sheetName val="INPUT(덕도방향-시점)"/>
      <sheetName val="단락전류-A"/>
      <sheetName val="도체종-상수표"/>
      <sheetName val="실행간접비용"/>
      <sheetName val="#3_일위대가목록"/>
      <sheetName val="단면검토"/>
      <sheetName val="산근(PE,300)"/>
      <sheetName val="특2호하천산근"/>
      <sheetName val="특2호부관하천산근"/>
      <sheetName val="20관리비율"/>
      <sheetName val="도급"/>
      <sheetName val="건설기계"/>
      <sheetName val="단가산출"/>
      <sheetName val="사급자재"/>
      <sheetName val="휴게시설수량산출"/>
      <sheetName val="예산변경사항"/>
      <sheetName val="기초공"/>
      <sheetName val="원가계산서 "/>
      <sheetName val="8.PILE  (돌출)"/>
      <sheetName val="N賃率-職"/>
      <sheetName val="자  재"/>
      <sheetName val="배수공 주요자재 집계표"/>
      <sheetName val="연령현황"/>
      <sheetName val="빌딩_안내"/>
      <sheetName val="1_우편집중내역서"/>
      <sheetName val="실행내역_"/>
      <sheetName val="표지_(2)"/>
      <sheetName val="1_설계기준"/>
      <sheetName val="1_설계조건"/>
      <sheetName val="내역총괄표"/>
      <sheetName val="시중노임단가"/>
      <sheetName val="6호기"/>
      <sheetName val="접지수량"/>
      <sheetName val="부대대비"/>
      <sheetName val="냉연집계"/>
      <sheetName val="2.대외공문"/>
      <sheetName val="내2"/>
      <sheetName val="차액보증"/>
      <sheetName val="신길1동"/>
      <sheetName val="단위수량"/>
      <sheetName val="1"/>
      <sheetName val="기성_총괄내역1"/>
      <sheetName val="공정별_시공_및_집행내역1"/>
      <sheetName val="특색있는_녹화거리_조성공사(2월_10일)1"/>
      <sheetName val="단면_(2)1"/>
      <sheetName val="_ｹ-ﾌﾞﾙ1"/>
      <sheetName val="I_설계조건1"/>
      <sheetName val="내역서_"/>
      <sheetName val="plan&amp;section_of_foundation"/>
      <sheetName val="design_criteria"/>
      <sheetName val="11_자재단가"/>
      <sheetName val="3_하중산정4_지지력"/>
      <sheetName val="_냉각수펌프"/>
      <sheetName val="3BL공동구_수량"/>
      <sheetName val="crude_SLAB_RE-bar"/>
      <sheetName val="CRUDE_RE-bar"/>
      <sheetName val="수목데이타_"/>
      <sheetName val="97_사업추정(WEKI)"/>
      <sheetName val="토공(우물통,기타)_"/>
      <sheetName val="바_한일양산"/>
      <sheetName val="C_S_A"/>
      <sheetName val="6PILE__(돌출)"/>
      <sheetName val="4_전기"/>
      <sheetName val="토_적_표"/>
      <sheetName val="ITB_COST"/>
      <sheetName val="중기조종사_단위단가"/>
      <sheetName val="Sheet1_(2)"/>
      <sheetName val="BSD_(2)"/>
      <sheetName val="화재_탐지_설비"/>
      <sheetName val="AP1"/>
      <sheetName val="Macro(차단기)"/>
      <sheetName val="견적결정신청"/>
      <sheetName val="과천MAIN"/>
      <sheetName val="설계명세"/>
      <sheetName val="현황산출서"/>
      <sheetName val="수문보고"/>
      <sheetName val="Resource summary"/>
      <sheetName val="labor"/>
      <sheetName val="sheeet2"/>
      <sheetName val="Quantity"/>
      <sheetName val="품셈1-"/>
      <sheetName val="PIPE"/>
      <sheetName val="VALVE"/>
      <sheetName val="PIPE(UG)내역"/>
      <sheetName val="NYS"/>
      <sheetName val="앉음벽 (2)"/>
      <sheetName val="실행(1)"/>
      <sheetName val="중기사용료"/>
      <sheetName val="간접경상비"/>
      <sheetName val="총계"/>
      <sheetName val="깨기수량"/>
      <sheetName val="이름정의"/>
      <sheetName val="초기화면"/>
      <sheetName val="공사비집계"/>
      <sheetName val="식재총괄"/>
      <sheetName val="단가LIST(8.16)"/>
      <sheetName val="마산방향"/>
      <sheetName val="마산방향철근집계"/>
      <sheetName val="C.배수관공"/>
      <sheetName val="기계경비"/>
      <sheetName val="매립"/>
      <sheetName val="매입세"/>
      <sheetName val="플랜트 설치"/>
      <sheetName val="경사수로"/>
      <sheetName val="중로근거"/>
      <sheetName val="능률"/>
      <sheetName val="1차변경내역"/>
      <sheetName val="몰탈재료산출"/>
      <sheetName val="CABdata"/>
      <sheetName val="_x0002__x0000_ヰC_x0000__x0000_"/>
      <sheetName val="_x0008_"/>
      <sheetName val="참조"/>
      <sheetName val="기성_총괄내역3"/>
      <sheetName val="공정별_시공_및_집행내역3"/>
      <sheetName val="단면_(2)3"/>
      <sheetName val="실행내역_2"/>
      <sheetName val="I_설계조건3"/>
      <sheetName val="특색있는_녹화거리_조성공사(2월_10일)3"/>
      <sheetName val="_ｹ-ﾌﾞﾙ3"/>
      <sheetName val="표지_(2)2"/>
      <sheetName val="1_설계기준2"/>
      <sheetName val="1_설계조건2"/>
      <sheetName val="빌딩_안내2"/>
      <sheetName val="1_우편집중내역서2"/>
      <sheetName val="내역서_2"/>
      <sheetName val="3BL공동구_수량2"/>
      <sheetName val="11_자재단가2"/>
      <sheetName val="수목데이타_2"/>
      <sheetName val="3_하중산정4_지지력2"/>
      <sheetName val="기성_총괄내역2"/>
      <sheetName val="공정별_시공_및_집행내역2"/>
      <sheetName val="단면_(2)2"/>
      <sheetName val="실행내역_1"/>
      <sheetName val="I_설계조건2"/>
      <sheetName val="특색있는_녹화거리_조성공사(2월_10일)2"/>
      <sheetName val="_ｹ-ﾌﾞﾙ2"/>
      <sheetName val="표지_(2)1"/>
      <sheetName val="1_설계기준1"/>
      <sheetName val="1_설계조건1"/>
      <sheetName val="빌딩_안내1"/>
      <sheetName val="1_우편집중내역서1"/>
      <sheetName val="내역서_1"/>
      <sheetName val="3BL공동구_수량1"/>
      <sheetName val="11_자재단가1"/>
      <sheetName val="수목데이타_1"/>
      <sheetName val="3_하중산정4_지지력1"/>
      <sheetName val="기성_총괄내역4"/>
      <sheetName val="공정별_시공_및_집행내역4"/>
      <sheetName val="단면_(2)4"/>
      <sheetName val="실행내역_3"/>
      <sheetName val="I_설계조건4"/>
      <sheetName val="특색있는_녹화거리_조성공사(2월_10일)4"/>
      <sheetName val="_ｹ-ﾌﾞﾙ4"/>
      <sheetName val="표지_(2)3"/>
      <sheetName val="1_설계기준3"/>
      <sheetName val="1_설계조건3"/>
      <sheetName val="빌딩_안내3"/>
      <sheetName val="1_우편집중내역서3"/>
      <sheetName val="내역서_3"/>
      <sheetName val="3BL공동구_수량3"/>
      <sheetName val="11_자재단가3"/>
      <sheetName val="수목데이타_3"/>
      <sheetName val="3_하중산정4_지지력3"/>
      <sheetName val="설계내역(2001)"/>
      <sheetName val="자재목록"/>
      <sheetName val="입력"/>
      <sheetName val="A1"/>
      <sheetName val="노원열병합  건축공사기성내역서"/>
      <sheetName val="여과지동"/>
      <sheetName val="직원수당"/>
      <sheetName val="주요공사"/>
      <sheetName val="fursys"/>
      <sheetName val="Constants"/>
      <sheetName val="보건노"/>
      <sheetName val="국내총괄"/>
      <sheetName val="_x0002_"/>
      <sheetName val="File_관_x0000_"/>
      <sheetName val="File_관Ć"/>
      <sheetName val="File_관ၒ"/>
      <sheetName val="일위대가(가설)"/>
      <sheetName val="공작물조직표(용배수)"/>
      <sheetName val="주관사업"/>
      <sheetName val="수로교총재료집계"/>
      <sheetName val="SG"/>
      <sheetName val="BID"/>
      <sheetName val="경비2내역"/>
      <sheetName val="000000"/>
      <sheetName val="대림경상68억"/>
      <sheetName val="부산4"/>
      <sheetName val="매출 비교"/>
      <sheetName val="9811"/>
      <sheetName val="납부서"/>
      <sheetName val="소일위대가코드표"/>
      <sheetName val="연결임시"/>
      <sheetName val="설치공사비"/>
      <sheetName val="관로부문"/>
      <sheetName val="관급_File"/>
      <sheetName val="관로공정"/>
      <sheetName val="계수시트"/>
      <sheetName val="01"/>
      <sheetName val="노무비"/>
      <sheetName val="생산직"/>
      <sheetName val="2호맨홀공제수량"/>
      <sheetName val="spiral"/>
      <sheetName val=" 상부공통집계(총괄)"/>
      <sheetName val="단가표"/>
      <sheetName val="dt0301"/>
      <sheetName val="개별직종노임단가(2003.9)"/>
      <sheetName val="CPM챠트 "/>
      <sheetName val="가설식당"/>
      <sheetName val="원계약서"/>
      <sheetName val="교대(A1)"/>
      <sheetName val="입력값"/>
      <sheetName val="주현(해보)"/>
      <sheetName val="주현(영광)"/>
      <sheetName val="날개벽1"/>
      <sheetName val="통합"/>
      <sheetName val="공사비예산서(토목분)"/>
      <sheetName val="부하계산서"/>
      <sheetName val="관경"/>
      <sheetName val="SLA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 refreshError="1"/>
      <sheetData sheetId="73"/>
      <sheetData sheetId="74"/>
      <sheetData sheetId="75"/>
      <sheetData sheetId="76"/>
      <sheetData sheetId="77" refreshError="1"/>
      <sheetData sheetId="78" refreshError="1"/>
      <sheetData sheetId="79" refreshError="1"/>
      <sheetData sheetId="80"/>
      <sheetData sheetId="81" refreshError="1"/>
      <sheetData sheetId="82"/>
      <sheetData sheetId="83"/>
      <sheetData sheetId="84"/>
      <sheetData sheetId="85"/>
      <sheetData sheetId="86"/>
      <sheetData sheetId="87"/>
      <sheetData sheetId="88" refreshError="1"/>
      <sheetData sheetId="89" refreshError="1"/>
      <sheetData sheetId="90" refreshError="1"/>
      <sheetData sheetId="91"/>
      <sheetData sheetId="92"/>
      <sheetData sheetId="93"/>
      <sheetData sheetId="94" refreshError="1"/>
      <sheetData sheetId="95" refreshError="1"/>
      <sheetData sheetId="96" refreshError="1"/>
      <sheetData sheetId="97"/>
      <sheetData sheetId="98"/>
      <sheetData sheetId="99"/>
      <sheetData sheetId="100"/>
      <sheetData sheetId="101"/>
      <sheetData sheetId="102" refreshError="1"/>
      <sheetData sheetId="103" refreshError="1"/>
      <sheetData sheetId="104" refreshError="1"/>
      <sheetData sheetId="105" refreshError="1"/>
      <sheetData sheetId="106"/>
      <sheetData sheetId="107" refreshError="1"/>
      <sheetData sheetId="108"/>
      <sheetData sheetId="109" refreshError="1"/>
      <sheetData sheetId="110" refreshError="1"/>
      <sheetData sheetId="111" refreshError="1"/>
      <sheetData sheetId="112" refreshError="1"/>
      <sheetData sheetId="113"/>
      <sheetData sheetId="114" refreshError="1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  <sheetData sheetId="124"/>
      <sheetData sheetId="125"/>
      <sheetData sheetId="126"/>
      <sheetData sheetId="127"/>
      <sheetData sheetId="128" refreshError="1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 refreshError="1"/>
      <sheetData sheetId="138" refreshError="1"/>
      <sheetData sheetId="139" refreshError="1"/>
      <sheetData sheetId="140"/>
      <sheetData sheetId="141"/>
      <sheetData sheetId="142" refreshError="1"/>
      <sheetData sheetId="143"/>
      <sheetData sheetId="144"/>
      <sheetData sheetId="145"/>
      <sheetData sheetId="146"/>
      <sheetData sheetId="147"/>
      <sheetData sheetId="148"/>
      <sheetData sheetId="149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/>
      <sheetData sheetId="340"/>
      <sheetData sheetId="34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/>
      <sheetData sheetId="424"/>
      <sheetData sheetId="425"/>
      <sheetData sheetId="426"/>
      <sheetData sheetId="427"/>
      <sheetData sheetId="428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/>
      <sheetData sheetId="481"/>
      <sheetData sheetId="482"/>
      <sheetData sheetId="483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목차"/>
      <sheetName val="2"/>
      <sheetName val="3"/>
      <sheetName val="4"/>
      <sheetName val="5"/>
      <sheetName val="6"/>
      <sheetName val="7"/>
      <sheetName val="8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재료"/>
      <sheetName val="기계"/>
      <sheetName val="노임단가"/>
      <sheetName val="노임단가 (2)"/>
      <sheetName val="Sheet16"/>
      <sheetName val="조명시설"/>
      <sheetName val="수량산출"/>
      <sheetName val="말뚝지지력산정"/>
      <sheetName val="품셈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>
        <row r="8">
          <cell r="B8">
            <v>57454</v>
          </cell>
        </row>
      </sheetData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노임단가"/>
      <sheetName val="경비단가"/>
      <sheetName val="중기집계"/>
      <sheetName val="중기손료"/>
      <sheetName val="자재단가"/>
      <sheetName val="토   공 "/>
      <sheetName val="배수공"/>
      <sheetName val="교량공"/>
      <sheetName val="포장공"/>
      <sheetName val="부대공"/>
      <sheetName val="단가목록"/>
      <sheetName val="신규단가"/>
      <sheetName val="Sheet4"/>
      <sheetName val="Sheet5"/>
      <sheetName val="설계조건"/>
      <sheetName val="철근단면적"/>
      <sheetName val="MOTOR"/>
      <sheetName val="안정검토(온1)"/>
      <sheetName val="정부노임단가"/>
      <sheetName val="중기일위대가"/>
      <sheetName val="일위대가목차"/>
      <sheetName val="현장지지물물량"/>
      <sheetName val="9901단가"/>
      <sheetName val="전력구구조물산근"/>
      <sheetName val="밸브설치"/>
      <sheetName val="L형옹벽측구"/>
      <sheetName val="조도계산(가로등NEW)"/>
      <sheetName val="조명율데이타"/>
      <sheetName val="토___공_"/>
      <sheetName val="토사(PE)"/>
      <sheetName val="내역서"/>
      <sheetName val="내역표지"/>
      <sheetName val="ⴭⴭⴭⴭ"/>
      <sheetName val="3련 BOX"/>
      <sheetName val="FOOTING단면력"/>
      <sheetName val="VXXXXXXX"/>
      <sheetName val="tggwan(mac)"/>
      <sheetName val="Macro1"/>
      <sheetName val="wall"/>
      <sheetName val="당초"/>
      <sheetName val="기성집계"/>
      <sheetName val="BID"/>
      <sheetName val="토공A"/>
      <sheetName val="001"/>
      <sheetName val="#REF"/>
      <sheetName val="주식"/>
      <sheetName val="부하LOAD"/>
      <sheetName val="맨홀수량집계"/>
      <sheetName val="ilch"/>
      <sheetName val="총괄내역서"/>
      <sheetName val="담장산출"/>
      <sheetName val="내역"/>
      <sheetName val="L_RPTA05_목록"/>
      <sheetName val="ITEM"/>
      <sheetName val="WORK"/>
      <sheetName val="단위중량"/>
      <sheetName val="3BL공동구 수량"/>
      <sheetName val="인사자료총집계"/>
      <sheetName val="수량산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집계표"/>
      <sheetName val="APT내역"/>
      <sheetName val="부대시설"/>
      <sheetName val="노임단가"/>
      <sheetName val="터파기및재료"/>
      <sheetName val="1.설계기준"/>
      <sheetName val="조명시설"/>
    </sheetNames>
    <sheetDataSet>
      <sheetData sheetId="0"/>
      <sheetData sheetId="1" refreshError="1">
        <row r="26">
          <cell r="G26">
            <v>129620.258513045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목차"/>
      <sheetName val="일위대가"/>
      <sheetName val=" 냉각수펌프"/>
      <sheetName val="단가비교표"/>
      <sheetName val="수량산출서"/>
      <sheetName val="1.설계조건"/>
      <sheetName val="설비"/>
      <sheetName val="기계경비"/>
      <sheetName val="입찰안"/>
      <sheetName val="말뚝지지력산정"/>
      <sheetName val="BID"/>
      <sheetName val="Sheet1"/>
      <sheetName val="설계조건"/>
      <sheetName val="type-F"/>
      <sheetName val="토공계산서(부체도로)"/>
      <sheetName val="6호기"/>
      <sheetName val="SUMMARY(S)"/>
      <sheetName val="소업1교"/>
      <sheetName val="정부노임단가"/>
      <sheetName val="물량표"/>
      <sheetName val="P54"/>
      <sheetName val="부하계산서"/>
      <sheetName val="사용성검토"/>
      <sheetName val="Sheet5"/>
      <sheetName val="YG-NEWNY"/>
      <sheetName val="배점표"/>
      <sheetName val="2010년 보험료"/>
      <sheetName val="담장산출"/>
      <sheetName val="교각1"/>
      <sheetName val="단락전류-A"/>
      <sheetName val="전기일위대가"/>
      <sheetName val="3BL공동구 수량"/>
      <sheetName val="3련 BOX"/>
      <sheetName val="01월TTL"/>
      <sheetName val="진주방향"/>
      <sheetName val="공사내역"/>
      <sheetName val="일위대가표"/>
      <sheetName val="조경"/>
      <sheetName val="원내역"/>
      <sheetName val="준공시전망_원본"/>
      <sheetName val="현장지지물물량"/>
      <sheetName val="내역서"/>
      <sheetName val="물량표S"/>
      <sheetName val="대비"/>
      <sheetName val="역T형"/>
      <sheetName val="plan&amp;section of foundation"/>
      <sheetName val="design criteria"/>
      <sheetName val="TOT"/>
      <sheetName val="조명시설"/>
      <sheetName val="개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옥외보안등"/>
      <sheetName val="전기실"/>
      <sheetName val="전력간선"/>
      <sheetName val="동력설비"/>
      <sheetName val="전등설비"/>
      <sheetName val="전열공사"/>
      <sheetName val="피뢰침설비"/>
      <sheetName val="SNOW"/>
      <sheetName val="주차관제"/>
      <sheetName val="무선통신"/>
      <sheetName val="자탐.유도등"/>
      <sheetName val="통신접지"/>
      <sheetName val="전기내역서"/>
      <sheetName val="전기일위대가"/>
      <sheetName val="DATA"/>
      <sheetName val="단가"/>
      <sheetName val="말뚝지지력산정"/>
      <sheetName val="조명시설"/>
      <sheetName val="예산내역서"/>
      <sheetName val="설계예산서"/>
      <sheetName val="총계"/>
      <sheetName val="Sheet1"/>
      <sheetName val="Y-WORK"/>
      <sheetName val="원형맨홀수량"/>
      <sheetName val="단락전류-A"/>
      <sheetName val="FRP내역서"/>
      <sheetName val="견적대비 견적서"/>
      <sheetName val="제직재"/>
      <sheetName val="설직재-1"/>
      <sheetName val="제-노임"/>
      <sheetName val="전기"/>
      <sheetName val="일위"/>
      <sheetName val="경북전기"/>
      <sheetName val="모델링"/>
      <sheetName val="하중계산"/>
      <sheetName val="총괄표"/>
      <sheetName val="대전21토목내역서"/>
      <sheetName val="설직재_1"/>
      <sheetName val="WORK"/>
      <sheetName val="수량산출서"/>
      <sheetName val="견적서"/>
      <sheetName val="일위목록"/>
      <sheetName val="직재"/>
      <sheetName val="지장물C"/>
      <sheetName val="단가산출"/>
      <sheetName val="별표 "/>
      <sheetName val="터파기및재료"/>
      <sheetName val="주경기-오배수"/>
      <sheetName val="단가비교표 (계측제어)"/>
      <sheetName val="기본DATA"/>
      <sheetName val="Apt내역"/>
      <sheetName val="부대시설"/>
      <sheetName val="대비"/>
      <sheetName val="E01-02(EV-1-LBS)"/>
      <sheetName val="철근단면적"/>
      <sheetName val="수량산출"/>
      <sheetName val="내역서"/>
      <sheetName val="#REF"/>
      <sheetName val="기계내역"/>
      <sheetName val="Sheet2"/>
      <sheetName val="부하계산서"/>
      <sheetName val="1.설계조건"/>
      <sheetName val="단위중기"/>
      <sheetName val="철거산출근거"/>
      <sheetName val="기계시공"/>
      <sheetName val="102역사"/>
      <sheetName val="hvac(제어동)"/>
      <sheetName val="crude.SLAB RE-bar"/>
      <sheetName val="전차선로 물량표"/>
      <sheetName val="일위대가"/>
      <sheetName val="정부노임단가"/>
      <sheetName val="단가표"/>
      <sheetName val="현장관리비집계표"/>
      <sheetName val="본체"/>
      <sheetName val="MCC제원"/>
      <sheetName val="허용전류-IEC DATA"/>
      <sheetName val="DATA (2)"/>
      <sheetName val="노임"/>
      <sheetName val="일집"/>
      <sheetName val="계산근거"/>
      <sheetName val="CAT_5"/>
      <sheetName val="Imp-Data"/>
      <sheetName val="옥내아파트(전기)"/>
      <sheetName val="Macro(전선)"/>
      <sheetName val="신당동집계표"/>
      <sheetName val="EKOG10건축"/>
      <sheetName val="공사원가계산서"/>
      <sheetName val="plan&amp;section of foundation"/>
      <sheetName val="간선계산"/>
      <sheetName val="CODE"/>
      <sheetName val="ETC"/>
      <sheetName val="재료"/>
      <sheetName val="3.공통공사대비"/>
      <sheetName val="DATA1"/>
      <sheetName val="토목"/>
      <sheetName val="입찰안"/>
      <sheetName val="REINF."/>
      <sheetName val="SKETCH"/>
      <sheetName val="LOADS"/>
      <sheetName val="FILE1"/>
      <sheetName val="건축공사"/>
      <sheetName val="내역"/>
      <sheetName val="개요"/>
      <sheetName val="부속동"/>
      <sheetName val="소업1교"/>
      <sheetName val="wall"/>
      <sheetName val="신우"/>
      <sheetName val="LOAD-46"/>
      <sheetName val="FB25JN"/>
      <sheetName val="계약내역서(을지)"/>
      <sheetName val="단면가정"/>
      <sheetName val="dt0301"/>
      <sheetName val="dtt0301"/>
      <sheetName val="공사착공계"/>
      <sheetName val="대로근거"/>
      <sheetName val="중로근거"/>
      <sheetName val="SLAB&quot;1&quot;"/>
      <sheetName val="소비자가"/>
      <sheetName val="자료입력"/>
      <sheetName val="갑지(추정)"/>
      <sheetName val="ABUT수량-A1"/>
      <sheetName val="명일작업계획 (3)"/>
      <sheetName val="토공"/>
      <sheetName val="CRUDE RE-bar"/>
      <sheetName val="원형1호맨홀토공수량"/>
      <sheetName val="인건-측정"/>
      <sheetName val="표지 (2)"/>
      <sheetName val="분석"/>
      <sheetName val="기별수량산출서"/>
      <sheetName val="2000년하반기"/>
      <sheetName val="현장관리비내역서"/>
      <sheetName val="AP1"/>
      <sheetName val="하도금액분계"/>
      <sheetName val="기둥(원형)"/>
      <sheetName val="예산변경사항"/>
      <sheetName val="99총공사내역서"/>
      <sheetName val="6-2차"/>
      <sheetName val="내력서"/>
      <sheetName val="현장지지물물량"/>
      <sheetName val="남양내역"/>
      <sheetName val="품셈표"/>
      <sheetName val="품셈TABLE"/>
      <sheetName val="견적990322"/>
      <sheetName val="조경"/>
      <sheetName val="쌍송교"/>
      <sheetName val="정보매체A동"/>
      <sheetName val="Total"/>
      <sheetName val="b_yesan"/>
      <sheetName val="변경후-SHEET"/>
      <sheetName val="11.자재단가"/>
      <sheetName val="장비내역(프리카튜브 제외)"/>
      <sheetName val="CABLE SIZE-3"/>
      <sheetName val="2002상반기노임기준"/>
      <sheetName val="단"/>
      <sheetName val="TONG HOP VL-NC TT"/>
      <sheetName val="CHITIET VL-NC-TT -1p"/>
      <sheetName val="TDTKP1"/>
      <sheetName val="KPVC-BD "/>
      <sheetName val="토적"/>
      <sheetName val="danga"/>
      <sheetName val="ilch"/>
      <sheetName val="자재단가"/>
      <sheetName val="심사계산"/>
      <sheetName val="심사물량"/>
      <sheetName val="직노"/>
      <sheetName val="골재산출"/>
      <sheetName val="단면 (2)"/>
      <sheetName val="내역(전체)"/>
      <sheetName val="플랜트 설치"/>
      <sheetName val="총괄-1"/>
      <sheetName val="공통가설"/>
      <sheetName val="인건비 "/>
      <sheetName val="지주목시비량산출서"/>
      <sheetName val="단가조사"/>
      <sheetName val="밸브설치"/>
      <sheetName val="BSD (2)"/>
      <sheetName val="Sheet10"/>
      <sheetName val="96정변2"/>
      <sheetName val="수입"/>
      <sheetName val="단가비교표"/>
      <sheetName val="IMPEADENCE MAP 취수장"/>
      <sheetName val="설계내역서"/>
      <sheetName val="구조물공"/>
      <sheetName val="버스운행안내"/>
      <sheetName val="예방접종계획"/>
      <sheetName val="근태계획서"/>
      <sheetName val="배선DATA"/>
      <sheetName val="허용전류-IEC"/>
      <sheetName val="dte"/>
      <sheetName val="I一般比"/>
      <sheetName val="대치판정"/>
      <sheetName val="H-pile(298x299)"/>
      <sheetName val="H-pile(250x250)"/>
      <sheetName val="200"/>
      <sheetName val="내역서 "/>
      <sheetName val="input"/>
      <sheetName val="CAPVC"/>
      <sheetName val="전기혼잡제경비(45)"/>
      <sheetName val="하수실행"/>
      <sheetName val="전체내역서"/>
      <sheetName val="하조서"/>
      <sheetName val="사급자재"/>
      <sheetName val="날개벽(시점좌측)"/>
      <sheetName val="DATE"/>
      <sheetName val="준검 내역서"/>
      <sheetName val="참고 1"/>
      <sheetName val="교각계산"/>
      <sheetName val="woo(mac)"/>
      <sheetName val="공문"/>
      <sheetName val="각종장비전압강하계산"/>
      <sheetName val="CHECK1"/>
      <sheetName val="Page 1A - Proposal Strategy "/>
      <sheetName val="9811"/>
      <sheetName val="guard(mac)"/>
      <sheetName val="분전함신설"/>
      <sheetName val="접지1종"/>
      <sheetName val="예산서 "/>
      <sheetName val="조명율표"/>
      <sheetName val="Read Me"/>
      <sheetName val="손익분석"/>
      <sheetName val="N賃率-職"/>
      <sheetName val="부대단위수량"/>
      <sheetName val="교대(A1)"/>
      <sheetName val="공종구간"/>
      <sheetName val="Macro(전동기)"/>
      <sheetName val="갑지"/>
      <sheetName val="PIPE"/>
      <sheetName val="3희질산"/>
      <sheetName val="가시설단위수량"/>
      <sheetName val="SORCE1"/>
      <sheetName val="단위수량"/>
      <sheetName val="1.우편집중내역서"/>
      <sheetName val="VV보온LINK"/>
      <sheetName val="FIT보온LINK"/>
      <sheetName val="인건비"/>
      <sheetName val="1월"/>
      <sheetName val="예산M11A"/>
      <sheetName val="design criteria"/>
      <sheetName val="Baby일위대가"/>
      <sheetName val="000000"/>
      <sheetName val="부대공Ⅱ"/>
      <sheetName val="교각1"/>
      <sheetName val="자재단가비교표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Sheet3"/>
      <sheetName val="데이타"/>
      <sheetName val="식재인부"/>
      <sheetName val="사각맨홀"/>
      <sheetName val="GAEYO"/>
      <sheetName val="일위대가표"/>
      <sheetName val="역T형"/>
      <sheetName val="을지"/>
      <sheetName val="견적"/>
      <sheetName val="을"/>
      <sheetName val="6호기"/>
      <sheetName val="지급자재"/>
      <sheetName val="2.대외공문"/>
      <sheetName val="연면적대비(12-7)"/>
      <sheetName val="Macro1"/>
      <sheetName val="선로정수계산"/>
      <sheetName val="재료집계"/>
      <sheetName val="99노임기준"/>
      <sheetName val="평가데이터"/>
      <sheetName val="2000년 공정표"/>
      <sheetName val="MAIN_TABLE"/>
      <sheetName val="노임이"/>
      <sheetName val="단가산출2"/>
      <sheetName val="간접비내역-1"/>
      <sheetName val="COA-17"/>
      <sheetName val="C-18"/>
      <sheetName val="Sheet5"/>
      <sheetName val="작성기준"/>
      <sheetName val="EACT10"/>
      <sheetName val="6PILE  (돌출)"/>
      <sheetName val="기초(1)"/>
      <sheetName val="건축내역"/>
      <sheetName val="ATM기초철가"/>
      <sheetName val="기계경비(시간당)"/>
      <sheetName val="램머"/>
      <sheetName val="직공비"/>
      <sheetName val="2000년1차"/>
      <sheetName val="전체"/>
      <sheetName val="예적금"/>
      <sheetName val="JUCKEYK"/>
      <sheetName val="c_balju"/>
      <sheetName val="A-4"/>
      <sheetName val="ASP"/>
      <sheetName val="AV시스템"/>
      <sheetName val="노임단가"/>
      <sheetName val="base"/>
      <sheetName val="빙설"/>
      <sheetName val="첨부1-1"/>
      <sheetName val="설계명세서"/>
      <sheetName val="자재목록"/>
      <sheetName val="입력"/>
      <sheetName val="수량산출서 갑지"/>
      <sheetName val="ITB COST"/>
      <sheetName val="CABLE"/>
      <sheetName val="가설식당"/>
      <sheetName val="EP0618"/>
      <sheetName val="도체종-상수표"/>
      <sheetName val="내역서(음성금왕)"/>
      <sheetName val="건축집계표"/>
      <sheetName val="기둥"/>
      <sheetName val="저판(버림100)"/>
      <sheetName val="기본"/>
      <sheetName val="토사(PE)"/>
      <sheetName val="단가 및 재료비"/>
      <sheetName val="수전기기DATA"/>
      <sheetName val="집계표"/>
      <sheetName val="계약ITEM"/>
      <sheetName val="MACRO(MCC)"/>
      <sheetName val="1공구원가계산서"/>
      <sheetName val="1공구산출내역서"/>
      <sheetName val="자료"/>
      <sheetName val="수량집계 (2)"/>
      <sheetName val="COPING"/>
      <sheetName val="자탐_유도등"/>
      <sheetName val="판"/>
      <sheetName val="6-2. 기계경비산출"/>
      <sheetName val="7.단가비교표"/>
      <sheetName val="노무비 근거"/>
      <sheetName val="5-2.일위대가"/>
      <sheetName val="1-1"/>
      <sheetName val="포장공"/>
      <sheetName val="암거"/>
      <sheetName val="부대비율"/>
      <sheetName val="공사비예산서(토목분)"/>
      <sheetName val="기계경비목록"/>
      <sheetName val="지수"/>
      <sheetName val="현장관리비"/>
      <sheetName val="물량표S"/>
      <sheetName val="기성내역서표지"/>
      <sheetName val="백암비스타내역"/>
      <sheetName val="COST"/>
      <sheetName val="공종코드"/>
      <sheetName val="5.수량집계"/>
      <sheetName val="3.일위대가표"/>
      <sheetName val="FORM_0"/>
      <sheetName val="외주"/>
      <sheetName val="11.우각부 보강"/>
      <sheetName val="도"/>
      <sheetName val="입찰보고"/>
      <sheetName val="NYS"/>
      <sheetName val="sw1"/>
      <sheetName val="중동공구"/>
      <sheetName val="각종양식"/>
      <sheetName val="단가표1"/>
      <sheetName val="터널조도"/>
      <sheetName val="좌측"/>
      <sheetName val="DATA 입력란"/>
      <sheetName val="참조"/>
      <sheetName val="조작대(1연)"/>
      <sheetName val="방송일위대가"/>
      <sheetName val="기초"/>
      <sheetName val="Macro(차단기)"/>
      <sheetName val="BOQ건축"/>
      <sheetName val="슬래브1"/>
      <sheetName val="일위대가(계측기설치)"/>
      <sheetName val="접지수량"/>
      <sheetName val="VENDOR LIST"/>
      <sheetName val="20관리비율"/>
      <sheetName val="NEYOK"/>
      <sheetName val="차수공개요"/>
      <sheetName val="Front"/>
      <sheetName val="LEGEND"/>
      <sheetName val="표지"/>
      <sheetName val="감시제어"/>
      <sheetName val="목차임시"/>
      <sheetName val="견적대비"/>
      <sheetName val="금액내역서"/>
      <sheetName val="진주방향"/>
      <sheetName val="단가비교표_공통1"/>
      <sheetName val="8.PILE  (돌출)"/>
      <sheetName val="2공구산출내역"/>
      <sheetName val="96보완계획7.12"/>
      <sheetName val="1.설계기준"/>
      <sheetName val="내역서(기성청구)"/>
      <sheetName val="2차총원가"/>
      <sheetName val="자재"/>
      <sheetName val="관급자재수량산출"/>
      <sheetName val="전기수량산출"/>
      <sheetName val="전선"/>
      <sheetName val="아산경희980422"/>
      <sheetName val="EQUIPMENT -2"/>
      <sheetName val="토공(우물통,기타) "/>
      <sheetName val="가설공사"/>
      <sheetName val="단면치수"/>
      <sheetName val="1_우편집중내역서"/>
      <sheetName val="공사현황"/>
      <sheetName val="품목"/>
      <sheetName val="조도계산서 (도서)"/>
      <sheetName val="시행후면적"/>
      <sheetName val="전등"/>
      <sheetName val="요율"/>
      <sheetName val="물량산출근거"/>
      <sheetName val="보온내역서"/>
      <sheetName val="자재단가표"/>
      <sheetName val="SG"/>
      <sheetName val="적용기준"/>
      <sheetName val="삼성전기"/>
      <sheetName val="Sheet1 (2)"/>
      <sheetName val="PSM16"/>
      <sheetName val="물가자료"/>
      <sheetName val="TOEC"/>
      <sheetName val="설계"/>
      <sheetName val="설계조건"/>
      <sheetName val="안정계산"/>
      <sheetName val="단면검토"/>
      <sheetName val="기기리스트"/>
      <sheetName val="G.R300경비"/>
      <sheetName val="SPEC"/>
      <sheetName val="지하1층"/>
      <sheetName val="단가조사서"/>
      <sheetName val="목차"/>
      <sheetName val="단가비교표(전기)"/>
      <sheetName val="일위대가(가설)"/>
      <sheetName val="hvac내역서(제어동)"/>
      <sheetName val="토 적 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통합"/>
      <sheetName val="일위대가목차"/>
      <sheetName val="일위대가"/>
      <sheetName val="단가비교표"/>
      <sheetName val="철근단면적"/>
      <sheetName val="옹벽"/>
      <sheetName val="Macro(전선)"/>
      <sheetName val="H-pile(298x299)"/>
      <sheetName val="H-pile(250x250)"/>
      <sheetName val="데이타"/>
      <sheetName val="DATA"/>
      <sheetName val="BID"/>
      <sheetName val="3BL공동구 수량"/>
      <sheetName val="말뚝지지력산정"/>
      <sheetName val="수량산출"/>
      <sheetName val="단가목록"/>
      <sheetName val="기초공"/>
      <sheetName val="기둥(원형)"/>
      <sheetName val="DDC5"/>
      <sheetName val="Sheet1"/>
      <sheetName val="입찰안"/>
      <sheetName val="교각1"/>
      <sheetName val="소비자가"/>
      <sheetName val="총괄표"/>
      <sheetName val="진주방향"/>
      <sheetName val="터파기및재료"/>
      <sheetName val="공사비집계"/>
      <sheetName val="1단계"/>
      <sheetName val="재집"/>
      <sheetName val="ABUT수량-A1"/>
      <sheetName val="토공(우물통,기타) "/>
      <sheetName val="FRT_O"/>
      <sheetName val="FAB_I"/>
      <sheetName val="단위세대"/>
      <sheetName val="설계조건"/>
      <sheetName val="내역서"/>
      <sheetName val="수량산출서"/>
      <sheetName val="기본입력사항"/>
      <sheetName val="가시설단위수량"/>
      <sheetName val="SORCE1"/>
      <sheetName val="98수문일위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전압강하(옥외가로등)"/>
      <sheetName val="단락전류-A"/>
      <sheetName val="단락전류-B"/>
      <sheetName val="성남장호원"/>
      <sheetName val="DATA"/>
      <sheetName val="Sheet3"/>
      <sheetName val="발전기용량계산"/>
      <sheetName val="일위대가"/>
      <sheetName val="단가"/>
      <sheetName val="I.설계조건"/>
      <sheetName val="3련 BOX"/>
      <sheetName val="전기일위대가"/>
      <sheetName val="SLAB&quot;1&quot;"/>
    </sheetNames>
    <sheetDataSet>
      <sheetData sheetId="0" refreshError="1"/>
      <sheetData sheetId="1" refreshError="1">
        <row r="4">
          <cell r="Q4">
            <v>6600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기계내역서1"/>
      <sheetName val="일위대가목차"/>
      <sheetName val="#REF"/>
      <sheetName val="금액내역서"/>
      <sheetName val="ABUT수량-A1"/>
      <sheetName val="일위대가"/>
      <sheetName val="토공"/>
      <sheetName val="재집"/>
      <sheetName val="직재"/>
      <sheetName val="말뚝지지력산정"/>
      <sheetName val="교각계산"/>
      <sheetName val="연부97-1"/>
      <sheetName val="원가계산서"/>
      <sheetName val="Sheet1 (2)"/>
      <sheetName val="물량산출서"/>
      <sheetName val="data"/>
      <sheetName val="설계조건"/>
      <sheetName val="단가목록"/>
      <sheetName val="건축내역서"/>
      <sheetName val="Y-WORK"/>
      <sheetName val="단가조사"/>
      <sheetName val="소업1교"/>
      <sheetName val="진주방향"/>
      <sheetName val="1.우편집중내역서"/>
      <sheetName val="loading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토적집계표"/>
      <sheetName val="토적표"/>
      <sheetName val="3BL공동구 수량"/>
      <sheetName val="3BL수량집계"/>
      <sheetName val="45BL공동구수량"/>
      <sheetName val="50BL공동구 수량 "/>
      <sheetName val="45,50BL수량집계"/>
      <sheetName val="수량집계표"/>
      <sheetName val="통합"/>
      <sheetName val="옹벽"/>
      <sheetName val="설계조건"/>
      <sheetName val="안정계산"/>
      <sheetName val="단면검토"/>
      <sheetName val="단가비교표"/>
      <sheetName val="일위대가목차"/>
      <sheetName val="편성 전제"/>
      <sheetName val="COPING"/>
      <sheetName val="ABUT수량-A1"/>
      <sheetName val="BID"/>
      <sheetName val="수량산출"/>
      <sheetName val="Macro1"/>
      <sheetName val="말뚝지지력산정"/>
      <sheetName val="말뚝물량"/>
      <sheetName val="목차"/>
      <sheetName val="전기품산출"/>
      <sheetName val="안정검토"/>
      <sheetName val="Macro(발전기)"/>
      <sheetName val="Proposal"/>
      <sheetName val="MOTOR"/>
      <sheetName val=" 견적서"/>
      <sheetName val="Macro(전기)"/>
      <sheetName val="1단계"/>
      <sheetName val="자료입력"/>
      <sheetName val="차액보증"/>
      <sheetName val="일반수량집계"/>
      <sheetName val="터파기및재료"/>
      <sheetName val="데이타"/>
      <sheetName val="DATA"/>
      <sheetName val="날개벽"/>
      <sheetName val="변화치수"/>
      <sheetName val="진주방향"/>
      <sheetName val="한강운반비"/>
      <sheetName val="기초공"/>
      <sheetName val="기둥(원형)"/>
      <sheetName val="wall"/>
      <sheetName val="보도경계블럭"/>
      <sheetName val="단위세대"/>
      <sheetName val="점수계산1-2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데이타"/>
      <sheetName val="조도"/>
      <sheetName val="DATA"/>
      <sheetName val="Sheet1"/>
      <sheetName val="Sheet2"/>
      <sheetName val="노임"/>
      <sheetName val="노임단가"/>
      <sheetName val="단가조사"/>
      <sheetName val="4-7.중앙전기실(노임단가)"/>
      <sheetName val="ILLU"/>
      <sheetName val="토사(PE)"/>
      <sheetName val="전기일위대가"/>
      <sheetName val="일위대가"/>
      <sheetName val="일위목록"/>
      <sheetName val="요율"/>
      <sheetName val="터널조도"/>
      <sheetName val="G.R300경비"/>
      <sheetName val="코드표"/>
      <sheetName val="7단가"/>
      <sheetName val="설비"/>
      <sheetName val="경산"/>
      <sheetName val="증감대비"/>
      <sheetName val="조도계산"/>
      <sheetName val="단위일위"/>
      <sheetName val="A갑지"/>
      <sheetName val="COST"/>
      <sheetName val="종배수관면벽신"/>
      <sheetName val="적용단위길이"/>
      <sheetName val="내역서"/>
      <sheetName val="자재단가"/>
      <sheetName val="토목"/>
      <sheetName val="건축내역"/>
      <sheetName val="#REF"/>
      <sheetName val="단락전류-A"/>
      <sheetName val="수목표준대가"/>
      <sheetName val="비탈면보호공수량산출"/>
      <sheetName val="공종구간"/>
      <sheetName val="EQ-R1"/>
      <sheetName val="노무비"/>
      <sheetName val="BID"/>
      <sheetName val="냉천부속동"/>
      <sheetName val="Y-WORK"/>
      <sheetName val="기성내역서표지"/>
      <sheetName val="전기산출"/>
      <sheetName val="단가"/>
      <sheetName val="wall"/>
      <sheetName val="Front"/>
      <sheetName val="을"/>
      <sheetName val="???"/>
      <sheetName val="건축"/>
      <sheetName val="식재가격"/>
      <sheetName val="식재총괄"/>
      <sheetName val="9509"/>
      <sheetName val="전기"/>
      <sheetName val="COPING"/>
      <sheetName val="포장복구집계"/>
      <sheetName val="담장산출"/>
      <sheetName val="인건비 "/>
      <sheetName val="BQ(실행)"/>
      <sheetName val="DATE"/>
      <sheetName val="점수계산1-2"/>
      <sheetName val="COVER"/>
      <sheetName val="NEGO"/>
      <sheetName val="TEL"/>
      <sheetName val="입찰안"/>
      <sheetName val="I一般比"/>
      <sheetName val="N賃率-職"/>
      <sheetName val="기계경비(시간당)"/>
      <sheetName val="램머"/>
      <sheetName val="Sheet3"/>
      <sheetName val="대비"/>
      <sheetName val="내역"/>
      <sheetName val="경비_원본"/>
      <sheetName val="수량-가로등"/>
      <sheetName val="직노"/>
      <sheetName val="MOTOR"/>
      <sheetName val="CABdata"/>
      <sheetName val="노단"/>
      <sheetName val="수량인공"/>
      <sheetName val="수량산출"/>
      <sheetName val="자재"/>
      <sheetName val="인건비"/>
      <sheetName val="ⴭⴭⴭⴭⴭ"/>
      <sheetName val="EACT10"/>
      <sheetName val="사급자재"/>
      <sheetName val="일위대가목차"/>
      <sheetName val="LIST"/>
      <sheetName val="WORK"/>
      <sheetName val="공종목록표"/>
      <sheetName val="비교1"/>
      <sheetName val="File_관급"/>
      <sheetName val="공정집계"/>
      <sheetName val="전산망"/>
      <sheetName val="단 box"/>
      <sheetName val="세부내역"/>
      <sheetName val="WEIGHT LIST"/>
      <sheetName val="POL6차-PIPING"/>
      <sheetName val="산#2-1 (2)"/>
      <sheetName val="산#3-1"/>
      <sheetName val="µ¥ÀÌÅ¸"/>
      <sheetName val="Á¶µµ"/>
      <sheetName val="³ëÀÓ"/>
      <sheetName val="G.R300°æºñ"/>
      <sheetName val="ºñÅ»¸éº¸È£°ø¼ö·®»êÃâ"/>
      <sheetName val="³ëÀÓ´Ü°¡"/>
      <sheetName val="ÀÏÀ§¸ñ·Ï"/>
      <sheetName val="¿äÀ²"/>
      <sheetName val="ÀÏÀ§´ë°¡"/>
      <sheetName val="ÅÍ³ÎÁ¶µµ"/>
      <sheetName val="ÄÚµåÇ¥"/>
      <sheetName val="´Ü°¡Á¶»ç"/>
      <sheetName val="설계조건"/>
      <sheetName val="안정계산"/>
      <sheetName val="단면검토"/>
      <sheetName val="자료"/>
      <sheetName val="공주-교대(A1)"/>
      <sheetName val="11.1 단면hwp"/>
      <sheetName val="데리네이타현황"/>
      <sheetName val="기계경비"/>
      <sheetName val="일반자재"/>
      <sheetName val="배수공"/>
      <sheetName val="노임9월"/>
      <sheetName val="무산소조"/>
      <sheetName val="2000년1차"/>
      <sheetName val="6공구(당초)"/>
      <sheetName val="개요"/>
      <sheetName val="진주방향"/>
      <sheetName val="소비자가"/>
      <sheetName val="단가 "/>
      <sheetName val="일위총괄표"/>
      <sheetName val="1단계"/>
      <sheetName val="단가산출2"/>
      <sheetName val="단가 및 재료비"/>
      <sheetName val="단가산출1"/>
      <sheetName val="시중노임(공사)"/>
      <sheetName val="공통가설"/>
      <sheetName val="터파기및재료"/>
      <sheetName val="수안보-MBR1"/>
      <sheetName val="°æ»ê"/>
      <sheetName val="Customer Databas"/>
      <sheetName val="일위집계(기존)"/>
      <sheetName val="산수배수"/>
      <sheetName val="배선DATA"/>
      <sheetName val="전동기DATA"/>
      <sheetName val="6호기"/>
      <sheetName val="NEYOK"/>
      <sheetName val="첨부1"/>
      <sheetName val="제품"/>
      <sheetName val="맨홀수량산출"/>
      <sheetName val="DATA 입력부"/>
      <sheetName val="기둥(원형)"/>
      <sheetName val="단면 (2)"/>
      <sheetName val="교각1"/>
      <sheetName val="손익분석"/>
      <sheetName val="calculation"/>
      <sheetName val="01상노임"/>
      <sheetName val="AS복구"/>
      <sheetName val="중기터파기"/>
      <sheetName val="변수값"/>
      <sheetName val="중기상차"/>
      <sheetName val="변압기 및 발전기 용량"/>
      <sheetName val="1-1"/>
      <sheetName val="내역서(기계)"/>
      <sheetName val="INFO"/>
      <sheetName val="2.냉난방설비공사"/>
      <sheetName val="7.자동제어공사"/>
      <sheetName val="TRE TABLE"/>
      <sheetName val="ASEM내역"/>
      <sheetName val="단가비교"/>
      <sheetName val="b_balju_cho"/>
      <sheetName val="2경간"/>
      <sheetName val="단가비교표"/>
      <sheetName val="MATERIAL"/>
      <sheetName val="옹벽"/>
      <sheetName val="날개벽"/>
      <sheetName val="단가산출"/>
      <sheetName val="토공계산서(부체도로)"/>
      <sheetName val="조건표"/>
      <sheetName val="DESIGN CRITERIA"/>
      <sheetName val="CATCH BASIN"/>
      <sheetName val="도급"/>
      <sheetName val="단가코드"/>
      <sheetName val="교통대책내역"/>
      <sheetName val="1차 내역서"/>
      <sheetName val="Imp-Data"/>
      <sheetName val="노임목록"/>
      <sheetName val="자재목록"/>
      <sheetName val="중기목록"/>
      <sheetName val="96노임기준"/>
      <sheetName val="설계명세서"/>
      <sheetName val="집계표"/>
      <sheetName val="설비내역서"/>
      <sheetName val="건축내역서"/>
      <sheetName val="전기내역서"/>
      <sheetName val="남양주부대"/>
      <sheetName val="산업"/>
      <sheetName val="예산명세서"/>
      <sheetName val="자료입력"/>
      <sheetName val="SLAB&quot;1&quot;"/>
      <sheetName val="인부노임"/>
      <sheetName val="원가계산서"/>
      <sheetName val="수량산출서"/>
      <sheetName val="하수급견적대비"/>
      <sheetName val="건축집계표"/>
      <sheetName val="노무"/>
      <sheetName val="b_balju"/>
      <sheetName val="주공기준"/>
      <sheetName val="9811"/>
      <sheetName val="원형1호맨홀토공수량"/>
      <sheetName val="노원열병합  건축공사기성내역서"/>
      <sheetName val="2.가정단면"/>
      <sheetName val="장비"/>
      <sheetName val="사용성검토"/>
      <sheetName val="실행내역"/>
      <sheetName val="자동차폐수처리장"/>
      <sheetName val="출력-내역서"/>
      <sheetName val="견적서세부내용"/>
      <sheetName val="견적내용입력"/>
      <sheetName val="발신정보"/>
      <sheetName val="토 적 표"/>
      <sheetName val="2009노임(공사)"/>
      <sheetName val="공문"/>
      <sheetName val="(A)내역서"/>
      <sheetName val="유류사용"/>
      <sheetName val="1.설계조건"/>
      <sheetName val="제잡비 산출내역(실적공사비)"/>
      <sheetName val="내역서(총)"/>
      <sheetName val="일위대가(가설)"/>
      <sheetName val="제잡비1"/>
      <sheetName val="산출근거"/>
      <sheetName val="횡배수관"/>
      <sheetName val="CODE"/>
      <sheetName val="조명율표"/>
      <sheetName val="대로근거"/>
      <sheetName val="내역서(갑)"/>
      <sheetName val="단위중량"/>
      <sheetName val="중간부"/>
      <sheetName val="Sheet1 (2)"/>
      <sheetName val="노임이"/>
      <sheetName val="부표총괄"/>
      <sheetName val="내역분기"/>
      <sheetName val="견적서"/>
      <sheetName val="CIVIL"/>
      <sheetName val="실행대비"/>
      <sheetName val="가격조사"/>
      <sheetName val="건축(충일분)"/>
      <sheetName val="금융비용"/>
      <sheetName val="부하계산서"/>
      <sheetName val="전장품(관리용)"/>
      <sheetName val="노무비 "/>
      <sheetName val="일위집계"/>
      <sheetName val="부하계산"/>
      <sheetName val="일위대가 (100%)"/>
      <sheetName val="실적원가"/>
      <sheetName val="DATA(광속)"/>
      <sheetName val="예산변경사항"/>
      <sheetName val="각종장비전압강하계산"/>
      <sheetName val="개소별수량산출"/>
      <sheetName val="노임단가표"/>
      <sheetName val="단가조사서"/>
      <sheetName val="7´Ü°¡"/>
      <sheetName val="¼ö¸ñÇ¥ÁØ´ë°¡"/>
      <sheetName val="IìéÚõÝï"/>
      <sheetName val="NìüëÒ-òÅ"/>
      <sheetName val="°ÇÃà³»¿ª"/>
      <sheetName val="Áõ°¨´ëºñ"/>
      <sheetName val="³»¿ª¼­"/>
      <sheetName val="A°©Áö"/>
      <sheetName val="4-7.Áß¾ÓÀü±â½Ç(³ëÀÓ´Ü°¡)"/>
      <sheetName val="°ÇÃà"/>
      <sheetName val="½ÄÀç°¡°Ý"/>
      <sheetName val="½ÄÀçÃÑ°ý"/>
      <sheetName val="Àü±â"/>
      <sheetName val="´ãÀå»êÃâ"/>
      <sheetName val="Åä»ç(PE)"/>
      <sheetName val="11.1 ´Ü¸éhwp"/>
      <sheetName val="6È£±â"/>
      <sheetName val="ÀÎ°Çºñ "/>
      <sheetName val="´ëºñ"/>
      <sheetName val="BQ(½ÇÇà)"/>
      <sheetName val="Á¡¼ö°è»ê1-2"/>
      <sheetName val="³ë¹«ºñ"/>
      <sheetName val="±â°è°æºñ(½Ã°£´ç)"/>
      <sheetName val="·¥¸Ó"/>
      <sheetName val="Àü±âÀÏÀ§´ë°¡"/>
      <sheetName val="File_°ü±Þ"/>
      <sheetName val="°øÁ¤Áý°è"/>
      <sheetName val="ÀÔÂû¾È"/>
      <sheetName val="³»¿ª"/>
      <sheetName val="Æ÷Àåº¹±¸Áý°è"/>
      <sheetName val="1Â÷ ³»¿ª¼­"/>
      <sheetName val="°øÅë°¡¼³"/>
      <sheetName val="01»ó³ëÀÓ"/>
      <sheetName val="½ÃÁß³ëÀÓ(°ø»ç)"/>
      <sheetName val="³ëÀÓ9¿ù"/>
      <sheetName val="¹«»ê¼ÒÁ¶"/>
      <sheetName val="¼³°èÁ¶°Ç"/>
      <sheetName val="¾ÈÁ¤°è»ê"/>
      <sheetName val="´Ü¸é°ËÅä"/>
      <sheetName val="ÅÍÆÄ±â¹×Àç·á"/>
      <sheetName val="Àü»ê¸Á"/>
      <sheetName val="µ¥¸®³×ÀÌÅ¸ÇöÈ²"/>
      <sheetName val="Á÷³ë"/>
      <sheetName val="Á¾¹è¼ö°ü¸éº®½Å"/>
      <sheetName val="Àû¿ë´ÜÀ§±æÀÌ"/>
      <sheetName val="2000³â1Â÷"/>
      <sheetName val="6°ø±¸(´çÃÊ)"/>
      <sheetName val="°³¿ä"/>
      <sheetName val="ÀÚ·á"/>
      <sheetName val="´Ü¶ôÀü·ù-A"/>
      <sheetName val="±â°è°æºñ"/>
      <sheetName val="ÀÏ¹ÝÀÚÀç"/>
      <sheetName val="¹è¼ö°ø"/>
      <sheetName val="ÁøÁÖ¹æÇâ"/>
      <sheetName val="¼ö¾Èº¸-MBR1"/>
      <sheetName val="°øÁÖ-±³´ë(A1)"/>
      <sheetName val="³ÃÃµºÎ¼Óµ¿"/>
      <sheetName val="´Ü°¡"/>
      <sheetName val="ÀÎ°Çºñ"/>
      <sheetName val="¿¹»ê¸í¼¼¼­"/>
      <sheetName val="¼³°è¸í¼¼¼­"/>
      <sheetName val="ÀÚ·áÀÔ·Â"/>
      <sheetName val="À»"/>
      <sheetName val="´Ü°¡ºñ±³"/>
      <sheetName val="°æºñ_¿øº»"/>
      <sheetName val="¼ö·®-°¡·Îµî"/>
      <sheetName val="´ÜÀ§ÀÏÀ§"/>
      <sheetName val="¿ø°¡°è»ê¼­"/>
      <sheetName val="¼³ºñ"/>
      <sheetName val="°ÇÃàÁý°èÇ¥"/>
      <sheetName val="»ê¾÷"/>
      <sheetName val="ÀÚÀç´Ü°¡"/>
      <sheetName val="¼ÒºñÀÚ°¡"/>
      <sheetName val="´Ü°¡ "/>
      <sheetName val="ÀÏÀ§ÃÑ°ýÇ¥"/>
      <sheetName val="1´Ü°è"/>
      <sheetName val="¼ö·®»êÃâ¼­"/>
      <sheetName val="³ë¹«"/>
      <sheetName val="Åä¸ñ"/>
      <sheetName val="경  비 "/>
      <sheetName val="재료비"/>
      <sheetName val="4동급수"/>
      <sheetName val="차수"/>
      <sheetName val="신규 수주분(사용자 정의)"/>
      <sheetName val="비용"/>
      <sheetName val="시설물"/>
      <sheetName val="식재출력용"/>
      <sheetName val="식재"/>
      <sheetName val="유지관리"/>
      <sheetName val="방송일위대가"/>
      <sheetName val="3련 BOX"/>
      <sheetName val="남대문빌딩"/>
      <sheetName val="상반기손익차2총괄"/>
      <sheetName val="기본일위"/>
      <sheetName val="102역사"/>
      <sheetName val="예정(3)"/>
      <sheetName val="동원(3)"/>
      <sheetName val="갑지(추정)"/>
      <sheetName val="자재단가-1"/>
      <sheetName val="일위대가(건축)"/>
      <sheetName val="대운반(신설-관급)"/>
      <sheetName val="일위대가표"/>
      <sheetName val="단가대비"/>
      <sheetName val="h-013211-2"/>
      <sheetName val="고창터널(고창방향)"/>
      <sheetName val="AC포장수량"/>
      <sheetName val="2001년 건설노임"/>
      <sheetName val="XL4Poppy"/>
      <sheetName val="총괄표"/>
      <sheetName val="인공산출"/>
      <sheetName val="부대내역"/>
      <sheetName val="말고개터널조명전압강하"/>
      <sheetName val="공통가설비"/>
      <sheetName val="Sheet15"/>
      <sheetName val="Sheet5"/>
      <sheetName val="설변물량"/>
      <sheetName val="경비2내역"/>
      <sheetName val="Macro(전선)"/>
      <sheetName val="계수시트"/>
      <sheetName val="옹벽기초자료"/>
      <sheetName val="현황산출서"/>
      <sheetName val="3.하중산정4.지지력"/>
      <sheetName val="설계산출기초"/>
      <sheetName val="설계산출표지"/>
      <sheetName val="도급예산내역서총괄표"/>
      <sheetName val="을부담운반비"/>
      <sheetName val="운반비산출"/>
      <sheetName val="직공비"/>
      <sheetName val="월별손익"/>
      <sheetName val="금액집계"/>
      <sheetName val="배수장토목공사비"/>
      <sheetName val="을지"/>
      <sheetName val="플랜트 설치"/>
      <sheetName val="내부부하"/>
      <sheetName val="토공1"/>
      <sheetName val="수량명세서"/>
      <sheetName val="공내역"/>
      <sheetName val="물가"/>
      <sheetName val="자재단가표"/>
      <sheetName val="NEWDRAW"/>
      <sheetName val="도급정산"/>
      <sheetName val="간선계산"/>
      <sheetName val="2. 공원조도(전통공원)"/>
      <sheetName val="건축내역(도급)"/>
      <sheetName val="우수토적(진입도로)"/>
      <sheetName val="관로내역원"/>
      <sheetName val="갑지"/>
      <sheetName val="기초일위"/>
      <sheetName val="시설일위"/>
      <sheetName val="조명일위"/>
      <sheetName val="과천MAIN"/>
      <sheetName val="2004,상노임"/>
      <sheetName val="수목데이타 "/>
      <sheetName val="자단"/>
      <sheetName val="현장관리비"/>
      <sheetName val="1"/>
      <sheetName val="전체현황"/>
      <sheetName val="재집"/>
      <sheetName val="직재"/>
      <sheetName val="다심-cable"/>
      <sheetName val="1C-cable"/>
      <sheetName val="일위"/>
      <sheetName val="투찰(하수)"/>
      <sheetName val="공내역서"/>
      <sheetName val="목록1"/>
      <sheetName val="목록2"/>
      <sheetName val="중기"/>
      <sheetName val="공사원가계산서"/>
      <sheetName val="일위대가표(무)"/>
      <sheetName val="일위대가산출기초"/>
      <sheetName val="기초자료입력"/>
      <sheetName val="집계장(대목_실행)"/>
      <sheetName val="내역서2안"/>
      <sheetName val="노임단"/>
      <sheetName val="부대공"/>
      <sheetName val="운반공"/>
      <sheetName val="자재단"/>
      <sheetName val="장비단"/>
      <sheetName val="DATA1"/>
      <sheetName val="부대대비"/>
      <sheetName val="냉연집계"/>
      <sheetName val="실행내역 "/>
      <sheetName val="관급"/>
      <sheetName val="통합"/>
      <sheetName val="일위목차"/>
      <sheetName val="소업1교"/>
      <sheetName val="적용률"/>
      <sheetName val="말뚝지지력산정"/>
      <sheetName val="관기성공.내"/>
      <sheetName val="토공수량산출"/>
      <sheetName val="토적계산서"/>
      <sheetName val="전선 및 전선관"/>
      <sheetName val="관리비"/>
      <sheetName val="sheets"/>
      <sheetName val="공조기"/>
      <sheetName val="차도조도계산"/>
      <sheetName val="비용display"/>
      <sheetName val="효성CB 1P기초"/>
      <sheetName val="견적업체"/>
      <sheetName val="공통가설공사"/>
      <sheetName val="정부노임단가"/>
      <sheetName val="소총괄표1"/>
      <sheetName val="제출내역 (2)"/>
      <sheetName val="교대시점"/>
      <sheetName val="Mc1"/>
      <sheetName val="Total"/>
      <sheetName val="guard(mac)"/>
      <sheetName val="일위노임단가"/>
      <sheetName val="2000,9월 일위"/>
      <sheetName val="실행내역서 "/>
      <sheetName val="쌍송교"/>
      <sheetName val="기자재대비표"/>
      <sheetName val="안정검토"/>
      <sheetName val="비목군단가비교표"/>
      <sheetName val="WO"/>
      <sheetName val="참고자료"/>
      <sheetName val="견적을지"/>
      <sheetName val="기계경비산출기준"/>
      <sheetName val="6PILE  (돌출)"/>
      <sheetName val="토목주소"/>
      <sheetName val="TB-내역서"/>
      <sheetName val="첨부파일"/>
      <sheetName val="중기조종사 단위단가"/>
      <sheetName val="일위_파일"/>
      <sheetName val="Manual Valve List"/>
      <sheetName val="dt0301"/>
      <sheetName val="dtt0301"/>
      <sheetName val="품셈표"/>
      <sheetName val="아스.노면절삭"/>
      <sheetName val="본부소개"/>
      <sheetName val="Macro1"/>
      <sheetName val="Macro3"/>
      <sheetName val="Macro2"/>
      <sheetName val="중기사용료산출근거"/>
      <sheetName val="Noname 1"/>
      <sheetName val="원가"/>
      <sheetName val="전기내역"/>
      <sheetName val="난간벽단위"/>
      <sheetName val="기둥"/>
      <sheetName val="저판(버림100)"/>
      <sheetName val="1.설계기준"/>
      <sheetName val="원가계산서 "/>
      <sheetName val="danga"/>
      <sheetName val="ilch"/>
      <sheetName val="SG"/>
      <sheetName val="건축2"/>
      <sheetName val="11.자재단가"/>
      <sheetName val="성곽내역서"/>
      <sheetName val="수량집계"/>
      <sheetName val="총괄집계표"/>
      <sheetName val="수도일위대가"/>
      <sheetName val="토공"/>
      <sheetName val="백암비스타내역"/>
      <sheetName val="실행철강하도"/>
      <sheetName val="협조전"/>
      <sheetName val="견적990322"/>
      <sheetName val="파일의이용"/>
      <sheetName val="plan&amp;section of foundation"/>
      <sheetName val="pile bearing capa &amp; arrenge"/>
      <sheetName val="design load"/>
      <sheetName val="working load at the btm ft."/>
      <sheetName val="stability check"/>
      <sheetName val="960318-1"/>
      <sheetName val="교각별수량"/>
      <sheetName val="국별인원"/>
      <sheetName val="__MAIN"/>
      <sheetName val="000000"/>
      <sheetName val="2_냉난방설비공사"/>
      <sheetName val="G_R300경비"/>
      <sheetName val="단가_"/>
      <sheetName val="4-7_중앙전기실(노임단가)"/>
      <sheetName val="DATA (2)"/>
      <sheetName val="INPUT(덕도방향-시점)"/>
      <sheetName val="내역(2000년)"/>
      <sheetName val="가시설단위수량"/>
      <sheetName val="6. 직접경비"/>
      <sheetName val="본사업"/>
      <sheetName val="총괄"/>
      <sheetName val="감액총괄표"/>
      <sheetName val="2010노임(공사)"/>
      <sheetName val="시설물일위"/>
      <sheetName val="input"/>
      <sheetName val="교각계산"/>
      <sheetName val="지급자재"/>
      <sheetName val="평가데이터"/>
      <sheetName val="토공유동표"/>
      <sheetName val="발주설계서(당초)"/>
      <sheetName val="기초자료"/>
      <sheetName val="type-F"/>
      <sheetName val="문산방향-교대(A2)"/>
      <sheetName val="연결임시"/>
      <sheetName val="철근단면적"/>
      <sheetName val="말뚝기초"/>
      <sheetName val="진접"/>
      <sheetName val="TOTAL3"/>
      <sheetName val="TYPE-A"/>
      <sheetName val="기본"/>
      <sheetName val="01_ 원가계산서"/>
      <sheetName val="내역표지"/>
      <sheetName val="Macro(전기)"/>
      <sheetName val="22-2M단"/>
      <sheetName val="22-1소단"/>
      <sheetName val="공량산출서"/>
      <sheetName val="일위산출"/>
      <sheetName val="당초"/>
      <sheetName val="36신설수량"/>
      <sheetName val="예산M5A"/>
      <sheetName val="자재단가비교표"/>
      <sheetName val="8.2TON"/>
      <sheetName val="견"/>
      <sheetName val="견적"/>
      <sheetName val="예산M2"/>
      <sheetName val="돈암사업"/>
      <sheetName val="주방동력"/>
      <sheetName val="공량예산"/>
      <sheetName val="발전기"/>
      <sheetName val="간선"/>
      <sheetName val="부하"/>
      <sheetName val="재료단가"/>
      <sheetName val="예산M12A"/>
      <sheetName val="95WBS"/>
      <sheetName val="지주토목내역서"/>
      <sheetName val="철콘공사"/>
      <sheetName val="SIL98"/>
      <sheetName val="ABUT수량-A1"/>
      <sheetName val="계산근거"/>
      <sheetName val="ITEM"/>
      <sheetName val="ZONE.1"/>
      <sheetName val="총괄갑 "/>
      <sheetName val="8.수량산출 (2)"/>
      <sheetName val="품목"/>
      <sheetName val="11"/>
      <sheetName val="工완성공사율"/>
      <sheetName val="가로등기초"/>
      <sheetName val="22수량"/>
      <sheetName val="48신설수량"/>
      <sheetName val="단가대비표"/>
      <sheetName val="단면가정"/>
      <sheetName val="역T형"/>
      <sheetName val="총괄내역서"/>
      <sheetName val="관접합및부설"/>
      <sheetName val="기본단가"/>
      <sheetName val="말뚝물량"/>
      <sheetName val="횡배수관재료-"/>
      <sheetName val="계산서(직선부)"/>
      <sheetName val="포장재료집계표"/>
      <sheetName val="콘크리트측구연장"/>
      <sheetName val="포장공"/>
      <sheetName val="-몰탈콘크리트"/>
      <sheetName val="-배수구조물공토공"/>
      <sheetName val="TOTAL_BOQ"/>
      <sheetName val="BSD (2)"/>
      <sheetName val="일위대가(1)"/>
      <sheetName val="eq_data"/>
      <sheetName val="SP"/>
      <sheetName val="IN"/>
      <sheetName val="Macro(차단기)"/>
      <sheetName val="공사내역"/>
      <sheetName val="토공(우물통,기타) "/>
      <sheetName val="70%"/>
      <sheetName val="조명시설"/>
      <sheetName val="SUMMARYMCA"/>
      <sheetName val="10.공통-노임단가"/>
      <sheetName val="산출2-기기동력"/>
      <sheetName val="설변내역서"/>
      <sheetName val="소운반"/>
      <sheetName val="7.단가조사서"/>
      <sheetName val="5.일위대가목록"/>
      <sheetName val="KMT물량"/>
      <sheetName val="산출내역서집계표"/>
      <sheetName val="sw1"/>
      <sheetName val="NOMUBI"/>
      <sheetName val="Sheet10"/>
      <sheetName val="첨부1-1"/>
      <sheetName val="기둥(하중)"/>
      <sheetName val="노임표"/>
      <sheetName val="CAT_5"/>
      <sheetName val="순공사비"/>
      <sheetName val="콘크리트타설입력"/>
      <sheetName val="레미콘입고현황"/>
      <sheetName val="_x0000_pY&lt;u_x0000__x0000__x0000__x0000__x0000__x0000__x0000__x0000_ô+_x001f__x0000_I}0_x0012__x0004__x0000__x0000__x0001_"/>
      <sheetName val="Sheet9"/>
      <sheetName val="G_R300경비1"/>
      <sheetName val="4-7_중앙전기실(노임단가)1"/>
      <sheetName val="납부서"/>
    </sheetNames>
    <sheetDataSet>
      <sheetData sheetId="0" refreshError="1"/>
      <sheetData sheetId="1" refreshError="1">
        <row r="23">
          <cell r="R23">
            <v>0</v>
          </cell>
          <cell r="S23" t="str">
            <v>J</v>
          </cell>
          <cell r="U23" t="str">
            <v>FCL 20W</v>
          </cell>
          <cell r="V23">
            <v>900</v>
          </cell>
        </row>
        <row r="24">
          <cell r="R24">
            <v>0.7</v>
          </cell>
          <cell r="S24" t="str">
            <v>I</v>
          </cell>
          <cell r="U24" t="str">
            <v>FCL 30W</v>
          </cell>
          <cell r="V24">
            <v>1370</v>
          </cell>
        </row>
        <row r="25">
          <cell r="R25">
            <v>0.9</v>
          </cell>
          <cell r="S25" t="str">
            <v>H</v>
          </cell>
          <cell r="U25" t="str">
            <v>FCL 32W</v>
          </cell>
          <cell r="V25">
            <v>1690</v>
          </cell>
        </row>
        <row r="26">
          <cell r="R26">
            <v>1.1200000000000001</v>
          </cell>
          <cell r="S26" t="str">
            <v>G</v>
          </cell>
          <cell r="U26" t="str">
            <v>FCL 40W</v>
          </cell>
          <cell r="V26">
            <v>2310</v>
          </cell>
        </row>
        <row r="27">
          <cell r="R27">
            <v>1.38</v>
          </cell>
          <cell r="S27" t="str">
            <v>F</v>
          </cell>
          <cell r="U27" t="str">
            <v>FL 1/20W</v>
          </cell>
          <cell r="V27">
            <v>1010</v>
          </cell>
        </row>
        <row r="28">
          <cell r="R28">
            <v>1.75</v>
          </cell>
          <cell r="S28" t="str">
            <v>E</v>
          </cell>
          <cell r="U28" t="str">
            <v>FL 1/32W</v>
          </cell>
          <cell r="V28">
            <v>2860</v>
          </cell>
        </row>
        <row r="29">
          <cell r="R29">
            <v>2.25</v>
          </cell>
          <cell r="S29" t="str">
            <v>D</v>
          </cell>
          <cell r="U29" t="str">
            <v>FL 1/40W</v>
          </cell>
          <cell r="V29">
            <v>2610</v>
          </cell>
        </row>
        <row r="30">
          <cell r="R30">
            <v>2.75</v>
          </cell>
          <cell r="S30" t="str">
            <v>C</v>
          </cell>
          <cell r="U30" t="str">
            <v>FL 2/20W</v>
          </cell>
          <cell r="V30">
            <v>2020</v>
          </cell>
        </row>
        <row r="31">
          <cell r="R31">
            <v>3.5</v>
          </cell>
          <cell r="S31" t="str">
            <v>B</v>
          </cell>
          <cell r="U31" t="str">
            <v>FL 2/32W</v>
          </cell>
          <cell r="V31">
            <v>5720</v>
          </cell>
        </row>
        <row r="32">
          <cell r="R32">
            <v>4.5</v>
          </cell>
          <cell r="S32" t="str">
            <v>A</v>
          </cell>
          <cell r="U32" t="str">
            <v>FL 2/40W</v>
          </cell>
          <cell r="V32">
            <v>5220</v>
          </cell>
        </row>
        <row r="33">
          <cell r="U33" t="str">
            <v>FUL 13W</v>
          </cell>
          <cell r="V33">
            <v>800</v>
          </cell>
        </row>
        <row r="34">
          <cell r="U34" t="str">
            <v>FUL 17W</v>
          </cell>
          <cell r="V34">
            <v>1070</v>
          </cell>
        </row>
        <row r="35">
          <cell r="U35" t="str">
            <v>FUL 27W</v>
          </cell>
          <cell r="V35">
            <v>1550</v>
          </cell>
        </row>
        <row r="36">
          <cell r="U36" t="str">
            <v>IL 100W</v>
          </cell>
          <cell r="V36">
            <v>1250</v>
          </cell>
        </row>
        <row r="37">
          <cell r="U37" t="str">
            <v>IL 150W</v>
          </cell>
          <cell r="V37">
            <v>2090</v>
          </cell>
        </row>
        <row r="38">
          <cell r="U38" t="str">
            <v>IL 200W</v>
          </cell>
          <cell r="V38">
            <v>2920</v>
          </cell>
        </row>
        <row r="39">
          <cell r="U39" t="str">
            <v>IL 20W</v>
          </cell>
          <cell r="V39">
            <v>130</v>
          </cell>
        </row>
        <row r="40">
          <cell r="U40" t="str">
            <v>IL 30W</v>
          </cell>
          <cell r="V40">
            <v>240</v>
          </cell>
        </row>
        <row r="41">
          <cell r="U41" t="str">
            <v>IL 40W</v>
          </cell>
          <cell r="V41">
            <v>350</v>
          </cell>
        </row>
        <row r="42">
          <cell r="U42" t="str">
            <v>IL 60W</v>
          </cell>
          <cell r="V42">
            <v>630</v>
          </cell>
        </row>
        <row r="43">
          <cell r="U43" t="str">
            <v>MH 100W</v>
          </cell>
          <cell r="V43">
            <v>6500</v>
          </cell>
        </row>
        <row r="44">
          <cell r="U44" t="str">
            <v>MH 175W</v>
          </cell>
          <cell r="V44">
            <v>14000</v>
          </cell>
        </row>
        <row r="45">
          <cell r="U45" t="str">
            <v>MH 250W</v>
          </cell>
          <cell r="V45">
            <v>20500</v>
          </cell>
        </row>
        <row r="46">
          <cell r="U46" t="str">
            <v>MH 400W</v>
          </cell>
          <cell r="V46">
            <v>34000</v>
          </cell>
        </row>
        <row r="47">
          <cell r="U47" t="str">
            <v>NH 100W</v>
          </cell>
          <cell r="V47">
            <v>9000</v>
          </cell>
        </row>
        <row r="48">
          <cell r="U48" t="str">
            <v>NH 150W</v>
          </cell>
          <cell r="V48">
            <v>14000</v>
          </cell>
        </row>
        <row r="49">
          <cell r="U49" t="str">
            <v>NH 200W</v>
          </cell>
          <cell r="V49">
            <v>25000</v>
          </cell>
        </row>
        <row r="50">
          <cell r="U50" t="str">
            <v>NH 70W</v>
          </cell>
          <cell r="V50">
            <v>6200</v>
          </cell>
        </row>
      </sheetData>
      <sheetData sheetId="2" refreshError="1"/>
      <sheetData sheetId="3" refreshError="1">
        <row r="6">
          <cell r="E6" t="str">
            <v>A</v>
          </cell>
          <cell r="F6">
            <v>0.82</v>
          </cell>
        </row>
        <row r="7">
          <cell r="E7" t="str">
            <v>B</v>
          </cell>
          <cell r="F7">
            <v>0.79</v>
          </cell>
        </row>
        <row r="8">
          <cell r="E8" t="str">
            <v>C</v>
          </cell>
          <cell r="F8">
            <v>0.76</v>
          </cell>
        </row>
        <row r="9">
          <cell r="E9" t="str">
            <v>D</v>
          </cell>
          <cell r="F9">
            <v>0.72</v>
          </cell>
        </row>
        <row r="10">
          <cell r="E10" t="str">
            <v>E</v>
          </cell>
          <cell r="F10">
            <v>0.68</v>
          </cell>
        </row>
        <row r="11">
          <cell r="E11" t="str">
            <v>F</v>
          </cell>
          <cell r="F11">
            <v>0.62</v>
          </cell>
        </row>
        <row r="12">
          <cell r="E12" t="str">
            <v>G</v>
          </cell>
          <cell r="F12">
            <v>0.56999999999999995</v>
          </cell>
        </row>
        <row r="13">
          <cell r="E13" t="str">
            <v>H</v>
          </cell>
          <cell r="F13">
            <v>0.49</v>
          </cell>
        </row>
        <row r="14">
          <cell r="E14" t="str">
            <v>I</v>
          </cell>
          <cell r="F14">
            <v>0.42</v>
          </cell>
        </row>
        <row r="15">
          <cell r="E15" t="str">
            <v>J</v>
          </cell>
          <cell r="F15">
            <v>0.33</v>
          </cell>
        </row>
        <row r="17">
          <cell r="E17" t="str">
            <v>A</v>
          </cell>
          <cell r="F17">
            <v>0.74</v>
          </cell>
        </row>
        <row r="18">
          <cell r="E18" t="str">
            <v>B</v>
          </cell>
          <cell r="F18">
            <v>0.71</v>
          </cell>
        </row>
        <row r="19">
          <cell r="E19" t="str">
            <v>C</v>
          </cell>
          <cell r="F19">
            <v>0.67</v>
          </cell>
        </row>
        <row r="20">
          <cell r="E20" t="str">
            <v>D</v>
          </cell>
          <cell r="F20">
            <v>0.64</v>
          </cell>
        </row>
        <row r="21">
          <cell r="E21" t="str">
            <v>E</v>
          </cell>
          <cell r="F21">
            <v>0.59</v>
          </cell>
        </row>
        <row r="22">
          <cell r="E22" t="str">
            <v>F</v>
          </cell>
          <cell r="F22">
            <v>0.53</v>
          </cell>
        </row>
        <row r="23">
          <cell r="E23" t="str">
            <v>G</v>
          </cell>
          <cell r="F23">
            <v>0.49</v>
          </cell>
        </row>
        <row r="24">
          <cell r="E24" t="str">
            <v>H</v>
          </cell>
          <cell r="F24">
            <v>0.42</v>
          </cell>
        </row>
        <row r="25">
          <cell r="E25" t="str">
            <v>I</v>
          </cell>
          <cell r="F25">
            <v>0.36</v>
          </cell>
        </row>
        <row r="26">
          <cell r="E26" t="str">
            <v>J</v>
          </cell>
          <cell r="F26">
            <v>0.28000000000000003</v>
          </cell>
        </row>
        <row r="50">
          <cell r="E50" t="str">
            <v>A</v>
          </cell>
          <cell r="F50">
            <v>0.72</v>
          </cell>
        </row>
        <row r="51">
          <cell r="E51" t="str">
            <v>B</v>
          </cell>
          <cell r="F51">
            <v>0.68</v>
          </cell>
        </row>
        <row r="52">
          <cell r="E52" t="str">
            <v>C</v>
          </cell>
          <cell r="F52">
            <v>0.63</v>
          </cell>
        </row>
        <row r="53">
          <cell r="E53" t="str">
            <v>D</v>
          </cell>
          <cell r="F53">
            <v>0.59</v>
          </cell>
        </row>
        <row r="54">
          <cell r="E54" t="str">
            <v>E</v>
          </cell>
          <cell r="F54">
            <v>0.54</v>
          </cell>
        </row>
        <row r="55">
          <cell r="E55" t="str">
            <v>F</v>
          </cell>
          <cell r="F55">
            <v>0.48</v>
          </cell>
        </row>
        <row r="56">
          <cell r="E56" t="str">
            <v>G</v>
          </cell>
          <cell r="F56">
            <v>0.43</v>
          </cell>
        </row>
        <row r="57">
          <cell r="E57" t="str">
            <v>H</v>
          </cell>
          <cell r="F57">
            <v>0.39</v>
          </cell>
        </row>
        <row r="58">
          <cell r="E58" t="str">
            <v>I</v>
          </cell>
          <cell r="F58">
            <v>0.31</v>
          </cell>
        </row>
        <row r="59">
          <cell r="E59" t="str">
            <v>J</v>
          </cell>
          <cell r="F59">
            <v>0.24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사원가계산서"/>
      <sheetName val="공종별 총괄표"/>
      <sheetName val="1.내역서"/>
      <sheetName val="관급자재대"/>
      <sheetName val="환율 및 인건비(중기)"/>
      <sheetName val="중기사용료 목록표"/>
      <sheetName val="2.중기사용료"/>
      <sheetName val="단가산출서 목록표"/>
      <sheetName val="4.단가산출서"/>
      <sheetName val="일반자재 단가표"/>
      <sheetName val="관급자재 단가표 "/>
      <sheetName val="Macro1"/>
      <sheetName val="Macro2"/>
      <sheetName val="Module1"/>
      <sheetName val="Macro3"/>
      <sheetName val="Macro4"/>
      <sheetName val="Macro5"/>
      <sheetName val="ABUT수량-A1"/>
      <sheetName val="차액보증"/>
      <sheetName val="통합"/>
      <sheetName val="일위대가목차"/>
      <sheetName val="Mc1"/>
      <sheetName val="총괄표"/>
      <sheetName val="말뚝지지력산정"/>
      <sheetName val="Macro(전기)"/>
      <sheetName val="옹벽"/>
      <sheetName val="기초공"/>
      <sheetName val="기둥(원형)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당진"/>
      <sheetName val="말뚝물량"/>
      <sheetName val="통합"/>
      <sheetName val="노임단가"/>
      <sheetName val="데이타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집계표"/>
      <sheetName val="토공(원형)"/>
      <sheetName val="기초공"/>
      <sheetName val="기둥(원형)"/>
      <sheetName val="COPING"/>
      <sheetName val="노임단가"/>
      <sheetName val="자재단가"/>
      <sheetName val="내역서"/>
      <sheetName val="工완성공사율"/>
      <sheetName val="갑지"/>
      <sheetName val="1-1"/>
      <sheetName val="ABUT수량-A1"/>
      <sheetName val="Sheet1 (2)"/>
      <sheetName val="예정(3)"/>
      <sheetName val="동원(3)"/>
      <sheetName val="BOX"/>
      <sheetName val="DATA"/>
      <sheetName val="PIER42"/>
      <sheetName val="수안보-MBR1"/>
      <sheetName val="주형"/>
      <sheetName val="Sheet3"/>
      <sheetName val="기계-설변"/>
      <sheetName val="찍기"/>
      <sheetName val="자압1"/>
      <sheetName val="Sheet2"/>
      <sheetName val="소업1교"/>
      <sheetName val="99총공사내역서"/>
      <sheetName val="단면 (2)"/>
      <sheetName val="실행자재"/>
      <sheetName val="laroux"/>
      <sheetName val="AC포장수량"/>
      <sheetName val="설계조건"/>
      <sheetName val="우각부보강"/>
      <sheetName val="1.설계조건"/>
      <sheetName val="교각계산"/>
      <sheetName val="부하계산서"/>
      <sheetName val="예산서"/>
      <sheetName val="DATE"/>
      <sheetName val="원형1호맨홀토공수량"/>
      <sheetName val="노임"/>
      <sheetName val="b_balju_cho"/>
      <sheetName val="내역(영일)"/>
      <sheetName val="설비"/>
      <sheetName val="정부노임단가"/>
      <sheetName val="02 SLAB"/>
      <sheetName val="05 BOX"/>
      <sheetName val="Sheet17"/>
      <sheetName val="갑지1"/>
      <sheetName val="종배수관"/>
      <sheetName val="개요"/>
      <sheetName val="상부하중"/>
      <sheetName val="풍하중1"/>
      <sheetName val="총괄내역서"/>
      <sheetName val="통합"/>
      <sheetName val="유기공정"/>
      <sheetName val="실행철강하도"/>
      <sheetName val="대로근거"/>
      <sheetName val="철근단면적"/>
      <sheetName val="SLAB&quot;1&quot;"/>
      <sheetName val="#REF"/>
      <sheetName val="단면치수"/>
      <sheetName val="과천MAIN"/>
      <sheetName val="6PILE  (돌출)"/>
      <sheetName val="부하(성남)"/>
      <sheetName val="PAC"/>
      <sheetName val="설계"/>
      <sheetName val="Pier 3"/>
      <sheetName val="터널조도"/>
      <sheetName val="Sheet1"/>
      <sheetName val="INPUT"/>
      <sheetName val="VXXXXX"/>
      <sheetName val="가공비"/>
      <sheetName val="ENE-CAL 1"/>
      <sheetName val="수량산출"/>
      <sheetName val="우수받이"/>
      <sheetName val="구체"/>
      <sheetName val="좌측날개벽"/>
      <sheetName val="우측날개벽"/>
      <sheetName val="상부"/>
      <sheetName val="단면력"/>
      <sheetName val="사용성검토"/>
      <sheetName val="신축이음"/>
      <sheetName val="내진"/>
      <sheetName val="내진삽도"/>
      <sheetName val="SLAB수량"/>
      <sheetName val="ABUT수량-A2"/>
      <sheetName val="PIER수량-1"/>
      <sheetName val="PIER수량-2"/>
      <sheetName val="토ABUT수량-1"/>
      <sheetName val="토ABUT수량-2"/>
      <sheetName val="토PIER수량-1"/>
      <sheetName val="토PIER수량-2"/>
      <sheetName val="보호블럭"/>
      <sheetName val="옹벽일"/>
      <sheetName val="옹벽토"/>
      <sheetName val="Sheet6"/>
      <sheetName val="수량총괄"/>
      <sheetName val="슬래브"/>
      <sheetName val="교대"/>
      <sheetName val="교각"/>
      <sheetName val="옹벽"/>
      <sheetName val="철근"/>
      <sheetName val="토공총괄"/>
      <sheetName val="토교대"/>
      <sheetName val="토교각"/>
      <sheetName val="토옹벽"/>
      <sheetName val="가시설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ABUT수량_A1"/>
      <sheetName val="중산교"/>
      <sheetName val="입찰안"/>
      <sheetName val="식재총괄"/>
      <sheetName val="NOMUBI"/>
      <sheetName val="sw1"/>
      <sheetName val="A-4"/>
      <sheetName val="터파기및재료"/>
      <sheetName val="4)유동표"/>
      <sheetName val="배수장토목공사비"/>
      <sheetName val="별표집계"/>
      <sheetName val="원가"/>
      <sheetName val="기본DATA"/>
      <sheetName val="ETC"/>
      <sheetName val="XXXXXX"/>
      <sheetName val="주요자재집계"/>
      <sheetName val="몰탈자재집계"/>
      <sheetName val="수량총괄집계"/>
      <sheetName val="철근총괄집계"/>
      <sheetName val="BOX수량집계"/>
      <sheetName val="BOX철근"/>
      <sheetName val="BOX수량"/>
      <sheetName val="출입문수량집계"/>
      <sheetName val="출입문철근"/>
      <sheetName val="출입문(A-A)수량"/>
      <sheetName val="출입문(B-B)수량"/>
      <sheetName val="출입문(C-C)수량 "/>
      <sheetName val="출입문(D-D)수량"/>
      <sheetName val="출입문마감부"/>
      <sheetName val="접속슬래브"/>
      <sheetName val="U-TYPE수량집계"/>
      <sheetName val="U-TYPE철근"/>
      <sheetName val="U-TYPE(334~360)"/>
      <sheetName val="U-TYPE(360~380)"/>
      <sheetName val="U-TYPE(380~400)"/>
      <sheetName val="U-TYPE(400~420)"/>
      <sheetName val="간지"/>
      <sheetName val="일위"/>
      <sheetName val="입출재고현황 (2)"/>
      <sheetName val="데리네이타현황"/>
      <sheetName val="tggwan(mac)"/>
      <sheetName val="4.구조물boq"/>
      <sheetName val="우배수"/>
      <sheetName val="청천내"/>
      <sheetName val="인건-측정"/>
      <sheetName val="전신환매도율"/>
      <sheetName val="BID"/>
      <sheetName val="PIER수량m1"/>
      <sheetName val="J형측구단위수량"/>
      <sheetName val="깨기"/>
      <sheetName val="200"/>
      <sheetName val="L형옹벽단위수량(25)"/>
      <sheetName val="L형옹벽단위수량(35)"/>
      <sheetName val="계산중"/>
      <sheetName val="횡배위치"/>
      <sheetName val="말뚝지지력산정"/>
      <sheetName val="EACT10"/>
      <sheetName val="JUCKEYK"/>
      <sheetName val="J直材4"/>
      <sheetName val="수질정화시설"/>
      <sheetName val="날개벽"/>
      <sheetName val="전기 원가계산서"/>
      <sheetName val="일위대가"/>
      <sheetName val="기존"/>
      <sheetName val="식생블럭단위수량"/>
      <sheetName val="자압"/>
      <sheetName val="공사내역"/>
      <sheetName val="3BL공동구 수량"/>
      <sheetName val="연결임시"/>
      <sheetName val="단면검토"/>
      <sheetName val="적용단위길이"/>
      <sheetName val="도근좌표"/>
      <sheetName val="토량산출서"/>
      <sheetName val="제잡비.xls"/>
      <sheetName val="기초계산(Pmax)"/>
      <sheetName val="ITEM"/>
      <sheetName val="SCH"/>
      <sheetName val="변화치수"/>
      <sheetName val="MOTOR"/>
      <sheetName val="공용시설내역"/>
      <sheetName val="조도계산서 (도서)"/>
      <sheetName val="SG"/>
      <sheetName val="ilch"/>
      <sheetName val="1_설계조건"/>
      <sheetName val="Sheet1_(2)"/>
      <sheetName val="6PILE__(돌출)"/>
      <sheetName val="출입문(C-C)수량_"/>
      <sheetName val="항목별세부내역"/>
      <sheetName val="일위대가(계측기설치)"/>
      <sheetName val="부안변전"/>
      <sheetName val="외천교"/>
      <sheetName val="1,2공구원가계산서"/>
      <sheetName val="2공구산출내역"/>
      <sheetName val="1공구산출내역서"/>
      <sheetName val="투찰내역"/>
      <sheetName val="공사개요"/>
      <sheetName val="횡배수관토공수량"/>
      <sheetName val="ASP포장"/>
      <sheetName val="단위수량"/>
      <sheetName val="FOOTING단면력"/>
      <sheetName val="Macro(차단기)"/>
      <sheetName val="중기일위대가"/>
      <sheetName val="현장관리비 산출내역"/>
      <sheetName val="단가비교표"/>
      <sheetName val="중로근거"/>
      <sheetName val="산출근거"/>
      <sheetName val="가시설단위수량"/>
      <sheetName val="반중력식옹벽"/>
      <sheetName val="지급자재"/>
      <sheetName val="대치판정"/>
      <sheetName val="2000년1차"/>
      <sheetName val="Type(123)"/>
      <sheetName val="내역"/>
      <sheetName val="좌측"/>
      <sheetName val="노임이"/>
      <sheetName val="capbeam(1)"/>
      <sheetName val="1SPAN"/>
      <sheetName val="품셈TABLE"/>
      <sheetName val="옹벽철근"/>
      <sheetName val="단위수량(출력X)"/>
      <sheetName val="수량집계"/>
      <sheetName val="3련 BOX"/>
      <sheetName val="수목단가"/>
      <sheetName val="시설수량표"/>
      <sheetName val="토공1차"/>
      <sheetName val="수량"/>
      <sheetName val="신기1-LINE별연장"/>
      <sheetName val="주방환기"/>
      <sheetName val="바닥판"/>
      <sheetName val="SORCE1"/>
      <sheetName val="교각토공"/>
      <sheetName val="ⴭⴭⴭⴭ"/>
      <sheetName val="8-3기계경비"/>
      <sheetName val="코드표"/>
      <sheetName val="집수정"/>
      <sheetName val="말뚝기초"/>
      <sheetName val="물가시세"/>
      <sheetName val="IMPEADENCE MAP 취수장"/>
      <sheetName val="1-1평균터파기고(1)"/>
      <sheetName val="집계장(대목_실행)"/>
      <sheetName val="전계가"/>
      <sheetName val="9GNG운반"/>
      <sheetName val="眞비상(진주)"/>
      <sheetName val="단면가정"/>
      <sheetName val="TYPE-A"/>
      <sheetName val="상수도토공집계표"/>
      <sheetName val="쌍송교"/>
      <sheetName val="지장물C"/>
      <sheetName val="흄관기초"/>
      <sheetName val="용소리교"/>
      <sheetName val="MFAB"/>
      <sheetName val="MFRT"/>
      <sheetName val="MPKG"/>
      <sheetName val="MPRD"/>
      <sheetName val="차선도색현황"/>
      <sheetName val="단위중량"/>
      <sheetName val="위치조서"/>
      <sheetName val="일위대가목차"/>
      <sheetName val="토사(PE)"/>
      <sheetName val="자료입력"/>
      <sheetName val="도장수량(하1)"/>
      <sheetName val="실행내역서"/>
      <sheetName val="플랜트 설치"/>
      <sheetName val="충주"/>
      <sheetName val="상 부"/>
      <sheetName val="화산경계"/>
      <sheetName val="일위대가표"/>
      <sheetName val="부속동"/>
      <sheetName val="제수"/>
      <sheetName val="기초1"/>
      <sheetName val="공사비집계"/>
      <sheetName val="수문일1"/>
      <sheetName val="상부집계표"/>
      <sheetName val="날개벽(시점좌측)"/>
      <sheetName val="실행비교"/>
      <sheetName val="안전노무비(3월)"/>
      <sheetName val="전력구구조물산근2구간"/>
      <sheetName val="PROJECT BRIEF(EX.NEW)"/>
      <sheetName val="단가비교"/>
      <sheetName val="2000년하반기"/>
      <sheetName val="배수공 주요자재 집계표"/>
      <sheetName val="배수내역 (2)"/>
      <sheetName val="도로토적"/>
      <sheetName val="배수통관토공수량"/>
      <sheetName val="일반맨홀수량집계"/>
      <sheetName val="주beam"/>
      <sheetName val="HANDHOLE(2)"/>
      <sheetName val="교각1"/>
      <sheetName val="이토변실(A3-LINE)"/>
      <sheetName val="98수문일위"/>
      <sheetName val="방음벽기초(H=4m)"/>
      <sheetName val="샌딩 에폭시 도장"/>
      <sheetName val="1호맨홀토공"/>
      <sheetName val="약품설비"/>
      <sheetName val="물질수지(2011)"/>
      <sheetName val="Sheet5"/>
      <sheetName val="안정계산"/>
      <sheetName val="우수"/>
      <sheetName val="중기경유지급대장"/>
      <sheetName val="중기잡유공제"/>
      <sheetName val="중기잡유지급대장"/>
      <sheetName val="중기임차료"/>
      <sheetName val="중기경유공제"/>
      <sheetName val="Stem Footing"/>
      <sheetName val="자재단가비교표"/>
      <sheetName val="C"/>
      <sheetName val="INPUT-DATA"/>
      <sheetName val="물질수지"/>
      <sheetName val="단가"/>
      <sheetName val="45,46"/>
      <sheetName val="관로공수량집계표(본선)"/>
      <sheetName val="가설건물"/>
      <sheetName val="가시설수량"/>
      <sheetName val="단가조사서"/>
      <sheetName val="금액내역서"/>
      <sheetName val="8.PILE  (돌출)"/>
      <sheetName val="내역서(당초변경)"/>
      <sheetName val="A(Rev.3)"/>
      <sheetName val="가도공"/>
      <sheetName val="조건표"/>
      <sheetName val="국공유지및사유지"/>
      <sheetName val="지진시"/>
      <sheetName val="가압장(토목)"/>
      <sheetName val="경비단가"/>
      <sheetName val="97노임단가"/>
      <sheetName val="DIAPHRAGM"/>
      <sheetName val="물량집계"/>
      <sheetName val="암거단위"/>
      <sheetName val="횡 연장"/>
      <sheetName val="WORK"/>
      <sheetName val="계약서"/>
      <sheetName val="증감대비"/>
      <sheetName val="Macro1"/>
      <sheetName val="하수급견적대비"/>
      <sheetName val="조명시설"/>
      <sheetName val="공량산출서"/>
      <sheetName val="2.단면가정"/>
      <sheetName val="입력DATA"/>
      <sheetName val="조도계산(1)"/>
      <sheetName val="옹벽(수량)"/>
      <sheetName val="우수맨홀공제단위수량"/>
      <sheetName val="부대내역"/>
      <sheetName val="날개벽(TYPE2)"/>
      <sheetName val="U-TYPE(1)"/>
      <sheetName val="전체내역 (2)"/>
      <sheetName val="인건비 "/>
      <sheetName val="토목공사일반"/>
      <sheetName val="POOM_MOTO"/>
      <sheetName val="회사정보"/>
      <sheetName val="기초자료"/>
      <sheetName val="심사계산"/>
      <sheetName val="심사물량"/>
      <sheetName val="진접"/>
      <sheetName val="D-3109"/>
      <sheetName val="골재산출"/>
      <sheetName val="양식"/>
      <sheetName val="인건비"/>
      <sheetName val="시행후면적"/>
      <sheetName val="수지예산"/>
      <sheetName val="일위_파일"/>
      <sheetName val="신표지1"/>
      <sheetName val="당초내역서"/>
      <sheetName val="배수공1"/>
      <sheetName val="토공"/>
      <sheetName val="입찰"/>
      <sheetName val="현경"/>
      <sheetName val="변경집계표"/>
      <sheetName val="백호우계수"/>
      <sheetName val="EQUIP LIST"/>
      <sheetName val="감가상각"/>
      <sheetName val="공사요율"/>
      <sheetName val="투찰"/>
      <sheetName val="지중자재단가"/>
      <sheetName val="개별직종노임단가(2003.9)"/>
      <sheetName val="PE관"/>
      <sheetName val="입력"/>
      <sheetName val="부안일위"/>
      <sheetName val="JUCK"/>
      <sheetName val="guard(mac)"/>
      <sheetName val="오동"/>
      <sheetName val="대조"/>
      <sheetName val="나한"/>
      <sheetName val="기계경비일람"/>
      <sheetName val="맨홀수량산출"/>
      <sheetName val="토공집계"/>
      <sheetName val="포장공"/>
      <sheetName val="역T형"/>
      <sheetName val="5.모델링"/>
      <sheetName val="내역(포장)"/>
      <sheetName val="1.설계기준"/>
      <sheetName val="조정금액결과표 (차수별)"/>
      <sheetName val="단중표"/>
      <sheetName val="취수탑"/>
      <sheetName val="건축-물가변동"/>
      <sheetName val="시멘트"/>
      <sheetName val="포장재료(1)"/>
      <sheetName val="토목내역서"/>
      <sheetName val="A_4"/>
      <sheetName val="대비"/>
      <sheetName val="입찰결과보고"/>
      <sheetName val="CALCULATION"/>
      <sheetName val="횡배수관 토공량 산출"/>
      <sheetName val="차액보증"/>
      <sheetName val="일위(PN)"/>
      <sheetName val="수량산출서(당초)"/>
      <sheetName val="수량3"/>
      <sheetName val="20관리비율"/>
      <sheetName val="표지판현황"/>
      <sheetName val="지장물"/>
      <sheetName val="설계내역서"/>
      <sheetName val="PROCESS"/>
      <sheetName val="기계경비"/>
      <sheetName val="c_balju"/>
      <sheetName val="Excel"/>
      <sheetName val="제원.설계조건"/>
      <sheetName val="직노"/>
      <sheetName val="제-노임"/>
      <sheetName val="제직재"/>
      <sheetName val="9902"/>
      <sheetName val="맨홀수량집계"/>
      <sheetName val="일위대가(뷔페)"/>
      <sheetName val="3. 지하차도 물량 집계표"/>
      <sheetName val="견적서"/>
      <sheetName val="자재집계표"/>
      <sheetName val="화재 탐지 설비"/>
      <sheetName val="전체원가계산서작업용"/>
      <sheetName val="전체내역작업용"/>
      <sheetName val="퇴직공제부금산출근거"/>
      <sheetName val="70%"/>
      <sheetName val="1공구내역서(1)"/>
      <sheetName val="공기"/>
      <sheetName val="배수통관(좌)"/>
      <sheetName val="기술자료 (연수)"/>
      <sheetName val="1. 설계조건 2.단면가정 3. 하중계산"/>
      <sheetName val="DATA 입력란"/>
      <sheetName val="unitpric"/>
      <sheetName val="noyim"/>
      <sheetName val="junggi"/>
      <sheetName val="일위대가모듈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/>
      <sheetData sheetId="69" refreshError="1"/>
      <sheetData sheetId="70" refreshError="1"/>
      <sheetData sheetId="71"/>
      <sheetData sheetId="72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산출서"/>
      <sheetName val="수목일위"/>
      <sheetName val="원가"/>
      <sheetName val="시설물일위"/>
      <sheetName val="단가"/>
      <sheetName val="3BL공동구 수량"/>
      <sheetName val="Macro1"/>
      <sheetName val="데이타"/>
      <sheetName val="식재인부"/>
      <sheetName val="가설공사"/>
      <sheetName val="내역아"/>
      <sheetName val="울타리"/>
      <sheetName val="통합"/>
      <sheetName val="FAB별"/>
      <sheetName val="ilch"/>
      <sheetName val="정부노임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간 지"/>
      <sheetName val="상다㎡당 단가"/>
      <sheetName val="토공산출근거"/>
      <sheetName val="블럭물량산출근거"/>
      <sheetName val="토공물량산출근거"/>
      <sheetName val="블럭그리드산출근거"/>
      <sheetName val="총괄수량집계표"/>
      <sheetName val="일위대가표  (2)"/>
      <sheetName val="견적서  (2)"/>
      <sheetName val="시방서"/>
      <sheetName val="구조계산서"/>
      <sheetName val="영문구조계산"/>
      <sheetName val="견적서  (3)"/>
      <sheetName val="견적"/>
      <sheetName val="일위대가"/>
      <sheetName val="단가산출"/>
      <sheetName val="노임단가"/>
      <sheetName val="적용기준"/>
      <sheetName val="장비집계"/>
      <sheetName val="장비단가"/>
      <sheetName val="Sheet2"/>
      <sheetName val="Sheet3"/>
      <sheetName val="가도공"/>
      <sheetName val="단가"/>
      <sheetName val="시설물일위"/>
      <sheetName val="3BL공동구 수량"/>
      <sheetName val="군남내역서"/>
      <sheetName val="토적표"/>
      <sheetName val="ITEM"/>
      <sheetName val="b_balju_cho"/>
      <sheetName val="설계내역"/>
      <sheetName val="데이타"/>
      <sheetName val="단가목록"/>
      <sheetName val="통합"/>
      <sheetName val="일위대가표"/>
      <sheetName val="노무"/>
      <sheetName val="안정검토(온1)"/>
      <sheetName val="건축명"/>
      <sheetName val="기계명"/>
      <sheetName val="전기명"/>
      <sheetName val="토목명"/>
      <sheetName val="Sheet1"/>
      <sheetName val="내역서"/>
      <sheetName val="입력란"/>
      <sheetName val="97노임단가"/>
      <sheetName val="인천학익동 동아풍림아파트현장"/>
      <sheetName val="설계기준"/>
      <sheetName val="내역1"/>
      <sheetName val="법면단"/>
      <sheetName val="기본단가표"/>
      <sheetName val="현황산출서"/>
      <sheetName val="일위대가 "/>
      <sheetName val="IMP(MAIN)"/>
      <sheetName val="IMP (REACTOR)"/>
      <sheetName val="우각부보강"/>
      <sheetName val="ABUT수량-A1"/>
      <sheetName val="ilch"/>
      <sheetName val="참고자료"/>
      <sheetName val="정부노임단가"/>
      <sheetName val="용산1(해보)"/>
      <sheetName val="자판실행"/>
      <sheetName val="98수문일위"/>
      <sheetName val="맨홀수량집계"/>
      <sheetName val="단가(자재)"/>
      <sheetName val="단가(노임)"/>
      <sheetName val="기초목록"/>
      <sheetName val="단위중량"/>
      <sheetName val="WORK"/>
      <sheetName val="노무비단가"/>
      <sheetName val="식재인부"/>
      <sheetName val="#REF"/>
      <sheetName val="일반맨홀수량집계(A-7 LINE)"/>
      <sheetName val="danga"/>
      <sheetName val="부대내역"/>
      <sheetName val="건축내역"/>
      <sheetName val="하중조건(평상시)"/>
      <sheetName val="가시설단위수량"/>
      <sheetName val="SORCE1"/>
      <sheetName val="수량산출서"/>
      <sheetName val="BQ"/>
      <sheetName val="단가산출서 (2)"/>
      <sheetName val="단가산출서"/>
      <sheetName val="차액보증"/>
      <sheetName val="돌담교 상부수량"/>
      <sheetName val="설계예산서"/>
      <sheetName val="예산내역서"/>
      <sheetName val="현장지지물물량"/>
      <sheetName val="예가표"/>
      <sheetName val="플랜트 설치"/>
      <sheetName val="쌍송교"/>
      <sheetName val="Sheet1 (2)"/>
      <sheetName val="옹벽"/>
      <sheetName val="Macro1"/>
      <sheetName val="INPUTDATA"/>
      <sheetName val="2.대외공문"/>
      <sheetName val="설계조건"/>
      <sheetName val="기본DATA"/>
      <sheetName val="원가계산서"/>
      <sheetName val="H-pile(298x299)"/>
      <sheetName val="H-pile(250x250)"/>
      <sheetName val="일위대가목록"/>
      <sheetName val="단가비교표"/>
      <sheetName val="Y-WORK"/>
      <sheetName val="D-3503"/>
      <sheetName val="plan&amp;section of foundation"/>
      <sheetName val="working load at the btm ft."/>
      <sheetName val="stability check"/>
      <sheetName val="design criteria"/>
      <sheetName val="design lo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dt"/>
      <sheetName val="공사원가"/>
      <sheetName val="내역서집계표"/>
      <sheetName val="내역서99-4"/>
      <sheetName val="일위대가집계표"/>
      <sheetName val="정부노임단가"/>
      <sheetName val="단가조사서"/>
      <sheetName val="견적중기"/>
      <sheetName val="중기산출근거"/>
      <sheetName val="중기집계표"/>
      <sheetName val="중기계산"/>
      <sheetName val="주입율"/>
      <sheetName val="토공일위"/>
      <sheetName val="공통일위"/>
      <sheetName val="일반토목공통일위"/>
      <sheetName val="LW일위"/>
      <sheetName val="토공-토사"/>
      <sheetName val="풍화암굴착및상차"/>
      <sheetName val="토사운반및사토장정리"/>
      <sheetName val="풍화암운반및사토장정리"/>
      <sheetName val="가시-토사천공"/>
      <sheetName val="가시-풍화암천공"/>
      <sheetName val="가시-연암천공"/>
      <sheetName val="가시-파일박기(디젤햄머)"/>
      <sheetName val="가시-파일뽑기(진동햄머)"/>
      <sheetName val="가시-띠장설치및철거"/>
      <sheetName val="케이싱설치"/>
      <sheetName val="가시-토류판설치-버팀보"/>
      <sheetName val="가시-버팀보3"/>
      <sheetName val="가시-버팀보9"/>
      <sheetName val="RCD-장비운반"/>
      <sheetName val="RCD-STAND파일압입"/>
      <sheetName val="RCD-장비이동및거치"/>
      <sheetName val="RCD-굴착(풍화암)"/>
      <sheetName val="RCD-굴착(기반암)"/>
      <sheetName val="RCD-슬라임처리"/>
      <sheetName val="RCD-말뚝조성공"/>
      <sheetName val="RCD-두부정리"/>
      <sheetName val="어스앵카-천공(토사)"/>
      <sheetName val="어스앵카-천공(풍화암)"/>
      <sheetName val="어스앵카-천공(연암)"/>
      <sheetName val="어스앵커-pc강선"/>
      <sheetName val="어스앵커-그라우팅"/>
      <sheetName val="어스앵커-pc콘"/>
      <sheetName val="이토상차및운반"/>
      <sheetName val="SCW-파일건입(디젤햄머)"/>
      <sheetName val="RCD-STRAND PILE 압입및굴착"/>
      <sheetName val="부대공-강재운반1"/>
      <sheetName val="철근운반"/>
      <sheetName val="부대공-시멘트운반"/>
      <sheetName val="혼합골재포설및다짐"/>
      <sheetName val="노체다짐"/>
      <sheetName val="노상다짐"/>
      <sheetName val="보조기층포설"/>
      <sheetName val="아스콘기층포장"/>
      <sheetName val="아스콘표층포장"/>
      <sheetName val="프라임코팅포설"/>
      <sheetName val="텍코팅포설"/>
      <sheetName val="24"/>
      <sheetName val="가시-쓰암천공"/>
      <sheetName val="3BL공동구 수량"/>
      <sheetName val="단가표"/>
      <sheetName val="데이타"/>
      <sheetName val="식재인부"/>
      <sheetName val="말뚝물량"/>
      <sheetName val="가시-파으박기(디젤햄머)"/>
      <sheetName val="99-05-10-서울대관련(내역서-1수정중)"/>
      <sheetName val="계화배수"/>
      <sheetName val="수량산출서"/>
      <sheetName val="일위대가"/>
      <sheetName val="내역서"/>
      <sheetName val="일위대가목차"/>
      <sheetName val="전기일위대가"/>
      <sheetName val="BSD (2)"/>
      <sheetName val="교통대책내역"/>
      <sheetName val="대비"/>
      <sheetName val="Proposal"/>
      <sheetName val="Total"/>
      <sheetName val="관람석제출"/>
      <sheetName val="차액보증"/>
      <sheetName val="hvac내역서(제어동)"/>
      <sheetName val="도급"/>
      <sheetName val="가공비"/>
      <sheetName val="Sheet1"/>
      <sheetName val="영동(D)"/>
      <sheetName val="Customer Databas"/>
      <sheetName val="JUCKEYK"/>
      <sheetName val="INPUT"/>
      <sheetName val="Cover"/>
      <sheetName val="물량표"/>
      <sheetName val="GRDBS"/>
      <sheetName val="세부내역"/>
      <sheetName val="보도경계블럭"/>
      <sheetName val="수량산출"/>
      <sheetName val="단면(RW1)"/>
      <sheetName val="CODE"/>
      <sheetName val="경비2내역"/>
      <sheetName val="설계서"/>
      <sheetName val=" 견적서"/>
      <sheetName val="금액집계"/>
      <sheetName val="N賃率-職"/>
      <sheetName val="을"/>
      <sheetName val="여과지동"/>
      <sheetName val="기초자료"/>
      <sheetName val="wall"/>
      <sheetName val="건축집계표"/>
      <sheetName val="토공사"/>
      <sheetName val="건축원가계산서"/>
      <sheetName val="토목"/>
      <sheetName val="내역서(총)"/>
      <sheetName val="BSD _2_"/>
      <sheetName val="20관리비율"/>
      <sheetName val="Macro(전선)"/>
      <sheetName val="투찰"/>
      <sheetName val="공사비집계"/>
      <sheetName val="교각1"/>
      <sheetName val="건축내역"/>
      <sheetName val="공사비내역서"/>
      <sheetName val="설계조건"/>
      <sheetName val="안정계산"/>
      <sheetName val="단면검토"/>
      <sheetName val="BLOCK(1)"/>
      <sheetName val="unit 4"/>
      <sheetName val="설계개요"/>
      <sheetName val="예산M12A"/>
      <sheetName val="도급양식"/>
      <sheetName val="8월현금흐름표"/>
      <sheetName val="DI1"/>
      <sheetName val="UR2-Calculation"/>
      <sheetName val="Sheet5"/>
      <sheetName val="날개벽"/>
      <sheetName val="full (2)"/>
      <sheetName val="단면가정"/>
      <sheetName val="공사비 내역 (가)"/>
      <sheetName val="토공(완충)"/>
      <sheetName val="예산서"/>
      <sheetName val="금액내역서"/>
      <sheetName val="TEL"/>
      <sheetName val="소비자가"/>
      <sheetName val="견적서"/>
      <sheetName val="FB25JN"/>
      <sheetName val="공사비예산서(토목분)"/>
      <sheetName val="BID"/>
      <sheetName val="옹벽"/>
      <sheetName val="단면치수"/>
      <sheetName val="factor"/>
      <sheetName val="내역집계표_소방"/>
      <sheetName val="FRT_O"/>
      <sheetName val="FAB_I"/>
      <sheetName val="견"/>
      <sheetName val="공문"/>
      <sheetName val="서울대규장각(가시설흙막이)"/>
      <sheetName val="부표총괄"/>
      <sheetName val="지장물C"/>
      <sheetName val="교육종류"/>
      <sheetName val="표지"/>
      <sheetName val="조명시설"/>
      <sheetName val="노원열병합  건축공사기성내역서"/>
      <sheetName val="날개벽(좌,우=45도,75도)"/>
      <sheetName val="RCD-두부정리_x0000_ꘄŤ_x0000__x0004__x0000__x0000__x0000__x0000__x0000__x0000_휰Ť_x0000__x0000__x0000__x0000__x0000__x0000__x0000__x0000_ꐨŤ"/>
      <sheetName val="Sheet2"/>
      <sheetName val="list price"/>
      <sheetName val="상 부"/>
      <sheetName val="준검 내역서"/>
      <sheetName val="공사원가계산서"/>
      <sheetName val="6호기"/>
      <sheetName val="변화치수"/>
      <sheetName val="터파기및재료"/>
      <sheetName val="fitting"/>
      <sheetName val="차량구입"/>
      <sheetName val="원가"/>
      <sheetName val="ELECTRIC"/>
      <sheetName val="분전반"/>
      <sheetName val="광진통합기성내역"/>
      <sheetName val="금액"/>
      <sheetName val="직노"/>
      <sheetName val="#REF"/>
      <sheetName val="을 2"/>
      <sheetName val="표지 (2)"/>
      <sheetName val="을지"/>
      <sheetName val="단가산출"/>
      <sheetName val="대치판정"/>
      <sheetName val="신우"/>
      <sheetName val="을 1"/>
      <sheetName val="손익분석"/>
      <sheetName val="I.설계조건"/>
      <sheetName val="Sheet3"/>
      <sheetName val="전산망"/>
      <sheetName val="차수"/>
      <sheetName val="b_gunmul"/>
      <sheetName val="b_balju (2)"/>
      <sheetName val="노임변동률"/>
      <sheetName val="재집"/>
      <sheetName val="직재"/>
      <sheetName val="내역"/>
      <sheetName val="영업소실적"/>
      <sheetName val="7.5.2 BOQ Summary "/>
      <sheetName val="조경"/>
      <sheetName val="danga"/>
      <sheetName val="ilch"/>
      <sheetName val="단위수량"/>
      <sheetName val="맨홀토공수량"/>
      <sheetName val="DATE"/>
      <sheetName val="백암비스타내역"/>
      <sheetName val="정공공사"/>
      <sheetName val="Y-WORK"/>
      <sheetName val="시멘트"/>
      <sheetName val="소방사항"/>
      <sheetName val="CALCULATION"/>
      <sheetName val="DESIGN_CRETERIA"/>
      <sheetName val="2.설계제원"/>
      <sheetName val="RCD-두부정리_x0000_ꘄŤ_x0004__x0000_휰ŤꐨŤ&amp;)[99-05-10-서울"/>
      <sheetName val="WO"/>
      <sheetName val="data1"/>
      <sheetName val="TB-내역서"/>
      <sheetName val="공사개요"/>
      <sheetName val="가설공사내역"/>
      <sheetName val="단가조사표"/>
      <sheetName val="단가표 "/>
      <sheetName val="DATA(BAC)"/>
      <sheetName val="SE-611"/>
      <sheetName val="제경비"/>
      <sheetName val="설명서"/>
      <sheetName val="예정공정표"/>
      <sheetName val="표지1"/>
      <sheetName val="화산경계"/>
      <sheetName val="내역표지"/>
      <sheetName val="단가산출서 (2)"/>
      <sheetName val="단가산출서"/>
      <sheetName val="토공계산서(부체도로)"/>
      <sheetName val="말뚝지지력산정"/>
      <sheetName val="RCD-STRAND_PILE_압입및굴착"/>
      <sheetName val="BSD_(2)"/>
      <sheetName val="3BL공동구_수량"/>
      <sheetName val="공사비_내역_(가)"/>
      <sheetName val="Customer_Databas"/>
      <sheetName val="A-4"/>
      <sheetName val="ABUT수량-A1"/>
      <sheetName val="간선계산"/>
      <sheetName val="노무비"/>
      <sheetName val="DATA"/>
      <sheetName val="220 (2)"/>
      <sheetName val="총괄표"/>
      <sheetName val="BRAZIL"/>
      <sheetName val="실행예산"/>
      <sheetName val="REQDELTA"/>
      <sheetName val="건축내역서"/>
      <sheetName val="개요"/>
      <sheetName val="난방열교"/>
      <sheetName val="급탕열교"/>
      <sheetName val="RCD-두부정리?ꘄŤ?_x0004_??????휰Ť????????ꐨŤ"/>
      <sheetName val="RCD-두부정리?ꘄŤ_x0004_?휰ŤꐨŤ&amp;)[99-05-10-서울"/>
      <sheetName val="EACT10"/>
      <sheetName val="I一般比"/>
      <sheetName val="당초수량"/>
      <sheetName val="원형맨홀수량"/>
      <sheetName val="Sheet15"/>
      <sheetName val="노임"/>
      <sheetName val="출역 "/>
      <sheetName val="토사(PE)"/>
      <sheetName val="1.우편집중내역서"/>
      <sheetName val="연습"/>
      <sheetName val="횡배수관토공수량"/>
      <sheetName val="3.일반설비"/>
      <sheetName val="수량분배표"/>
      <sheetName val="대전월평내역"/>
      <sheetName val="단중표"/>
      <sheetName val="원가계산"/>
      <sheetName val="공사비총괄표"/>
      <sheetName val="전기"/>
      <sheetName val="3련 BOX"/>
      <sheetName val="1.설계기준"/>
      <sheetName val="FAB별"/>
      <sheetName val="PAINT"/>
      <sheetName val="COPING"/>
      <sheetName val="kimre scrubber"/>
      <sheetName val="건축"/>
      <sheetName val="직접비"/>
      <sheetName val="시추주상도"/>
      <sheetName val="DR(SUM)"/>
      <sheetName val="TL(SUM)"/>
      <sheetName val="목차"/>
      <sheetName val="부대공"/>
      <sheetName val="입찰안"/>
      <sheetName val="자재집계표"/>
      <sheetName val="실행내역"/>
      <sheetName val="h-013211-2"/>
      <sheetName val="갑지1"/>
      <sheetName val="direct"/>
      <sheetName val="wage"/>
      <sheetName val="산출내역서집계표"/>
      <sheetName val="지급자재"/>
      <sheetName val="공통가설"/>
      <sheetName val="단가대비"/>
      <sheetName val="경산"/>
      <sheetName val="현금"/>
      <sheetName val="GiaVT"/>
      <sheetName val="gVL"/>
      <sheetName val="갑지(추정)"/>
      <sheetName val="dg"/>
      <sheetName val="WORK"/>
      <sheetName val="부재예실"/>
      <sheetName val="A"/>
      <sheetName val="CAL"/>
      <sheetName val="시행예산"/>
      <sheetName val="부대대비"/>
      <sheetName val="냉연집계"/>
      <sheetName val="회사99"/>
      <sheetName val="입출재고현황 (2)"/>
      <sheetName val="품셈TABLE"/>
      <sheetName val="제원.설계조건"/>
      <sheetName val="RCD-두부정리_ꘄŤ__x0004_______휰Ť________ꐨŤ"/>
      <sheetName val="지주목시비량산출서"/>
      <sheetName val="단가조사"/>
      <sheetName val="SUMMARY"/>
      <sheetName val="list_price"/>
      <sheetName val="_견적서"/>
      <sheetName val="상_부"/>
      <sheetName val="BSD__2_"/>
      <sheetName val="준검_내역서"/>
      <sheetName val="full_(2)"/>
      <sheetName val="unit_4"/>
      <sheetName val="견적내용입력"/>
      <sheetName val="견적서세부내용"/>
      <sheetName val="문학간접"/>
      <sheetName val="8.PILE  (돌출)"/>
      <sheetName val="설직재-1"/>
      <sheetName val="간접비"/>
      <sheetName val="BQ"/>
      <sheetName val="기초공"/>
      <sheetName val="기둥(원형)"/>
      <sheetName val="SPEC"/>
      <sheetName val="OHU"/>
      <sheetName val="CONCRETE"/>
      <sheetName val="물량산출근거"/>
      <sheetName val="통합"/>
      <sheetName val="건축(충일분)"/>
      <sheetName val="단가조사-1"/>
      <sheetName val="단가조사-2"/>
      <sheetName val="목공집계"/>
      <sheetName val="퇴비산출근거"/>
      <sheetName val="수원공"/>
      <sheetName val="Earthwork"/>
      <sheetName val="내역서 "/>
      <sheetName val="단면 (2)"/>
      <sheetName val="관급단가"/>
      <sheetName val="기본일위"/>
      <sheetName val="99노임기준"/>
      <sheetName val="공통비"/>
      <sheetName val="F4-F7"/>
      <sheetName val="세부내역서(전기)"/>
      <sheetName val="도급잔고내역"/>
      <sheetName val="토목공종세부집계"/>
      <sheetName val="RCD-STRAND_PILE_압입및굴착4"/>
      <sheetName val="RCD-STRAND_PILE_압입및굴착1"/>
      <sheetName val="RCD-STRAND_PILE_압입및굴착2"/>
      <sheetName val="RCD-STRAND_PILE_압입및굴착3"/>
      <sheetName val="2.대외공문"/>
      <sheetName val="연령현황"/>
      <sheetName val="(2)"/>
      <sheetName val="일위대가목록"/>
      <sheetName val="간접"/>
      <sheetName val="집계표"/>
      <sheetName val="사용자정의"/>
      <sheetName val="제품표준규격"/>
      <sheetName val="통신물량"/>
      <sheetName val="원가계산서"/>
      <sheetName val="원가입력"/>
      <sheetName val="설계명세서"/>
      <sheetName val="소방"/>
      <sheetName val="감리을"/>
      <sheetName val="단가적용"/>
      <sheetName val="기계내역서"/>
      <sheetName val="1-1"/>
      <sheetName val="Macro1"/>
      <sheetName val="Sheet4"/>
      <sheetName val="SS"/>
      <sheetName val="단가대비표"/>
      <sheetName val="MOTOR"/>
      <sheetName val="발신정보"/>
      <sheetName val="Indirect Cost"/>
      <sheetName val="협조전"/>
      <sheetName val="재무가정"/>
      <sheetName val="설변물량"/>
      <sheetName val="APT내역"/>
      <sheetName val="물량표S"/>
      <sheetName val="전체"/>
      <sheetName val="MM"/>
      <sheetName val="물가자료"/>
      <sheetName val="전체공사"/>
      <sheetName val="첨부파일"/>
      <sheetName val="작성"/>
      <sheetName val="직공비"/>
      <sheetName val="관리비"/>
      <sheetName val="공틀공사"/>
      <sheetName val="90.03실행 "/>
      <sheetName val="깨기"/>
      <sheetName val="CAPVC"/>
      <sheetName val="hvac(제어동)"/>
      <sheetName val="TIE-IN"/>
      <sheetName val="롤러"/>
      <sheetName val="장비"/>
      <sheetName val="노무"/>
      <sheetName val="근생APT-신마감"/>
      <sheetName val="복지관_FIART"/>
      <sheetName val="근생APT-FIART"/>
      <sheetName val="근생-FIART"/>
      <sheetName val="design criteria"/>
      <sheetName val="plan&amp;section of foundation"/>
      <sheetName val="내역(전체)"/>
      <sheetName val="ML"/>
      <sheetName val="2공구산출내역"/>
      <sheetName val="BAY별 원가표준"/>
      <sheetName val="기본자료(실행)"/>
      <sheetName val="ITEM"/>
      <sheetName val="견적대비 견적서"/>
      <sheetName val="RCD-두부정리_ꘄŤ_x0004__휰ŤꐨŤ&amp;)_99-05-10-서울"/>
      <sheetName val="품종별-이름"/>
      <sheetName val="발주수량표"/>
      <sheetName val="본사인상전"/>
      <sheetName val="CAL."/>
      <sheetName val="PRICE-COMP"/>
      <sheetName val="대우단가(풍산)"/>
      <sheetName val="eq_data"/>
      <sheetName val="해평견적"/>
      <sheetName val="기타 정보통신공사"/>
      <sheetName val="NEWDRAW"/>
      <sheetName val="98수문일위"/>
      <sheetName val="실행철강하도"/>
      <sheetName val="EKOG10건축"/>
      <sheetName val="현황"/>
      <sheetName val="퍼스트"/>
      <sheetName val="일위대가표(DEEP)"/>
      <sheetName val="부하LOAD"/>
      <sheetName val="01"/>
      <sheetName val="1단계"/>
      <sheetName val="단위세대"/>
      <sheetName val="Sheet10"/>
      <sheetName val="자료"/>
      <sheetName val="공사내역서(을)실행"/>
      <sheetName val="잔수량(작성)"/>
      <sheetName val="8. 내진해석"/>
      <sheetName val="토목 (2)"/>
      <sheetName val="직접인건비"/>
      <sheetName val="노임단가"/>
      <sheetName val="ET2TOT"/>
      <sheetName val="노임이"/>
      <sheetName val="9GNG운반"/>
      <sheetName val="3BL공동구_수량1"/>
      <sheetName val="BSD_(2)1"/>
      <sheetName val="Customer_Databas1"/>
      <sheetName val="full_(2)1"/>
      <sheetName val="unit_41"/>
      <sheetName val="_견적서1"/>
      <sheetName val="공사비_내역_(가)1"/>
      <sheetName val="BSD__2_1"/>
      <sheetName val="준검_내역서1"/>
      <sheetName val="단가표_"/>
      <sheetName val="b_balju_(2)"/>
      <sheetName val="RCD-두부정리ꘄŤ휰ŤꐨŤ"/>
      <sheetName val="노원열병합__건축공사기성내역서"/>
      <sheetName val="list_price1"/>
      <sheetName val="상_부1"/>
      <sheetName val="7_5_2_BOQ_Summary_"/>
      <sheetName val="I_설계조건"/>
      <sheetName val="2_설계제원"/>
      <sheetName val="1_우편집중내역서"/>
      <sheetName val="RCD-두부정리ꘄŤ휰ŤꐨŤ&amp;)[99-05-10-서울"/>
      <sheetName val="단가산출서_(2)"/>
      <sheetName val="RCD-두부정리?ꘄŤ???????휰Ť????????ꐨŤ"/>
      <sheetName val="RCD-두부정리?ꘄŤ?휰ŤꐨŤ&amp;)[99-05-10-서울"/>
      <sheetName val="kimre_scrubber"/>
      <sheetName val="출역_"/>
      <sheetName val="을_2"/>
      <sheetName val="표지_(2)"/>
      <sheetName val="을_1"/>
      <sheetName val="물가연동제"/>
      <sheetName val="7682LA SKD(12.4)"/>
      <sheetName val="AH-1 "/>
      <sheetName val="구분자"/>
      <sheetName val="조명율표"/>
      <sheetName val="sheets"/>
      <sheetName val="일위(토목단산)"/>
      <sheetName val="일위대가표"/>
      <sheetName val="담장산출"/>
      <sheetName val="소요자재"/>
      <sheetName val="특2호하천산근"/>
      <sheetName val="특2호부관하천산근"/>
      <sheetName val="주경기-오배수"/>
      <sheetName val=""/>
      <sheetName val="W1"/>
      <sheetName val="공사내역"/>
      <sheetName val="설계예산서"/>
      <sheetName val="수문보고"/>
      <sheetName val="건축공사"/>
      <sheetName val="1.설계조건"/>
      <sheetName val="사용성검토"/>
      <sheetName val="Area"/>
      <sheetName val="CostData"/>
      <sheetName val="IncomeData"/>
      <sheetName val="PropertyData"/>
      <sheetName val="Project Brief"/>
      <sheetName val="토공사(단지)"/>
      <sheetName val="경비"/>
      <sheetName val="터널조도"/>
      <sheetName val="별표 "/>
      <sheetName val="품셈표"/>
      <sheetName val="2002상반기노임기준"/>
      <sheetName val="RAHMEN"/>
      <sheetName val="인건비"/>
      <sheetName val="VXXXXX"/>
      <sheetName val="부안일위"/>
      <sheetName val="골조시행"/>
      <sheetName val="Door Works Billing-N.O"/>
      <sheetName val="D040416"/>
      <sheetName val="포장복구집계"/>
      <sheetName val="식재품셈"/>
      <sheetName val="변경내역"/>
      <sheetName val="기본DATA"/>
      <sheetName val="HW일위"/>
      <sheetName val="Customize Your Planner"/>
      <sheetName val="4월조사단가"/>
      <sheetName val="공주-교대(A1)"/>
      <sheetName val="일위목록"/>
      <sheetName val="2F 회의실견적(5_14 일대)"/>
      <sheetName val="ASEM내역"/>
      <sheetName val="하중계산"/>
      <sheetName val="type-F"/>
      <sheetName val="플랜트 설치"/>
      <sheetName val="SUMMARY(S)"/>
      <sheetName val="청산공사"/>
      <sheetName val="guard(mac)"/>
      <sheetName val="강관 및 부속"/>
    </sheetNames>
    <sheetDataSet>
      <sheetData sheetId="0" refreshError="1"/>
      <sheetData sheetId="1"/>
      <sheetData sheetId="2"/>
      <sheetData sheetId="3"/>
      <sheetData sheetId="4">
        <row r="5">
          <cell r="D5" t="str">
            <v>(발표일:99.1.1)</v>
          </cell>
        </row>
      </sheetData>
      <sheetData sheetId="5" refreshError="1">
        <row r="5">
          <cell r="D5" t="str">
            <v>(발표일:99.1.1)</v>
          </cell>
          <cell r="E5" t="str">
            <v>(발표일:98.9.1)</v>
          </cell>
          <cell r="F5" t="str">
            <v>(발표일:98.1.1)</v>
          </cell>
        </row>
        <row r="6">
          <cell r="A6" t="str">
            <v>L001</v>
          </cell>
          <cell r="B6" t="str">
            <v>갱    부</v>
          </cell>
          <cell r="C6" t="str">
            <v>인</v>
          </cell>
          <cell r="D6">
            <v>46995</v>
          </cell>
          <cell r="E6">
            <v>50308</v>
          </cell>
          <cell r="F6">
            <v>56352</v>
          </cell>
        </row>
        <row r="7">
          <cell r="A7" t="str">
            <v>L002</v>
          </cell>
          <cell r="B7" t="str">
            <v>도 목 수</v>
          </cell>
          <cell r="C7" t="str">
            <v>인</v>
          </cell>
          <cell r="D7">
            <v>0</v>
          </cell>
          <cell r="E7">
            <v>0</v>
          </cell>
          <cell r="F7">
            <v>81068</v>
          </cell>
        </row>
        <row r="8">
          <cell r="A8" t="str">
            <v>L003</v>
          </cell>
          <cell r="B8" t="str">
            <v>건축목공</v>
          </cell>
          <cell r="C8" t="str">
            <v>인</v>
          </cell>
          <cell r="D8">
            <v>62310</v>
          </cell>
          <cell r="E8">
            <v>65713</v>
          </cell>
          <cell r="F8">
            <v>71803</v>
          </cell>
        </row>
        <row r="9">
          <cell r="A9" t="str">
            <v>L004</v>
          </cell>
          <cell r="B9" t="str">
            <v>형틀목공</v>
          </cell>
          <cell r="C9" t="str">
            <v>인</v>
          </cell>
          <cell r="D9">
            <v>62603</v>
          </cell>
          <cell r="E9">
            <v>65381</v>
          </cell>
          <cell r="F9">
            <v>75306</v>
          </cell>
        </row>
        <row r="10">
          <cell r="A10" t="str">
            <v>L005</v>
          </cell>
          <cell r="B10" t="str">
            <v>창호목공</v>
          </cell>
          <cell r="C10" t="str">
            <v>인</v>
          </cell>
          <cell r="D10">
            <v>56563</v>
          </cell>
          <cell r="E10">
            <v>61043</v>
          </cell>
          <cell r="F10">
            <v>66162</v>
          </cell>
        </row>
        <row r="11">
          <cell r="A11" t="str">
            <v>L006</v>
          </cell>
          <cell r="B11" t="str">
            <v>철 골 공</v>
          </cell>
          <cell r="C11" t="str">
            <v>인</v>
          </cell>
          <cell r="D11">
            <v>60500</v>
          </cell>
          <cell r="E11">
            <v>64796</v>
          </cell>
          <cell r="F11">
            <v>73514</v>
          </cell>
        </row>
        <row r="12">
          <cell r="A12" t="str">
            <v>L007</v>
          </cell>
          <cell r="B12" t="str">
            <v>철    공</v>
          </cell>
          <cell r="C12" t="str">
            <v>인</v>
          </cell>
          <cell r="D12">
            <v>59797</v>
          </cell>
          <cell r="E12">
            <v>59917</v>
          </cell>
          <cell r="F12">
            <v>72430</v>
          </cell>
        </row>
        <row r="13">
          <cell r="A13" t="str">
            <v>L008</v>
          </cell>
          <cell r="B13" t="str">
            <v>철 근 공</v>
          </cell>
          <cell r="C13" t="str">
            <v>인</v>
          </cell>
          <cell r="D13">
            <v>65147</v>
          </cell>
          <cell r="E13">
            <v>66944</v>
          </cell>
          <cell r="F13">
            <v>77839</v>
          </cell>
        </row>
        <row r="14">
          <cell r="A14" t="str">
            <v>L009</v>
          </cell>
          <cell r="B14" t="str">
            <v>철 판 공</v>
          </cell>
          <cell r="C14" t="str">
            <v>인</v>
          </cell>
          <cell r="D14">
            <v>61774</v>
          </cell>
          <cell r="E14">
            <v>68465</v>
          </cell>
          <cell r="F14">
            <v>73217</v>
          </cell>
        </row>
        <row r="15">
          <cell r="A15" t="str">
            <v>L010</v>
          </cell>
          <cell r="B15" t="str">
            <v>셧 터 공</v>
          </cell>
          <cell r="C15" t="str">
            <v>인</v>
          </cell>
          <cell r="D15">
            <v>55318</v>
          </cell>
          <cell r="E15">
            <v>58035</v>
          </cell>
          <cell r="F15">
            <v>64659</v>
          </cell>
        </row>
        <row r="16">
          <cell r="A16" t="str">
            <v>L011</v>
          </cell>
          <cell r="B16" t="str">
            <v>샷 시 공</v>
          </cell>
          <cell r="C16" t="str">
            <v>인</v>
          </cell>
          <cell r="D16">
            <v>55318</v>
          </cell>
          <cell r="E16">
            <v>58035</v>
          </cell>
          <cell r="F16">
            <v>65647</v>
          </cell>
        </row>
        <row r="17">
          <cell r="A17" t="str">
            <v>L012</v>
          </cell>
          <cell r="B17" t="str">
            <v>절 단 공</v>
          </cell>
          <cell r="C17" t="str">
            <v>인</v>
          </cell>
          <cell r="D17">
            <v>59642</v>
          </cell>
          <cell r="E17">
            <v>67321</v>
          </cell>
          <cell r="F17">
            <v>65881</v>
          </cell>
        </row>
        <row r="18">
          <cell r="A18" t="str">
            <v>L013</v>
          </cell>
          <cell r="B18" t="str">
            <v>석    공</v>
          </cell>
          <cell r="C18" t="str">
            <v>인</v>
          </cell>
          <cell r="D18">
            <v>69257</v>
          </cell>
          <cell r="E18">
            <v>67292</v>
          </cell>
          <cell r="F18">
            <v>77005</v>
          </cell>
        </row>
        <row r="19">
          <cell r="A19" t="str">
            <v>L014</v>
          </cell>
          <cell r="B19" t="str">
            <v>특수비계공(15M이상)</v>
          </cell>
          <cell r="C19" t="str">
            <v>인</v>
          </cell>
          <cell r="D19">
            <v>78766</v>
          </cell>
          <cell r="E19">
            <v>75380</v>
          </cell>
          <cell r="F19">
            <v>85884</v>
          </cell>
        </row>
        <row r="20">
          <cell r="A20" t="str">
            <v>L015</v>
          </cell>
          <cell r="B20" t="str">
            <v>비 계 공</v>
          </cell>
          <cell r="C20" t="str">
            <v>인</v>
          </cell>
          <cell r="D20">
            <v>66531</v>
          </cell>
          <cell r="E20">
            <v>69324</v>
          </cell>
          <cell r="F20">
            <v>79467</v>
          </cell>
        </row>
        <row r="21">
          <cell r="A21" t="str">
            <v>L016</v>
          </cell>
          <cell r="B21" t="str">
            <v>동 발 공(터 널)</v>
          </cell>
          <cell r="C21" t="str">
            <v>인</v>
          </cell>
          <cell r="D21">
            <v>61285</v>
          </cell>
          <cell r="E21">
            <v>59691</v>
          </cell>
          <cell r="F21">
            <v>65485</v>
          </cell>
        </row>
        <row r="22">
          <cell r="A22" t="str">
            <v>L017</v>
          </cell>
          <cell r="B22" t="str">
            <v>조 적 공</v>
          </cell>
          <cell r="C22" t="str">
            <v>인</v>
          </cell>
          <cell r="D22">
            <v>58512</v>
          </cell>
          <cell r="E22">
            <v>58379</v>
          </cell>
          <cell r="F22">
            <v>67986</v>
          </cell>
        </row>
        <row r="23">
          <cell r="A23" t="str">
            <v>L018</v>
          </cell>
          <cell r="B23" t="str">
            <v>벽돌(블럭)제작공</v>
          </cell>
          <cell r="C23" t="str">
            <v>인</v>
          </cell>
          <cell r="D23">
            <v>56942</v>
          </cell>
          <cell r="E23">
            <v>57334</v>
          </cell>
          <cell r="F23">
            <v>61291</v>
          </cell>
        </row>
        <row r="24">
          <cell r="A24" t="str">
            <v>L019</v>
          </cell>
          <cell r="B24" t="str">
            <v>연 돌 공</v>
          </cell>
          <cell r="C24" t="str">
            <v>인</v>
          </cell>
          <cell r="D24">
            <v>58512</v>
          </cell>
          <cell r="E24">
            <v>58379</v>
          </cell>
          <cell r="F24">
            <v>72745</v>
          </cell>
        </row>
        <row r="25">
          <cell r="A25" t="str">
            <v>L020</v>
          </cell>
          <cell r="B25" t="str">
            <v>미 장 공</v>
          </cell>
          <cell r="C25" t="str">
            <v>인</v>
          </cell>
          <cell r="D25">
            <v>59451</v>
          </cell>
          <cell r="E25">
            <v>61569</v>
          </cell>
          <cell r="F25">
            <v>71283</v>
          </cell>
        </row>
        <row r="26">
          <cell r="A26" t="str">
            <v>L021</v>
          </cell>
          <cell r="B26" t="str">
            <v>방 수 공</v>
          </cell>
          <cell r="C26" t="str">
            <v>인</v>
          </cell>
          <cell r="D26">
            <v>50866</v>
          </cell>
          <cell r="E26">
            <v>51640</v>
          </cell>
          <cell r="F26">
            <v>57701</v>
          </cell>
        </row>
        <row r="27">
          <cell r="A27" t="str">
            <v>L022</v>
          </cell>
          <cell r="B27" t="str">
            <v>타 일 공</v>
          </cell>
          <cell r="C27" t="str">
            <v>인</v>
          </cell>
          <cell r="D27">
            <v>58994</v>
          </cell>
          <cell r="E27">
            <v>60706</v>
          </cell>
          <cell r="F27">
            <v>68147</v>
          </cell>
        </row>
        <row r="28">
          <cell r="A28" t="str">
            <v>L023</v>
          </cell>
          <cell r="B28" t="str">
            <v>줄 눈 공</v>
          </cell>
          <cell r="C28" t="str">
            <v>인</v>
          </cell>
          <cell r="D28">
            <v>58172</v>
          </cell>
          <cell r="E28">
            <v>55387</v>
          </cell>
          <cell r="F28">
            <v>63589</v>
          </cell>
        </row>
        <row r="29">
          <cell r="A29" t="str">
            <v>L024</v>
          </cell>
          <cell r="B29" t="str">
            <v>연 마 공</v>
          </cell>
          <cell r="C29" t="str">
            <v>인</v>
          </cell>
          <cell r="D29">
            <v>56709</v>
          </cell>
          <cell r="E29">
            <v>54957</v>
          </cell>
          <cell r="F29">
            <v>67289</v>
          </cell>
        </row>
        <row r="30">
          <cell r="A30" t="str">
            <v>L025</v>
          </cell>
          <cell r="B30" t="str">
            <v>콘크리트공</v>
          </cell>
          <cell r="C30" t="str">
            <v>인</v>
          </cell>
          <cell r="D30">
            <v>60596</v>
          </cell>
          <cell r="E30">
            <v>63605</v>
          </cell>
          <cell r="F30">
            <v>71184</v>
          </cell>
        </row>
        <row r="31">
          <cell r="A31" t="str">
            <v>L026</v>
          </cell>
          <cell r="B31" t="str">
            <v>바이브레타공</v>
          </cell>
          <cell r="C31" t="str">
            <v>인</v>
          </cell>
          <cell r="D31">
            <v>60596</v>
          </cell>
          <cell r="E31">
            <v>63605</v>
          </cell>
          <cell r="F31">
            <v>69081</v>
          </cell>
        </row>
        <row r="32">
          <cell r="A32" t="str">
            <v>L027</v>
          </cell>
          <cell r="B32" t="str">
            <v>보일러공</v>
          </cell>
          <cell r="C32" t="str">
            <v>인</v>
          </cell>
          <cell r="D32">
            <v>48190</v>
          </cell>
          <cell r="E32">
            <v>52463</v>
          </cell>
          <cell r="F32">
            <v>56787</v>
          </cell>
        </row>
        <row r="33">
          <cell r="A33" t="str">
            <v>L028</v>
          </cell>
          <cell r="B33" t="str">
            <v>배 관 공</v>
          </cell>
          <cell r="C33" t="str">
            <v>인</v>
          </cell>
          <cell r="D33">
            <v>48833</v>
          </cell>
          <cell r="E33">
            <v>52004</v>
          </cell>
          <cell r="F33">
            <v>58907</v>
          </cell>
        </row>
        <row r="34">
          <cell r="A34" t="str">
            <v>L029</v>
          </cell>
          <cell r="B34" t="str">
            <v>온 돌 공</v>
          </cell>
          <cell r="C34" t="str">
            <v>인</v>
          </cell>
          <cell r="D34">
            <v>59451</v>
          </cell>
          <cell r="E34">
            <v>61569</v>
          </cell>
          <cell r="F34">
            <v>54720</v>
          </cell>
        </row>
        <row r="35">
          <cell r="A35" t="str">
            <v>L030</v>
          </cell>
          <cell r="B35" t="str">
            <v>위 생 공</v>
          </cell>
          <cell r="C35" t="str">
            <v>인</v>
          </cell>
          <cell r="D35">
            <v>48855</v>
          </cell>
          <cell r="E35">
            <v>51145</v>
          </cell>
          <cell r="F35">
            <v>59212</v>
          </cell>
        </row>
        <row r="36">
          <cell r="A36" t="str">
            <v>L031</v>
          </cell>
          <cell r="B36" t="str">
            <v>보 온 공</v>
          </cell>
          <cell r="C36" t="str">
            <v>인</v>
          </cell>
          <cell r="D36">
            <v>49987</v>
          </cell>
          <cell r="E36">
            <v>54125</v>
          </cell>
          <cell r="F36">
            <v>63143</v>
          </cell>
        </row>
        <row r="37">
          <cell r="A37" t="str">
            <v>L032</v>
          </cell>
          <cell r="B37" t="str">
            <v>도 장 공</v>
          </cell>
          <cell r="C37" t="str">
            <v>인</v>
          </cell>
          <cell r="D37">
            <v>52915</v>
          </cell>
          <cell r="E37">
            <v>55640</v>
          </cell>
          <cell r="F37">
            <v>63038</v>
          </cell>
        </row>
        <row r="38">
          <cell r="A38" t="str">
            <v>L033</v>
          </cell>
          <cell r="B38" t="str">
            <v>내 장 공</v>
          </cell>
          <cell r="C38" t="str">
            <v>인</v>
          </cell>
          <cell r="D38">
            <v>58768</v>
          </cell>
          <cell r="E38">
            <v>59767</v>
          </cell>
          <cell r="F38">
            <v>72244</v>
          </cell>
        </row>
        <row r="39">
          <cell r="A39" t="str">
            <v>L034</v>
          </cell>
          <cell r="B39" t="str">
            <v>도 배 공</v>
          </cell>
          <cell r="C39" t="str">
            <v>인</v>
          </cell>
          <cell r="D39">
            <v>51632</v>
          </cell>
          <cell r="E39">
            <v>51201</v>
          </cell>
          <cell r="F39">
            <v>58443</v>
          </cell>
        </row>
        <row r="40">
          <cell r="A40" t="str">
            <v>L035</v>
          </cell>
          <cell r="B40" t="str">
            <v>아스타일공</v>
          </cell>
          <cell r="C40" t="str">
            <v>인</v>
          </cell>
          <cell r="D40">
            <v>58994</v>
          </cell>
          <cell r="E40">
            <v>60706</v>
          </cell>
          <cell r="F40">
            <v>71686</v>
          </cell>
        </row>
        <row r="41">
          <cell r="A41" t="str">
            <v>L036</v>
          </cell>
          <cell r="B41" t="str">
            <v>기 와 공</v>
          </cell>
          <cell r="C41" t="str">
            <v>인</v>
          </cell>
          <cell r="D41">
            <v>68363</v>
          </cell>
          <cell r="E41">
            <v>64891</v>
          </cell>
          <cell r="F41">
            <v>69476</v>
          </cell>
        </row>
        <row r="42">
          <cell r="A42" t="str">
            <v>L037</v>
          </cell>
          <cell r="B42" t="str">
            <v>슬레이트공</v>
          </cell>
          <cell r="C42" t="str">
            <v>인</v>
          </cell>
          <cell r="D42">
            <v>68363</v>
          </cell>
          <cell r="E42">
            <v>64891</v>
          </cell>
          <cell r="F42">
            <v>72727</v>
          </cell>
        </row>
        <row r="43">
          <cell r="A43" t="str">
            <v>L038</v>
          </cell>
          <cell r="B43" t="str">
            <v>화약취급공</v>
          </cell>
          <cell r="C43" t="str">
            <v>인</v>
          </cell>
          <cell r="D43">
            <v>67520</v>
          </cell>
          <cell r="E43">
            <v>60578</v>
          </cell>
          <cell r="F43">
            <v>69595</v>
          </cell>
        </row>
        <row r="44">
          <cell r="A44" t="str">
            <v>L039</v>
          </cell>
          <cell r="B44" t="str">
            <v>착 암 공</v>
          </cell>
          <cell r="C44" t="str">
            <v>인</v>
          </cell>
          <cell r="D44">
            <v>50107</v>
          </cell>
          <cell r="E44">
            <v>54279</v>
          </cell>
          <cell r="F44">
            <v>57292</v>
          </cell>
        </row>
        <row r="45">
          <cell r="A45" t="str">
            <v>L040</v>
          </cell>
          <cell r="B45" t="str">
            <v>보 안 공</v>
          </cell>
          <cell r="C45" t="str">
            <v>인</v>
          </cell>
          <cell r="D45">
            <v>41224</v>
          </cell>
          <cell r="E45">
            <v>44036</v>
          </cell>
          <cell r="F45">
            <v>41290</v>
          </cell>
        </row>
        <row r="46">
          <cell r="A46" t="str">
            <v>L041</v>
          </cell>
          <cell r="B46" t="str">
            <v>포 장 공</v>
          </cell>
          <cell r="C46" t="str">
            <v>인</v>
          </cell>
          <cell r="D46">
            <v>59695</v>
          </cell>
          <cell r="E46">
            <v>56237</v>
          </cell>
          <cell r="F46">
            <v>65494</v>
          </cell>
        </row>
        <row r="47">
          <cell r="A47" t="str">
            <v>L042</v>
          </cell>
          <cell r="B47" t="str">
            <v>포 설 공</v>
          </cell>
          <cell r="C47" t="str">
            <v>인</v>
          </cell>
          <cell r="D47">
            <v>53731</v>
          </cell>
          <cell r="E47">
            <v>54013</v>
          </cell>
          <cell r="F47">
            <v>65082</v>
          </cell>
        </row>
        <row r="48">
          <cell r="A48" t="str">
            <v>L043</v>
          </cell>
          <cell r="B48" t="str">
            <v>궤 도 공</v>
          </cell>
          <cell r="C48" t="str">
            <v>인</v>
          </cell>
          <cell r="D48">
            <v>53629</v>
          </cell>
          <cell r="E48">
            <v>62818</v>
          </cell>
          <cell r="F48">
            <v>60000</v>
          </cell>
        </row>
        <row r="49">
          <cell r="A49" t="str">
            <v>L044</v>
          </cell>
          <cell r="B49" t="str">
            <v>용 접 공(철 도)</v>
          </cell>
          <cell r="C49" t="str">
            <v>인</v>
          </cell>
          <cell r="D49">
            <v>58661</v>
          </cell>
          <cell r="E49">
            <v>55736</v>
          </cell>
          <cell r="F49">
            <v>67201</v>
          </cell>
        </row>
        <row r="50">
          <cell r="A50" t="str">
            <v>L045</v>
          </cell>
          <cell r="B50" t="str">
            <v>잠 수 부</v>
          </cell>
          <cell r="C50" t="str">
            <v>인</v>
          </cell>
          <cell r="D50">
            <v>87712</v>
          </cell>
          <cell r="E50">
            <v>73901</v>
          </cell>
          <cell r="F50">
            <v>81832</v>
          </cell>
        </row>
        <row r="51">
          <cell r="A51" t="str">
            <v>L046</v>
          </cell>
          <cell r="B51" t="str">
            <v>잠 함 공</v>
          </cell>
          <cell r="C51" t="str">
            <v>인</v>
          </cell>
          <cell r="D51">
            <v>0</v>
          </cell>
          <cell r="E51">
            <v>0</v>
          </cell>
          <cell r="F51">
            <v>0</v>
          </cell>
        </row>
        <row r="52">
          <cell r="A52" t="str">
            <v>L047</v>
          </cell>
          <cell r="B52" t="str">
            <v>보 링 공</v>
          </cell>
          <cell r="C52" t="str">
            <v>인</v>
          </cell>
          <cell r="D52">
            <v>50288</v>
          </cell>
          <cell r="E52">
            <v>53721</v>
          </cell>
          <cell r="F52">
            <v>58626</v>
          </cell>
        </row>
        <row r="53">
          <cell r="A53" t="str">
            <v>L049</v>
          </cell>
          <cell r="B53" t="str">
            <v>영림기사</v>
          </cell>
          <cell r="C53" t="str">
            <v>인</v>
          </cell>
          <cell r="D53">
            <v>0</v>
          </cell>
          <cell r="E53">
            <v>0</v>
          </cell>
          <cell r="F53">
            <v>72675</v>
          </cell>
        </row>
        <row r="54">
          <cell r="A54" t="str">
            <v>L050</v>
          </cell>
          <cell r="B54" t="str">
            <v>조 경 공</v>
          </cell>
          <cell r="C54" t="str">
            <v>인</v>
          </cell>
          <cell r="D54">
            <v>50250</v>
          </cell>
          <cell r="E54">
            <v>50321</v>
          </cell>
          <cell r="F54">
            <v>60207</v>
          </cell>
        </row>
        <row r="55">
          <cell r="A55" t="str">
            <v>L051</v>
          </cell>
          <cell r="B55" t="str">
            <v>벌 목 부</v>
          </cell>
          <cell r="C55" t="str">
            <v>인</v>
          </cell>
          <cell r="D55">
            <v>57718</v>
          </cell>
          <cell r="E55">
            <v>64902</v>
          </cell>
          <cell r="F55">
            <v>66433</v>
          </cell>
        </row>
        <row r="56">
          <cell r="A56" t="str">
            <v>L052</v>
          </cell>
          <cell r="B56" t="str">
            <v>조림인부</v>
          </cell>
          <cell r="C56" t="str">
            <v>인</v>
          </cell>
          <cell r="D56">
            <v>43854</v>
          </cell>
          <cell r="E56">
            <v>32014</v>
          </cell>
          <cell r="F56">
            <v>53688</v>
          </cell>
        </row>
        <row r="57">
          <cell r="A57" t="str">
            <v>L053</v>
          </cell>
          <cell r="B57" t="str">
            <v>플랜트 기계설치공</v>
          </cell>
          <cell r="C57" t="str">
            <v>인</v>
          </cell>
          <cell r="D57">
            <v>59903</v>
          </cell>
          <cell r="E57">
            <v>61521</v>
          </cell>
          <cell r="F57">
            <v>80805</v>
          </cell>
        </row>
        <row r="58">
          <cell r="A58" t="str">
            <v>L054</v>
          </cell>
          <cell r="B58" t="str">
            <v>플랜트 용접공</v>
          </cell>
          <cell r="C58" t="str">
            <v>인</v>
          </cell>
          <cell r="D58">
            <v>63349</v>
          </cell>
          <cell r="E58">
            <v>69101</v>
          </cell>
          <cell r="F58">
            <v>95379</v>
          </cell>
        </row>
        <row r="59">
          <cell r="A59" t="str">
            <v>L055</v>
          </cell>
          <cell r="B59" t="str">
            <v>플랜트 배관공</v>
          </cell>
          <cell r="C59" t="str">
            <v>인</v>
          </cell>
          <cell r="D59">
            <v>66377</v>
          </cell>
          <cell r="E59">
            <v>76135</v>
          </cell>
          <cell r="F59">
            <v>97219</v>
          </cell>
        </row>
        <row r="60">
          <cell r="A60" t="str">
            <v>L056</v>
          </cell>
          <cell r="B60" t="str">
            <v>플랜트 제관공</v>
          </cell>
          <cell r="C60" t="str">
            <v>인</v>
          </cell>
          <cell r="D60">
            <v>54813</v>
          </cell>
          <cell r="E60">
            <v>60834</v>
          </cell>
          <cell r="F60">
            <v>81966</v>
          </cell>
        </row>
        <row r="61">
          <cell r="A61" t="str">
            <v>L057</v>
          </cell>
          <cell r="B61" t="str">
            <v>시공측량사</v>
          </cell>
          <cell r="C61" t="str">
            <v>인</v>
          </cell>
          <cell r="D61">
            <v>44848</v>
          </cell>
          <cell r="E61">
            <v>47571</v>
          </cell>
          <cell r="F61">
            <v>58506</v>
          </cell>
        </row>
        <row r="62">
          <cell r="A62" t="str">
            <v>L058</v>
          </cell>
          <cell r="B62" t="str">
            <v>시공측량사조수</v>
          </cell>
          <cell r="C62" t="str">
            <v>인</v>
          </cell>
          <cell r="D62">
            <v>33985</v>
          </cell>
          <cell r="E62">
            <v>32619</v>
          </cell>
          <cell r="F62">
            <v>38777</v>
          </cell>
        </row>
        <row r="63">
          <cell r="A63" t="str">
            <v>L059</v>
          </cell>
          <cell r="B63" t="str">
            <v>측    부</v>
          </cell>
          <cell r="C63" t="str">
            <v>인</v>
          </cell>
          <cell r="D63">
            <v>26699</v>
          </cell>
          <cell r="E63">
            <v>32690</v>
          </cell>
          <cell r="F63">
            <v>32725</v>
          </cell>
        </row>
        <row r="64">
          <cell r="A64" t="str">
            <v>L060</v>
          </cell>
          <cell r="B64" t="str">
            <v>검 조 부</v>
          </cell>
          <cell r="C64" t="str">
            <v>인</v>
          </cell>
          <cell r="D64">
            <v>33755</v>
          </cell>
          <cell r="E64">
            <v>34098</v>
          </cell>
          <cell r="F64">
            <v>32800</v>
          </cell>
        </row>
        <row r="65">
          <cell r="A65" t="str">
            <v>L061</v>
          </cell>
          <cell r="B65" t="str">
            <v>송전전공</v>
          </cell>
          <cell r="C65" t="str">
            <v>인</v>
          </cell>
          <cell r="D65">
            <v>197482</v>
          </cell>
          <cell r="E65">
            <v>188956</v>
          </cell>
          <cell r="F65">
            <v>234733</v>
          </cell>
        </row>
        <row r="66">
          <cell r="A66" t="str">
            <v>L062</v>
          </cell>
          <cell r="B66" t="str">
            <v>배전전공</v>
          </cell>
          <cell r="C66" t="str">
            <v>인</v>
          </cell>
          <cell r="D66">
            <v>176615</v>
          </cell>
          <cell r="E66">
            <v>164094</v>
          </cell>
          <cell r="F66">
            <v>192602</v>
          </cell>
        </row>
        <row r="67">
          <cell r="A67" t="str">
            <v>L063</v>
          </cell>
          <cell r="B67" t="str">
            <v>플랜트 전공</v>
          </cell>
          <cell r="C67" t="str">
            <v>인</v>
          </cell>
          <cell r="D67">
            <v>52369</v>
          </cell>
          <cell r="E67">
            <v>54503</v>
          </cell>
          <cell r="F67">
            <v>64285</v>
          </cell>
        </row>
        <row r="68">
          <cell r="A68" t="str">
            <v>L064</v>
          </cell>
          <cell r="B68" t="str">
            <v>내선전공</v>
          </cell>
          <cell r="C68" t="str">
            <v>인</v>
          </cell>
          <cell r="D68">
            <v>47911</v>
          </cell>
          <cell r="E68">
            <v>51021</v>
          </cell>
          <cell r="F68">
            <v>57286</v>
          </cell>
        </row>
        <row r="69">
          <cell r="A69" t="str">
            <v>L065</v>
          </cell>
          <cell r="B69" t="str">
            <v>특별고압케이블전공</v>
          </cell>
          <cell r="C69" t="str">
            <v>인</v>
          </cell>
          <cell r="D69">
            <v>97565</v>
          </cell>
          <cell r="E69">
            <v>102881</v>
          </cell>
          <cell r="F69">
            <v>98463</v>
          </cell>
        </row>
        <row r="70">
          <cell r="A70" t="str">
            <v>L066</v>
          </cell>
          <cell r="B70" t="str">
            <v>고압케이블전공</v>
          </cell>
          <cell r="C70" t="str">
            <v>인</v>
          </cell>
          <cell r="D70">
            <v>66547</v>
          </cell>
          <cell r="E70">
            <v>74151</v>
          </cell>
          <cell r="F70">
            <v>74584</v>
          </cell>
        </row>
        <row r="71">
          <cell r="A71" t="str">
            <v>L067</v>
          </cell>
          <cell r="B71" t="str">
            <v>저압케이블전공</v>
          </cell>
          <cell r="C71" t="str">
            <v>인</v>
          </cell>
          <cell r="D71">
            <v>59146</v>
          </cell>
          <cell r="E71">
            <v>55486</v>
          </cell>
          <cell r="F71">
            <v>61877</v>
          </cell>
        </row>
        <row r="72">
          <cell r="A72" t="str">
            <v>L068</v>
          </cell>
          <cell r="B72" t="str">
            <v>철도신호공</v>
          </cell>
          <cell r="C72" t="str">
            <v>인</v>
          </cell>
          <cell r="D72">
            <v>79766</v>
          </cell>
          <cell r="E72">
            <v>73483</v>
          </cell>
          <cell r="F72">
            <v>88167</v>
          </cell>
        </row>
        <row r="73">
          <cell r="A73" t="str">
            <v>L069</v>
          </cell>
          <cell r="B73" t="str">
            <v>계 장 공</v>
          </cell>
          <cell r="C73" t="str">
            <v>인</v>
          </cell>
          <cell r="D73">
            <v>50009</v>
          </cell>
          <cell r="E73">
            <v>57587</v>
          </cell>
          <cell r="F73">
            <v>60822</v>
          </cell>
        </row>
        <row r="74">
          <cell r="A74" t="str">
            <v>L070</v>
          </cell>
          <cell r="B74" t="str">
            <v>전기공사기사 1급</v>
          </cell>
          <cell r="C74" t="str">
            <v>인</v>
          </cell>
          <cell r="D74">
            <v>0</v>
          </cell>
          <cell r="E74">
            <v>0</v>
          </cell>
          <cell r="F74">
            <v>64241</v>
          </cell>
        </row>
        <row r="75">
          <cell r="A75" t="str">
            <v>L071</v>
          </cell>
          <cell r="B75" t="str">
            <v>전기공사기사 2급</v>
          </cell>
          <cell r="C75" t="str">
            <v>인</v>
          </cell>
          <cell r="D75">
            <v>0</v>
          </cell>
          <cell r="E75">
            <v>0</v>
          </cell>
          <cell r="F75">
            <v>55069</v>
          </cell>
        </row>
        <row r="76">
          <cell r="A76" t="str">
            <v>L072</v>
          </cell>
          <cell r="B76" t="str">
            <v>통신외선공</v>
          </cell>
          <cell r="C76" t="str">
            <v>인</v>
          </cell>
          <cell r="D76">
            <v>73980</v>
          </cell>
          <cell r="E76">
            <v>77946</v>
          </cell>
          <cell r="F76">
            <v>89013</v>
          </cell>
        </row>
        <row r="77">
          <cell r="A77" t="str">
            <v>L073</v>
          </cell>
          <cell r="B77" t="str">
            <v>통신설비공</v>
          </cell>
          <cell r="C77" t="str">
            <v>인</v>
          </cell>
          <cell r="D77">
            <v>64758</v>
          </cell>
          <cell r="E77">
            <v>66296</v>
          </cell>
          <cell r="F77">
            <v>76852</v>
          </cell>
        </row>
        <row r="78">
          <cell r="A78" t="str">
            <v>L074</v>
          </cell>
          <cell r="B78" t="str">
            <v>통신내선공</v>
          </cell>
          <cell r="C78" t="str">
            <v>인</v>
          </cell>
          <cell r="D78">
            <v>60168</v>
          </cell>
          <cell r="E78">
            <v>63738</v>
          </cell>
          <cell r="F78">
            <v>72591</v>
          </cell>
        </row>
        <row r="79">
          <cell r="A79" t="str">
            <v>L075</v>
          </cell>
          <cell r="B79" t="str">
            <v>통신케이블공</v>
          </cell>
          <cell r="C79" t="str">
            <v>인</v>
          </cell>
          <cell r="D79">
            <v>75788</v>
          </cell>
          <cell r="E79">
            <v>80042</v>
          </cell>
          <cell r="F79">
            <v>90455</v>
          </cell>
        </row>
        <row r="80">
          <cell r="A80" t="str">
            <v>L076</v>
          </cell>
          <cell r="B80" t="str">
            <v>무선안테나공</v>
          </cell>
          <cell r="C80" t="str">
            <v>인</v>
          </cell>
          <cell r="D80">
            <v>91475</v>
          </cell>
          <cell r="E80">
            <v>97216</v>
          </cell>
          <cell r="F80">
            <v>110956</v>
          </cell>
        </row>
        <row r="81">
          <cell r="A81" t="str">
            <v>L077</v>
          </cell>
          <cell r="B81" t="str">
            <v>통신기사 1급</v>
          </cell>
          <cell r="C81" t="str">
            <v>인</v>
          </cell>
          <cell r="D81">
            <v>84229</v>
          </cell>
          <cell r="E81">
            <v>87004</v>
          </cell>
          <cell r="F81">
            <v>92723</v>
          </cell>
        </row>
        <row r="82">
          <cell r="A82" t="str">
            <v>L078</v>
          </cell>
          <cell r="B82" t="str">
            <v>통신기사 2급</v>
          </cell>
          <cell r="C82" t="str">
            <v>인</v>
          </cell>
          <cell r="D82">
            <v>79642</v>
          </cell>
          <cell r="E82">
            <v>78519</v>
          </cell>
          <cell r="F82">
            <v>82395</v>
          </cell>
        </row>
        <row r="83">
          <cell r="A83" t="str">
            <v>L079</v>
          </cell>
          <cell r="B83" t="str">
            <v>통신기능사</v>
          </cell>
          <cell r="C83" t="str">
            <v>인</v>
          </cell>
          <cell r="D83">
            <v>67759</v>
          </cell>
          <cell r="E83">
            <v>68332</v>
          </cell>
          <cell r="F83">
            <v>72194</v>
          </cell>
        </row>
        <row r="84">
          <cell r="A84" t="str">
            <v>L080</v>
          </cell>
          <cell r="B84" t="str">
            <v>수작업반장</v>
          </cell>
          <cell r="C84" t="str">
            <v>인</v>
          </cell>
          <cell r="D84">
            <v>57364</v>
          </cell>
          <cell r="E84">
            <v>54191</v>
          </cell>
          <cell r="F84">
            <v>74369</v>
          </cell>
        </row>
        <row r="85">
          <cell r="A85" t="str">
            <v>L081</v>
          </cell>
          <cell r="B85" t="str">
            <v>작업반장</v>
          </cell>
          <cell r="C85" t="str">
            <v>인</v>
          </cell>
          <cell r="D85">
            <v>57364</v>
          </cell>
          <cell r="E85">
            <v>54191</v>
          </cell>
          <cell r="F85">
            <v>60326</v>
          </cell>
        </row>
        <row r="86">
          <cell r="A86" t="str">
            <v>L082</v>
          </cell>
          <cell r="B86" t="str">
            <v>목    도</v>
          </cell>
          <cell r="C86" t="str">
            <v>인</v>
          </cell>
          <cell r="D86">
            <v>64408</v>
          </cell>
          <cell r="E86">
            <v>63010</v>
          </cell>
          <cell r="F86">
            <v>64758</v>
          </cell>
        </row>
        <row r="87">
          <cell r="A87" t="str">
            <v>L083</v>
          </cell>
          <cell r="B87" t="str">
            <v>조 력 공</v>
          </cell>
          <cell r="C87" t="str">
            <v>인</v>
          </cell>
          <cell r="D87">
            <v>39371</v>
          </cell>
          <cell r="E87">
            <v>40427</v>
          </cell>
          <cell r="F87">
            <v>48912</v>
          </cell>
        </row>
        <row r="88">
          <cell r="A88" t="str">
            <v>L084</v>
          </cell>
          <cell r="B88" t="str">
            <v>특별인부</v>
          </cell>
          <cell r="C88" t="str">
            <v>인</v>
          </cell>
          <cell r="D88">
            <v>48674</v>
          </cell>
          <cell r="E88">
            <v>49659</v>
          </cell>
          <cell r="F88">
            <v>57379</v>
          </cell>
        </row>
        <row r="89">
          <cell r="A89" t="str">
            <v>L085</v>
          </cell>
          <cell r="B89" t="str">
            <v>보통인부</v>
          </cell>
          <cell r="C89" t="str">
            <v>인</v>
          </cell>
          <cell r="D89">
            <v>33755</v>
          </cell>
          <cell r="E89">
            <v>34098</v>
          </cell>
          <cell r="F89">
            <v>37736</v>
          </cell>
        </row>
        <row r="90">
          <cell r="A90" t="str">
            <v>L086</v>
          </cell>
          <cell r="B90" t="str">
            <v>중기운전기사</v>
          </cell>
          <cell r="C90" t="str">
            <v>인</v>
          </cell>
          <cell r="D90">
            <v>53715</v>
          </cell>
          <cell r="E90">
            <v>52855</v>
          </cell>
          <cell r="F90">
            <v>56951</v>
          </cell>
        </row>
        <row r="91">
          <cell r="A91" t="str">
            <v>L087</v>
          </cell>
          <cell r="B91" t="str">
            <v>운전사(운반차)</v>
          </cell>
          <cell r="C91" t="str">
            <v>인</v>
          </cell>
          <cell r="D91">
            <v>49633</v>
          </cell>
          <cell r="E91">
            <v>53159</v>
          </cell>
          <cell r="F91">
            <v>51077</v>
          </cell>
        </row>
        <row r="92">
          <cell r="A92" t="str">
            <v>L088</v>
          </cell>
          <cell r="B92" t="str">
            <v>운전사(기  계)</v>
          </cell>
          <cell r="C92" t="str">
            <v>인</v>
          </cell>
          <cell r="D92">
            <v>45575</v>
          </cell>
          <cell r="E92">
            <v>45276</v>
          </cell>
          <cell r="F92">
            <v>54325</v>
          </cell>
        </row>
        <row r="93">
          <cell r="A93" t="str">
            <v>L089</v>
          </cell>
          <cell r="B93" t="str">
            <v>중기운전조수</v>
          </cell>
          <cell r="C93" t="str">
            <v>인</v>
          </cell>
          <cell r="D93">
            <v>40706</v>
          </cell>
          <cell r="E93">
            <v>39194</v>
          </cell>
          <cell r="F93">
            <v>42762</v>
          </cell>
        </row>
        <row r="94">
          <cell r="A94" t="str">
            <v>L090</v>
          </cell>
          <cell r="B94" t="str">
            <v>고급선원</v>
          </cell>
          <cell r="C94" t="str">
            <v>인</v>
          </cell>
          <cell r="D94">
            <v>67380</v>
          </cell>
          <cell r="E94">
            <v>63746</v>
          </cell>
          <cell r="F94">
            <v>63950</v>
          </cell>
        </row>
        <row r="95">
          <cell r="A95" t="str">
            <v>L091</v>
          </cell>
          <cell r="B95" t="str">
            <v>보통선원</v>
          </cell>
          <cell r="C95" t="str">
            <v>인</v>
          </cell>
          <cell r="D95">
            <v>52274</v>
          </cell>
          <cell r="E95">
            <v>54986</v>
          </cell>
          <cell r="F95">
            <v>49346</v>
          </cell>
        </row>
        <row r="96">
          <cell r="A96" t="str">
            <v>L092</v>
          </cell>
          <cell r="B96" t="str">
            <v>선    부</v>
          </cell>
          <cell r="C96" t="str">
            <v>인</v>
          </cell>
          <cell r="D96">
            <v>41303</v>
          </cell>
          <cell r="E96">
            <v>45267</v>
          </cell>
          <cell r="F96">
            <v>40088</v>
          </cell>
        </row>
        <row r="97">
          <cell r="A97" t="str">
            <v>L093</v>
          </cell>
          <cell r="B97" t="str">
            <v>준설선선장</v>
          </cell>
          <cell r="C97" t="str">
            <v>인</v>
          </cell>
          <cell r="D97">
            <v>77084</v>
          </cell>
          <cell r="E97">
            <v>77929</v>
          </cell>
          <cell r="F97">
            <v>79532</v>
          </cell>
        </row>
        <row r="98">
          <cell r="A98" t="str">
            <v>L094</v>
          </cell>
          <cell r="B98" t="str">
            <v>준설선기관장</v>
          </cell>
          <cell r="C98" t="str">
            <v>인</v>
          </cell>
          <cell r="D98">
            <v>65732</v>
          </cell>
          <cell r="E98">
            <v>66667</v>
          </cell>
          <cell r="F98">
            <v>70637</v>
          </cell>
        </row>
        <row r="99">
          <cell r="A99" t="str">
            <v>L095</v>
          </cell>
          <cell r="B99" t="str">
            <v>준설선기관사</v>
          </cell>
          <cell r="C99" t="str">
            <v>인</v>
          </cell>
          <cell r="D99">
            <v>62000</v>
          </cell>
          <cell r="E99">
            <v>63333</v>
          </cell>
          <cell r="F99">
            <v>56955</v>
          </cell>
        </row>
        <row r="100">
          <cell r="A100" t="str">
            <v>L096</v>
          </cell>
          <cell r="B100" t="str">
            <v>준설선운전사</v>
          </cell>
          <cell r="C100" t="str">
            <v>인</v>
          </cell>
          <cell r="D100">
            <v>64200</v>
          </cell>
          <cell r="E100">
            <v>58033</v>
          </cell>
          <cell r="F100">
            <v>66688</v>
          </cell>
        </row>
        <row r="101">
          <cell r="A101" t="str">
            <v>L097</v>
          </cell>
          <cell r="B101" t="str">
            <v>준설선전기사</v>
          </cell>
          <cell r="C101" t="str">
            <v>인</v>
          </cell>
          <cell r="D101">
            <v>66400</v>
          </cell>
          <cell r="E101">
            <v>66000</v>
          </cell>
          <cell r="F101">
            <v>63631</v>
          </cell>
        </row>
        <row r="102">
          <cell r="A102" t="str">
            <v>L098</v>
          </cell>
          <cell r="B102" t="str">
            <v>기계설치공</v>
          </cell>
          <cell r="C102" t="str">
            <v>인</v>
          </cell>
          <cell r="D102">
            <v>56925</v>
          </cell>
          <cell r="E102">
            <v>51838</v>
          </cell>
          <cell r="F102">
            <v>67415</v>
          </cell>
        </row>
        <row r="103">
          <cell r="A103" t="str">
            <v>L099</v>
          </cell>
          <cell r="B103" t="str">
            <v>기 계 공</v>
          </cell>
          <cell r="C103" t="str">
            <v>인</v>
          </cell>
          <cell r="D103">
            <v>49611</v>
          </cell>
          <cell r="E103">
            <v>49600</v>
          </cell>
          <cell r="F103">
            <v>58906</v>
          </cell>
        </row>
        <row r="104">
          <cell r="A104" t="str">
            <v>L100</v>
          </cell>
          <cell r="B104" t="str">
            <v>선 반 공</v>
          </cell>
          <cell r="C104" t="str">
            <v>인</v>
          </cell>
          <cell r="D104">
            <v>0</v>
          </cell>
          <cell r="E104">
            <v>0</v>
          </cell>
          <cell r="F104">
            <v>78752</v>
          </cell>
        </row>
        <row r="105">
          <cell r="A105" t="str">
            <v>L101</v>
          </cell>
          <cell r="B105" t="str">
            <v>정 비 공</v>
          </cell>
          <cell r="C105" t="str">
            <v>인</v>
          </cell>
          <cell r="D105">
            <v>0</v>
          </cell>
          <cell r="E105">
            <v>0</v>
          </cell>
          <cell r="F105">
            <v>52502</v>
          </cell>
        </row>
        <row r="106">
          <cell r="A106" t="str">
            <v>L102</v>
          </cell>
          <cell r="B106" t="str">
            <v>벨트콘베어작업공</v>
          </cell>
          <cell r="C106" t="str">
            <v>인</v>
          </cell>
          <cell r="D106">
            <v>0</v>
          </cell>
          <cell r="E106">
            <v>0</v>
          </cell>
          <cell r="F106">
            <v>0</v>
          </cell>
        </row>
        <row r="107">
          <cell r="A107" t="str">
            <v>L103</v>
          </cell>
          <cell r="B107" t="str">
            <v>현 도 사</v>
          </cell>
          <cell r="C107" t="str">
            <v>인</v>
          </cell>
          <cell r="D107">
            <v>66579</v>
          </cell>
          <cell r="E107">
            <v>0</v>
          </cell>
          <cell r="F107">
            <v>0</v>
          </cell>
        </row>
        <row r="108">
          <cell r="A108" t="str">
            <v>L104</v>
          </cell>
          <cell r="B108" t="str">
            <v>제 도 사</v>
          </cell>
          <cell r="C108" t="str">
            <v>인</v>
          </cell>
          <cell r="D108">
            <v>42366</v>
          </cell>
          <cell r="E108">
            <v>52957</v>
          </cell>
          <cell r="F108">
            <v>46978</v>
          </cell>
        </row>
        <row r="109">
          <cell r="A109" t="str">
            <v>L105</v>
          </cell>
          <cell r="B109" t="str">
            <v>시험사 1급</v>
          </cell>
          <cell r="C109" t="str">
            <v>인</v>
          </cell>
          <cell r="D109">
            <v>48017</v>
          </cell>
          <cell r="E109">
            <v>51959</v>
          </cell>
          <cell r="F109">
            <v>47867</v>
          </cell>
        </row>
        <row r="110">
          <cell r="A110" t="str">
            <v>L106</v>
          </cell>
          <cell r="B110" t="str">
            <v>시험사 2급</v>
          </cell>
          <cell r="C110" t="str">
            <v>인</v>
          </cell>
          <cell r="D110">
            <v>36857</v>
          </cell>
          <cell r="E110">
            <v>39935</v>
          </cell>
          <cell r="F110">
            <v>42272</v>
          </cell>
        </row>
        <row r="111">
          <cell r="A111" t="str">
            <v>L107</v>
          </cell>
          <cell r="B111" t="str">
            <v>시험사 3급</v>
          </cell>
          <cell r="C111" t="str">
            <v>인</v>
          </cell>
          <cell r="D111">
            <v>0</v>
          </cell>
          <cell r="E111">
            <v>0</v>
          </cell>
          <cell r="F111">
            <v>36667</v>
          </cell>
        </row>
        <row r="112">
          <cell r="A112" t="str">
            <v>L108</v>
          </cell>
          <cell r="B112" t="str">
            <v>시험사 4급</v>
          </cell>
          <cell r="C112" t="str">
            <v>인</v>
          </cell>
          <cell r="D112">
            <v>0</v>
          </cell>
          <cell r="E112">
            <v>0</v>
          </cell>
          <cell r="F112">
            <v>30223</v>
          </cell>
        </row>
        <row r="113">
          <cell r="A113" t="str">
            <v>L109</v>
          </cell>
          <cell r="B113" t="str">
            <v>시험보조수</v>
          </cell>
          <cell r="C113" t="str">
            <v>인</v>
          </cell>
          <cell r="D113">
            <v>29231</v>
          </cell>
          <cell r="E113">
            <v>31260</v>
          </cell>
          <cell r="F113">
            <v>31003</v>
          </cell>
        </row>
        <row r="114">
          <cell r="A114" t="str">
            <v>L110</v>
          </cell>
          <cell r="B114" t="str">
            <v>안전관리기사 1급</v>
          </cell>
          <cell r="C114" t="str">
            <v>인</v>
          </cell>
          <cell r="D114">
            <v>0</v>
          </cell>
          <cell r="E114">
            <v>0</v>
          </cell>
          <cell r="F114">
            <v>43959</v>
          </cell>
        </row>
        <row r="115">
          <cell r="A115" t="str">
            <v>L111</v>
          </cell>
          <cell r="B115" t="str">
            <v>안전관리기사 2급</v>
          </cell>
          <cell r="C115" t="str">
            <v>인</v>
          </cell>
          <cell r="D115">
            <v>0</v>
          </cell>
          <cell r="E115">
            <v>0</v>
          </cell>
          <cell r="F115">
            <v>38509</v>
          </cell>
        </row>
        <row r="116">
          <cell r="A116" t="str">
            <v>L112</v>
          </cell>
          <cell r="B116" t="str">
            <v>유 리 공</v>
          </cell>
          <cell r="C116" t="str">
            <v>인</v>
          </cell>
          <cell r="D116">
            <v>57574</v>
          </cell>
          <cell r="E116">
            <v>61877</v>
          </cell>
          <cell r="F116">
            <v>63783</v>
          </cell>
        </row>
        <row r="117">
          <cell r="A117" t="str">
            <v>L113</v>
          </cell>
          <cell r="B117" t="str">
            <v>함 석 공</v>
          </cell>
          <cell r="C117" t="str">
            <v>인</v>
          </cell>
          <cell r="D117">
            <v>56248</v>
          </cell>
          <cell r="E117">
            <v>56465</v>
          </cell>
          <cell r="F117">
            <v>68943</v>
          </cell>
        </row>
        <row r="118">
          <cell r="A118" t="str">
            <v>L114</v>
          </cell>
          <cell r="B118" t="str">
            <v>용 접 공(일 반)</v>
          </cell>
          <cell r="C118" t="str">
            <v>인</v>
          </cell>
          <cell r="D118">
            <v>60784</v>
          </cell>
          <cell r="E118">
            <v>61021</v>
          </cell>
          <cell r="F118">
            <v>74016</v>
          </cell>
        </row>
        <row r="119">
          <cell r="A119" t="str">
            <v>L115</v>
          </cell>
          <cell r="B119" t="str">
            <v>리 벳 공</v>
          </cell>
          <cell r="C119" t="str">
            <v>인</v>
          </cell>
          <cell r="D119">
            <v>60500</v>
          </cell>
          <cell r="E119">
            <v>64796</v>
          </cell>
          <cell r="F119">
            <v>71579</v>
          </cell>
        </row>
        <row r="120">
          <cell r="A120" t="str">
            <v>L116</v>
          </cell>
          <cell r="B120" t="str">
            <v>루 핑 공</v>
          </cell>
          <cell r="C120" t="str">
            <v>인</v>
          </cell>
          <cell r="D120">
            <v>50866</v>
          </cell>
          <cell r="E120">
            <v>51640</v>
          </cell>
          <cell r="F120">
            <v>57701</v>
          </cell>
        </row>
        <row r="121">
          <cell r="A121" t="str">
            <v>L117</v>
          </cell>
          <cell r="B121" t="str">
            <v>닥 트 공</v>
          </cell>
          <cell r="C121" t="str">
            <v>인</v>
          </cell>
          <cell r="D121">
            <v>48478</v>
          </cell>
          <cell r="E121">
            <v>52215</v>
          </cell>
          <cell r="F121">
            <v>58041</v>
          </cell>
        </row>
        <row r="122">
          <cell r="A122" t="str">
            <v>L118</v>
          </cell>
          <cell r="B122" t="str">
            <v>대 장 공</v>
          </cell>
          <cell r="C122" t="str">
            <v>인</v>
          </cell>
          <cell r="D122">
            <v>0</v>
          </cell>
          <cell r="E122">
            <v>0</v>
          </cell>
          <cell r="F122">
            <v>0</v>
          </cell>
        </row>
        <row r="123">
          <cell r="A123" t="str">
            <v>L119</v>
          </cell>
          <cell r="B123" t="str">
            <v>할 석 공</v>
          </cell>
          <cell r="C123" t="str">
            <v>인</v>
          </cell>
          <cell r="D123">
            <v>63951</v>
          </cell>
          <cell r="E123">
            <v>63908</v>
          </cell>
          <cell r="F123">
            <v>77728</v>
          </cell>
        </row>
        <row r="124">
          <cell r="A124" t="str">
            <v>L120</v>
          </cell>
          <cell r="B124" t="str">
            <v>제철축로공</v>
          </cell>
          <cell r="C124" t="str">
            <v>인</v>
          </cell>
          <cell r="D124">
            <v>92419</v>
          </cell>
          <cell r="E124">
            <v>93072</v>
          </cell>
          <cell r="F124">
            <v>93345</v>
          </cell>
        </row>
        <row r="125">
          <cell r="A125" t="str">
            <v>L121</v>
          </cell>
          <cell r="B125" t="str">
            <v>양 생 공</v>
          </cell>
          <cell r="C125" t="str">
            <v>인</v>
          </cell>
          <cell r="D125">
            <v>33755</v>
          </cell>
          <cell r="E125">
            <v>34098</v>
          </cell>
          <cell r="F125">
            <v>42244</v>
          </cell>
        </row>
        <row r="126">
          <cell r="A126" t="str">
            <v>L122</v>
          </cell>
          <cell r="B126" t="str">
            <v>계 령 공</v>
          </cell>
          <cell r="C126" t="str">
            <v>인</v>
          </cell>
          <cell r="D126">
            <v>52915</v>
          </cell>
          <cell r="E126">
            <v>55640</v>
          </cell>
          <cell r="F126">
            <v>0</v>
          </cell>
        </row>
        <row r="127">
          <cell r="A127" t="str">
            <v>L123</v>
          </cell>
          <cell r="B127" t="str">
            <v>사 공(배포함)</v>
          </cell>
          <cell r="C127" t="str">
            <v>인</v>
          </cell>
          <cell r="D127">
            <v>0</v>
          </cell>
          <cell r="E127">
            <v>0</v>
          </cell>
          <cell r="F127">
            <v>0</v>
          </cell>
        </row>
        <row r="128">
          <cell r="A128" t="str">
            <v>L124</v>
          </cell>
          <cell r="B128" t="str">
            <v>마 부(우마차포함)</v>
          </cell>
          <cell r="C128" t="str">
            <v>인</v>
          </cell>
          <cell r="D128">
            <v>0</v>
          </cell>
          <cell r="E128">
            <v>0</v>
          </cell>
          <cell r="F128">
            <v>0</v>
          </cell>
        </row>
        <row r="129">
          <cell r="A129" t="str">
            <v>L125</v>
          </cell>
          <cell r="B129" t="str">
            <v>제 재 공</v>
          </cell>
          <cell r="C129" t="str">
            <v>인</v>
          </cell>
          <cell r="D129">
            <v>0</v>
          </cell>
          <cell r="E129">
            <v>0</v>
          </cell>
          <cell r="F129">
            <v>0</v>
          </cell>
        </row>
        <row r="130">
          <cell r="A130" t="str">
            <v>L126</v>
          </cell>
          <cell r="B130" t="str">
            <v>철도궤도공</v>
          </cell>
          <cell r="C130" t="str">
            <v>인</v>
          </cell>
          <cell r="D130">
            <v>53629</v>
          </cell>
          <cell r="E130">
            <v>62818</v>
          </cell>
          <cell r="F130">
            <v>65636</v>
          </cell>
        </row>
        <row r="131">
          <cell r="A131" t="str">
            <v>L127</v>
          </cell>
          <cell r="B131" t="str">
            <v>지적기사 1급</v>
          </cell>
          <cell r="C131" t="str">
            <v>인</v>
          </cell>
          <cell r="D131">
            <v>91687</v>
          </cell>
          <cell r="E131">
            <v>93295</v>
          </cell>
          <cell r="F131">
            <v>93540</v>
          </cell>
        </row>
        <row r="132">
          <cell r="A132" t="str">
            <v>L128</v>
          </cell>
          <cell r="B132" t="str">
            <v>지적기사 2급</v>
          </cell>
          <cell r="C132" t="str">
            <v>인</v>
          </cell>
          <cell r="D132">
            <v>69173</v>
          </cell>
          <cell r="E132">
            <v>72840</v>
          </cell>
          <cell r="F132">
            <v>72183</v>
          </cell>
        </row>
        <row r="133">
          <cell r="A133" t="str">
            <v>L129</v>
          </cell>
          <cell r="B133" t="str">
            <v>지적기능사 1급</v>
          </cell>
          <cell r="C133" t="str">
            <v>인</v>
          </cell>
          <cell r="D133">
            <v>48878</v>
          </cell>
          <cell r="E133">
            <v>50316</v>
          </cell>
          <cell r="F133">
            <v>53062</v>
          </cell>
        </row>
        <row r="134">
          <cell r="A134" t="str">
            <v>L130</v>
          </cell>
          <cell r="B134" t="str">
            <v>지적기능사 2급</v>
          </cell>
          <cell r="C134" t="str">
            <v>인</v>
          </cell>
          <cell r="D134">
            <v>35131</v>
          </cell>
          <cell r="E134">
            <v>34731</v>
          </cell>
          <cell r="F134">
            <v>32715</v>
          </cell>
        </row>
        <row r="135">
          <cell r="A135" t="str">
            <v>L131</v>
          </cell>
          <cell r="B135" t="str">
            <v>치장벽돌공</v>
          </cell>
          <cell r="C135" t="str">
            <v>인</v>
          </cell>
          <cell r="D135">
            <v>61897</v>
          </cell>
          <cell r="E135">
            <v>64317</v>
          </cell>
          <cell r="F135">
            <v>73288</v>
          </cell>
        </row>
        <row r="136">
          <cell r="A136" t="str">
            <v>L132</v>
          </cell>
          <cell r="B136" t="str">
            <v>송전활선전공</v>
          </cell>
          <cell r="C136" t="str">
            <v>인</v>
          </cell>
          <cell r="D136">
            <v>235109</v>
          </cell>
          <cell r="E136">
            <v>250000</v>
          </cell>
          <cell r="F136">
            <v>0</v>
          </cell>
        </row>
        <row r="137">
          <cell r="A137" t="str">
            <v>L133</v>
          </cell>
          <cell r="B137" t="str">
            <v>배전활선전공</v>
          </cell>
          <cell r="C137" t="str">
            <v>인</v>
          </cell>
          <cell r="D137">
            <v>182772</v>
          </cell>
          <cell r="E137">
            <v>188915</v>
          </cell>
          <cell r="F137">
            <v>215055</v>
          </cell>
        </row>
        <row r="138">
          <cell r="A138" t="str">
            <v>L134</v>
          </cell>
          <cell r="B138" t="str">
            <v>중기조장</v>
          </cell>
          <cell r="C138" t="str">
            <v>인</v>
          </cell>
          <cell r="D138">
            <v>64260</v>
          </cell>
          <cell r="E138">
            <v>56042</v>
          </cell>
          <cell r="F138">
            <v>55484</v>
          </cell>
        </row>
        <row r="139">
          <cell r="A139" t="str">
            <v>L135</v>
          </cell>
          <cell r="B139" t="str">
            <v>모래분사공</v>
          </cell>
          <cell r="C139" t="str">
            <v>인</v>
          </cell>
          <cell r="D139">
            <v>52915</v>
          </cell>
          <cell r="E139">
            <v>55640</v>
          </cell>
          <cell r="F139">
            <v>49962</v>
          </cell>
        </row>
        <row r="140">
          <cell r="A140" t="str">
            <v>L137</v>
          </cell>
          <cell r="B140" t="str">
            <v>플랜트 특수용접공</v>
          </cell>
          <cell r="C140" t="str">
            <v>인</v>
          </cell>
          <cell r="D140">
            <v>100475</v>
          </cell>
          <cell r="E140">
            <v>93828</v>
          </cell>
          <cell r="F140">
            <v>141421</v>
          </cell>
        </row>
        <row r="141">
          <cell r="A141" t="str">
            <v>L200</v>
          </cell>
          <cell r="B141" t="str">
            <v>여자인부</v>
          </cell>
          <cell r="C141" t="str">
            <v>인</v>
          </cell>
          <cell r="D141">
            <v>0</v>
          </cell>
          <cell r="E141">
            <v>0</v>
          </cell>
          <cell r="F141">
            <v>0</v>
          </cell>
        </row>
        <row r="142">
          <cell r="A142" t="str">
            <v>L201</v>
          </cell>
          <cell r="B142" t="str">
            <v>조    공</v>
          </cell>
          <cell r="C142" t="str">
            <v>인</v>
          </cell>
          <cell r="D142">
            <v>0</v>
          </cell>
          <cell r="E142">
            <v>0</v>
          </cell>
          <cell r="F142">
            <v>0</v>
          </cell>
        </row>
        <row r="143">
          <cell r="A143" t="str">
            <v>L202</v>
          </cell>
          <cell r="B143" t="str">
            <v>포장특공</v>
          </cell>
          <cell r="C143" t="str">
            <v>인</v>
          </cell>
          <cell r="D143">
            <v>0</v>
          </cell>
          <cell r="E143">
            <v>0</v>
          </cell>
          <cell r="F143">
            <v>0</v>
          </cell>
        </row>
        <row r="144">
          <cell r="A144" t="str">
            <v>L203</v>
          </cell>
          <cell r="B144" t="str">
            <v>항 타 공</v>
          </cell>
          <cell r="C144" t="str">
            <v>인</v>
          </cell>
          <cell r="D144">
            <v>0</v>
          </cell>
          <cell r="E144">
            <v>0</v>
          </cell>
          <cell r="F144">
            <v>0</v>
          </cell>
        </row>
        <row r="145">
          <cell r="A145" t="str">
            <v>L204</v>
          </cell>
          <cell r="B145" t="str">
            <v>드 릴 공</v>
          </cell>
          <cell r="C145" t="str">
            <v>인</v>
          </cell>
          <cell r="D145">
            <v>0</v>
          </cell>
          <cell r="E145">
            <v>0</v>
          </cell>
          <cell r="F145">
            <v>0</v>
          </cell>
        </row>
        <row r="146">
          <cell r="A146" t="str">
            <v>L205</v>
          </cell>
          <cell r="B146" t="str">
            <v>WIRE MESH 설치공</v>
          </cell>
          <cell r="C146" t="str">
            <v>인</v>
          </cell>
          <cell r="D146">
            <v>0</v>
          </cell>
          <cell r="E146">
            <v>0</v>
          </cell>
          <cell r="F146">
            <v>0</v>
          </cell>
        </row>
        <row r="147">
          <cell r="A147" t="str">
            <v>L701</v>
          </cell>
          <cell r="B147" t="str">
            <v>특급기술자</v>
          </cell>
          <cell r="C147" t="str">
            <v>인</v>
          </cell>
          <cell r="D147">
            <v>132166</v>
          </cell>
          <cell r="E147">
            <v>142203</v>
          </cell>
          <cell r="F147">
            <v>142203</v>
          </cell>
        </row>
        <row r="148">
          <cell r="A148" t="str">
            <v>L702</v>
          </cell>
          <cell r="B148" t="str">
            <v>고급기술자</v>
          </cell>
          <cell r="C148" t="str">
            <v>인</v>
          </cell>
          <cell r="D148">
            <v>109695</v>
          </cell>
          <cell r="E148">
            <v>117410</v>
          </cell>
          <cell r="F148">
            <v>117410</v>
          </cell>
        </row>
        <row r="149">
          <cell r="A149" t="str">
            <v>L703</v>
          </cell>
          <cell r="B149" t="str">
            <v>중급기술자</v>
          </cell>
          <cell r="C149" t="str">
            <v>인</v>
          </cell>
          <cell r="D149">
            <v>91968</v>
          </cell>
          <cell r="E149">
            <v>97488</v>
          </cell>
          <cell r="F149">
            <v>97488</v>
          </cell>
        </row>
        <row r="150">
          <cell r="A150" t="str">
            <v>L704</v>
          </cell>
          <cell r="B150" t="str">
            <v>초급기술자</v>
          </cell>
          <cell r="C150" t="str">
            <v>인</v>
          </cell>
          <cell r="D150">
            <v>65947</v>
          </cell>
          <cell r="E150">
            <v>69405</v>
          </cell>
          <cell r="F150">
            <v>69405</v>
          </cell>
        </row>
        <row r="151">
          <cell r="A151" t="str">
            <v>L705</v>
          </cell>
          <cell r="B151" t="str">
            <v>고급기능사</v>
          </cell>
          <cell r="C151" t="str">
            <v>인</v>
          </cell>
          <cell r="D151">
            <v>67006</v>
          </cell>
          <cell r="E151">
            <v>68094</v>
          </cell>
          <cell r="F151">
            <v>68094</v>
          </cell>
        </row>
        <row r="152">
          <cell r="A152" t="str">
            <v>L706</v>
          </cell>
          <cell r="B152" t="str">
            <v>중급기능사</v>
          </cell>
          <cell r="C152" t="str">
            <v>인</v>
          </cell>
          <cell r="D152">
            <v>55830</v>
          </cell>
          <cell r="E152">
            <v>60249</v>
          </cell>
          <cell r="F152">
            <v>60249</v>
          </cell>
        </row>
        <row r="153">
          <cell r="A153" t="str">
            <v>L707</v>
          </cell>
          <cell r="B153" t="str">
            <v>초급기능사</v>
          </cell>
          <cell r="C153" t="str">
            <v>인</v>
          </cell>
          <cell r="D153">
            <v>46933</v>
          </cell>
          <cell r="E153">
            <v>48652</v>
          </cell>
          <cell r="F153">
            <v>48652</v>
          </cell>
        </row>
        <row r="154">
          <cell r="A154" t="str">
            <v>L301</v>
          </cell>
          <cell r="B154" t="str">
            <v>H/W설치기사</v>
          </cell>
          <cell r="C154" t="str">
            <v>인</v>
          </cell>
          <cell r="D154">
            <v>83297</v>
          </cell>
          <cell r="E154">
            <v>82162</v>
          </cell>
          <cell r="F154">
            <v>82913</v>
          </cell>
        </row>
        <row r="155">
          <cell r="A155" t="str">
            <v>L302</v>
          </cell>
          <cell r="B155" t="str">
            <v>H/W시험기사</v>
          </cell>
          <cell r="C155" t="str">
            <v>인</v>
          </cell>
          <cell r="D155">
            <v>85165</v>
          </cell>
          <cell r="E155">
            <v>82402</v>
          </cell>
          <cell r="F155">
            <v>84088</v>
          </cell>
        </row>
        <row r="156">
          <cell r="A156" t="str">
            <v>L303</v>
          </cell>
          <cell r="B156" t="str">
            <v>S/W시험기사</v>
          </cell>
          <cell r="C156" t="str">
            <v>인</v>
          </cell>
          <cell r="D156">
            <v>86583</v>
          </cell>
          <cell r="E156">
            <v>84693</v>
          </cell>
          <cell r="F156">
            <v>85238</v>
          </cell>
        </row>
        <row r="157">
          <cell r="A157" t="str">
            <v>L304</v>
          </cell>
          <cell r="B157" t="str">
            <v>CPU시험기사</v>
          </cell>
          <cell r="C157" t="str">
            <v>인</v>
          </cell>
          <cell r="D157">
            <v>81182</v>
          </cell>
          <cell r="E157">
            <v>79138</v>
          </cell>
          <cell r="F157">
            <v>80163</v>
          </cell>
        </row>
        <row r="158">
          <cell r="A158" t="str">
            <v>L305</v>
          </cell>
          <cell r="B158" t="str">
            <v>광통신기사</v>
          </cell>
          <cell r="C158" t="str">
            <v>인</v>
          </cell>
          <cell r="D158">
            <v>108175</v>
          </cell>
          <cell r="E158">
            <v>132875</v>
          </cell>
          <cell r="F158">
            <v>149857</v>
          </cell>
        </row>
        <row r="159">
          <cell r="A159" t="str">
            <v>L306</v>
          </cell>
          <cell r="B159" t="str">
            <v>광케이블기사</v>
          </cell>
          <cell r="C159" t="str">
            <v>인</v>
          </cell>
          <cell r="D159">
            <v>90147</v>
          </cell>
          <cell r="E159">
            <v>110336</v>
          </cell>
          <cell r="F159">
            <v>120493</v>
          </cell>
        </row>
        <row r="160">
          <cell r="A160" t="str">
            <v>L401</v>
          </cell>
          <cell r="B160" t="str">
            <v>도편수</v>
          </cell>
          <cell r="C160" t="str">
            <v>인</v>
          </cell>
          <cell r="D160">
            <v>120804</v>
          </cell>
          <cell r="E160">
            <v>131984</v>
          </cell>
          <cell r="F160">
            <v>132909</v>
          </cell>
        </row>
        <row r="161">
          <cell r="A161" t="str">
            <v>L402</v>
          </cell>
          <cell r="B161" t="str">
            <v>목조각공</v>
          </cell>
          <cell r="C161" t="str">
            <v>인</v>
          </cell>
          <cell r="D161">
            <v>109226</v>
          </cell>
          <cell r="E161">
            <v>96291</v>
          </cell>
          <cell r="F161">
            <v>95674</v>
          </cell>
        </row>
        <row r="162">
          <cell r="A162" t="str">
            <v>L403</v>
          </cell>
          <cell r="B162" t="str">
            <v>한식목공</v>
          </cell>
          <cell r="C162" t="str">
            <v>인</v>
          </cell>
          <cell r="D162">
            <v>89987</v>
          </cell>
          <cell r="E162">
            <v>87000</v>
          </cell>
          <cell r="F162">
            <v>86465</v>
          </cell>
        </row>
        <row r="163">
          <cell r="A163" t="str">
            <v>L404</v>
          </cell>
          <cell r="B163" t="str">
            <v>한식목공조공</v>
          </cell>
          <cell r="C163" t="str">
            <v>인</v>
          </cell>
          <cell r="D163">
            <v>73861</v>
          </cell>
          <cell r="E163">
            <v>69203</v>
          </cell>
          <cell r="F163">
            <v>62022</v>
          </cell>
        </row>
        <row r="164">
          <cell r="A164" t="str">
            <v>L405</v>
          </cell>
          <cell r="B164" t="str">
            <v>드잡이공</v>
          </cell>
          <cell r="C164" t="str">
            <v>인</v>
          </cell>
          <cell r="D164">
            <v>98743</v>
          </cell>
          <cell r="E164">
            <v>106667</v>
          </cell>
          <cell r="F164">
            <v>98108</v>
          </cell>
        </row>
        <row r="165">
          <cell r="A165" t="str">
            <v>L406</v>
          </cell>
          <cell r="B165" t="str">
            <v>한식와공</v>
          </cell>
          <cell r="C165" t="str">
            <v>인</v>
          </cell>
          <cell r="D165">
            <v>144566</v>
          </cell>
          <cell r="E165">
            <v>153013</v>
          </cell>
          <cell r="F165">
            <v>126465</v>
          </cell>
        </row>
        <row r="166">
          <cell r="A166" t="str">
            <v>L407</v>
          </cell>
          <cell r="B166" t="str">
            <v>한식와공조공</v>
          </cell>
          <cell r="C166" t="str">
            <v>인</v>
          </cell>
          <cell r="D166">
            <v>98830</v>
          </cell>
          <cell r="E166">
            <v>80622</v>
          </cell>
          <cell r="F166">
            <v>91058</v>
          </cell>
        </row>
        <row r="167">
          <cell r="A167" t="str">
            <v>L408</v>
          </cell>
          <cell r="B167" t="str">
            <v>석조각공</v>
          </cell>
          <cell r="C167" t="str">
            <v>인</v>
          </cell>
          <cell r="D167">
            <v>97323</v>
          </cell>
          <cell r="E167">
            <v>112022</v>
          </cell>
          <cell r="F167">
            <v>108908</v>
          </cell>
        </row>
        <row r="168">
          <cell r="A168" t="str">
            <v>L409</v>
          </cell>
          <cell r="B168" t="str">
            <v>특수화공</v>
          </cell>
          <cell r="C168" t="str">
            <v>인</v>
          </cell>
          <cell r="D168">
            <v>130909</v>
          </cell>
          <cell r="E168">
            <v>106000</v>
          </cell>
          <cell r="F168">
            <v>121264</v>
          </cell>
        </row>
        <row r="169">
          <cell r="A169" t="str">
            <v>L410</v>
          </cell>
          <cell r="B169" t="str">
            <v>화공</v>
          </cell>
          <cell r="C169" t="str">
            <v>인</v>
          </cell>
          <cell r="D169">
            <v>98506</v>
          </cell>
          <cell r="E169">
            <v>92685</v>
          </cell>
          <cell r="F169">
            <v>86801</v>
          </cell>
        </row>
        <row r="170">
          <cell r="A170" t="str">
            <v>L411</v>
          </cell>
          <cell r="B170" t="str">
            <v>한식미장공</v>
          </cell>
          <cell r="C170" t="str">
            <v>인</v>
          </cell>
          <cell r="D170">
            <v>83400</v>
          </cell>
          <cell r="E170">
            <v>78989</v>
          </cell>
          <cell r="F170">
            <v>79972</v>
          </cell>
        </row>
        <row r="171">
          <cell r="A171" t="str">
            <v>L501</v>
          </cell>
          <cell r="B171" t="str">
            <v>원자력배관공</v>
          </cell>
          <cell r="C171" t="str">
            <v>인</v>
          </cell>
          <cell r="D171">
            <v>85504</v>
          </cell>
          <cell r="E171">
            <v>84091</v>
          </cell>
          <cell r="F171">
            <v>85331</v>
          </cell>
        </row>
        <row r="172">
          <cell r="A172" t="str">
            <v>L502</v>
          </cell>
          <cell r="B172" t="str">
            <v>원자력용접공</v>
          </cell>
          <cell r="C172" t="str">
            <v>인</v>
          </cell>
          <cell r="D172">
            <v>91598</v>
          </cell>
          <cell r="E172">
            <v>97054</v>
          </cell>
          <cell r="F172">
            <v>98842</v>
          </cell>
        </row>
        <row r="173">
          <cell r="A173" t="str">
            <v>L503</v>
          </cell>
          <cell r="B173" t="str">
            <v>원자력기계설치공</v>
          </cell>
          <cell r="C173" t="str">
            <v>인</v>
          </cell>
          <cell r="D173">
            <v>95966</v>
          </cell>
          <cell r="E173">
            <v>97451</v>
          </cell>
          <cell r="F173">
            <v>98364</v>
          </cell>
        </row>
        <row r="174">
          <cell r="A174" t="str">
            <v>L504</v>
          </cell>
          <cell r="B174" t="str">
            <v>원자력덕트공</v>
          </cell>
          <cell r="C174" t="str">
            <v>인</v>
          </cell>
          <cell r="D174">
            <v>88404</v>
          </cell>
          <cell r="E174">
            <v>84386</v>
          </cell>
          <cell r="F174">
            <v>104350</v>
          </cell>
        </row>
        <row r="175">
          <cell r="A175" t="str">
            <v>L505</v>
          </cell>
          <cell r="B175" t="str">
            <v>원자력제관공</v>
          </cell>
          <cell r="C175" t="str">
            <v>인</v>
          </cell>
          <cell r="D175">
            <v>76226</v>
          </cell>
          <cell r="E175">
            <v>79640</v>
          </cell>
          <cell r="F175">
            <v>76379</v>
          </cell>
        </row>
        <row r="176">
          <cell r="A176" t="str">
            <v>L506</v>
          </cell>
          <cell r="B176" t="str">
            <v>원자력케이블공</v>
          </cell>
          <cell r="C176" t="str">
            <v>인</v>
          </cell>
          <cell r="D176">
            <v>61338</v>
          </cell>
          <cell r="E176">
            <v>66411</v>
          </cell>
          <cell r="F176">
            <v>85474</v>
          </cell>
        </row>
        <row r="177">
          <cell r="A177" t="str">
            <v>L507</v>
          </cell>
          <cell r="B177" t="str">
            <v>원자력계장공</v>
          </cell>
          <cell r="C177" t="str">
            <v>인</v>
          </cell>
          <cell r="D177">
            <v>58478</v>
          </cell>
          <cell r="E177">
            <v>48839</v>
          </cell>
          <cell r="F177">
            <v>0</v>
          </cell>
        </row>
        <row r="178">
          <cell r="A178" t="str">
            <v>L508</v>
          </cell>
          <cell r="B178" t="str">
            <v>고급원자력비파괴시험공</v>
          </cell>
          <cell r="C178" t="str">
            <v>인</v>
          </cell>
          <cell r="D178">
            <v>89172</v>
          </cell>
          <cell r="E178">
            <v>91089</v>
          </cell>
          <cell r="F178">
            <v>92315</v>
          </cell>
        </row>
        <row r="179">
          <cell r="A179" t="str">
            <v>L509</v>
          </cell>
          <cell r="B179" t="str">
            <v>특급원자력비파괴시험공</v>
          </cell>
          <cell r="C179" t="str">
            <v>인</v>
          </cell>
          <cell r="D179">
            <v>94950</v>
          </cell>
          <cell r="E179">
            <v>99701</v>
          </cell>
          <cell r="F179">
            <v>100409</v>
          </cell>
        </row>
        <row r="180">
          <cell r="A180" t="str">
            <v>L510</v>
          </cell>
          <cell r="B180" t="str">
            <v>원자력기술자</v>
          </cell>
          <cell r="C180" t="str">
            <v>인</v>
          </cell>
          <cell r="D180">
            <v>71548</v>
          </cell>
          <cell r="E180">
            <v>67556</v>
          </cell>
          <cell r="F180">
            <v>66616</v>
          </cell>
        </row>
        <row r="181">
          <cell r="A181" t="str">
            <v>L511</v>
          </cell>
          <cell r="B181" t="str">
            <v>중급원자력기술자</v>
          </cell>
          <cell r="C181" t="str">
            <v>인</v>
          </cell>
          <cell r="D181">
            <v>85398</v>
          </cell>
          <cell r="E181">
            <v>78598</v>
          </cell>
          <cell r="F181">
            <v>77992</v>
          </cell>
        </row>
        <row r="182">
          <cell r="A182" t="str">
            <v>L048</v>
          </cell>
          <cell r="B182" t="str">
            <v>우 물 공</v>
          </cell>
          <cell r="C182" t="str">
            <v>인</v>
          </cell>
          <cell r="D182">
            <v>50288</v>
          </cell>
          <cell r="E182">
            <v>53721</v>
          </cell>
          <cell r="F182">
            <v>50558</v>
          </cell>
        </row>
        <row r="183">
          <cell r="A183" t="str">
            <v>L601</v>
          </cell>
          <cell r="B183" t="str">
            <v>책임측량사</v>
          </cell>
          <cell r="C183" t="str">
            <v>인</v>
          </cell>
          <cell r="D183">
            <v>0</v>
          </cell>
          <cell r="E183">
            <v>0</v>
          </cell>
          <cell r="F183">
            <v>0</v>
          </cell>
        </row>
        <row r="184">
          <cell r="A184" t="str">
            <v>L602</v>
          </cell>
          <cell r="B184" t="str">
            <v>측지기사 1급</v>
          </cell>
          <cell r="C184" t="str">
            <v>인</v>
          </cell>
          <cell r="D184">
            <v>0</v>
          </cell>
          <cell r="E184">
            <v>0</v>
          </cell>
          <cell r="F184">
            <v>0</v>
          </cell>
        </row>
        <row r="185">
          <cell r="A185" t="str">
            <v>L603</v>
          </cell>
          <cell r="B185" t="str">
            <v>측지기사 2급</v>
          </cell>
          <cell r="C185" t="str">
            <v>인</v>
          </cell>
          <cell r="D185">
            <v>0</v>
          </cell>
          <cell r="E185">
            <v>0</v>
          </cell>
          <cell r="F185">
            <v>0</v>
          </cell>
        </row>
        <row r="186">
          <cell r="A186" t="str">
            <v>L604</v>
          </cell>
          <cell r="B186" t="str">
            <v>측량기능사 1급</v>
          </cell>
          <cell r="C186" t="str">
            <v>인</v>
          </cell>
          <cell r="D186">
            <v>0</v>
          </cell>
          <cell r="E186">
            <v>0</v>
          </cell>
          <cell r="F186">
            <v>0</v>
          </cell>
        </row>
        <row r="187">
          <cell r="A187" t="str">
            <v>L605</v>
          </cell>
          <cell r="B187" t="str">
            <v>측량기능사 또는 측량기능사 2급</v>
          </cell>
          <cell r="C187" t="str">
            <v>인</v>
          </cell>
          <cell r="D187">
            <v>0</v>
          </cell>
          <cell r="E187">
            <v>0</v>
          </cell>
          <cell r="F187">
            <v>0</v>
          </cell>
        </row>
        <row r="188">
          <cell r="A188" t="str">
            <v>L606</v>
          </cell>
          <cell r="B188" t="str">
            <v>항공사진기능사 1급(1급/2급통합)</v>
          </cell>
          <cell r="C188" t="str">
            <v>인</v>
          </cell>
          <cell r="D188">
            <v>0</v>
          </cell>
          <cell r="E188">
            <v>0</v>
          </cell>
          <cell r="F188">
            <v>0</v>
          </cell>
        </row>
        <row r="189">
          <cell r="A189" t="str">
            <v>L609</v>
          </cell>
          <cell r="B189" t="str">
            <v>도화기능사 또는 도화기능사 2급</v>
          </cell>
          <cell r="C189" t="str">
            <v>인</v>
          </cell>
          <cell r="D189">
            <v>0</v>
          </cell>
          <cell r="E189">
            <v>0</v>
          </cell>
          <cell r="F189">
            <v>0</v>
          </cell>
        </row>
        <row r="190">
          <cell r="A190" t="str">
            <v>L607</v>
          </cell>
          <cell r="B190" t="str">
            <v>항공사진기능사 또는 항공사진기능사 2급</v>
          </cell>
          <cell r="C190" t="str">
            <v>인</v>
          </cell>
          <cell r="D190">
            <v>0</v>
          </cell>
          <cell r="E190">
            <v>0</v>
          </cell>
          <cell r="F190">
            <v>0</v>
          </cell>
        </row>
        <row r="191">
          <cell r="A191" t="str">
            <v>L608</v>
          </cell>
          <cell r="B191" t="str">
            <v>도화기능사 1급(1급/2급통합)</v>
          </cell>
          <cell r="C191" t="str">
            <v>인</v>
          </cell>
          <cell r="D191">
            <v>0</v>
          </cell>
          <cell r="E191">
            <v>0</v>
          </cell>
          <cell r="F191">
            <v>0</v>
          </cell>
        </row>
        <row r="192">
          <cell r="A192" t="str">
            <v>L610</v>
          </cell>
          <cell r="B192" t="str">
            <v>지도제작기능사 1급(1급/2급통합)</v>
          </cell>
          <cell r="C192" t="str">
            <v>인</v>
          </cell>
          <cell r="D192">
            <v>0</v>
          </cell>
          <cell r="E192">
            <v>0</v>
          </cell>
          <cell r="F192">
            <v>0</v>
          </cell>
        </row>
        <row r="193">
          <cell r="A193" t="str">
            <v>L611</v>
          </cell>
          <cell r="B193" t="str">
            <v>지도제작기능사 또는 지도제작기능사 2급</v>
          </cell>
          <cell r="C193" t="str">
            <v>인</v>
          </cell>
          <cell r="D193">
            <v>0</v>
          </cell>
          <cell r="E193">
            <v>0</v>
          </cell>
          <cell r="F193">
            <v>0</v>
          </cell>
        </row>
        <row r="194">
          <cell r="A194" t="str">
            <v>L612</v>
          </cell>
          <cell r="B194" t="str">
            <v>사업용 조종사</v>
          </cell>
          <cell r="C194" t="str">
            <v>인</v>
          </cell>
          <cell r="D194">
            <v>0</v>
          </cell>
          <cell r="E194">
            <v>0</v>
          </cell>
          <cell r="F194">
            <v>0</v>
          </cell>
        </row>
        <row r="195">
          <cell r="A195" t="str">
            <v>L613</v>
          </cell>
          <cell r="B195" t="str">
            <v>항법사</v>
          </cell>
          <cell r="C195" t="str">
            <v>인</v>
          </cell>
          <cell r="D195">
            <v>0</v>
          </cell>
          <cell r="E195">
            <v>0</v>
          </cell>
          <cell r="F195">
            <v>0</v>
          </cell>
        </row>
        <row r="196">
          <cell r="A196" t="str">
            <v>L614</v>
          </cell>
          <cell r="B196" t="str">
            <v>항공정비사</v>
          </cell>
          <cell r="C196" t="str">
            <v>인</v>
          </cell>
          <cell r="D196">
            <v>0</v>
          </cell>
          <cell r="E196">
            <v>0</v>
          </cell>
          <cell r="F196">
            <v>0</v>
          </cell>
        </row>
        <row r="197">
          <cell r="A197" t="str">
            <v>L615</v>
          </cell>
          <cell r="B197" t="str">
            <v>항공사진촬영사</v>
          </cell>
          <cell r="C197" t="str">
            <v>인</v>
          </cell>
          <cell r="D197">
            <v>0</v>
          </cell>
          <cell r="E197">
            <v>0</v>
          </cell>
          <cell r="F197">
            <v>0</v>
          </cell>
        </row>
        <row r="198">
          <cell r="A198" t="str">
            <v>L512</v>
          </cell>
          <cell r="B198" t="str">
            <v>상급원자력기술자</v>
          </cell>
          <cell r="C198" t="str">
            <v>인</v>
          </cell>
          <cell r="D198">
            <v>109491</v>
          </cell>
          <cell r="E198">
            <v>116994</v>
          </cell>
          <cell r="F198">
            <v>114125</v>
          </cell>
        </row>
        <row r="199">
          <cell r="A199" t="str">
            <v>L513</v>
          </cell>
          <cell r="B199" t="str">
            <v>원자력품질관리사</v>
          </cell>
          <cell r="C199" t="str">
            <v>인</v>
          </cell>
          <cell r="D199">
            <v>104799</v>
          </cell>
          <cell r="E199">
            <v>103736</v>
          </cell>
          <cell r="F199">
            <v>105586</v>
          </cell>
        </row>
        <row r="200">
          <cell r="A200" t="str">
            <v>L514</v>
          </cell>
          <cell r="B200" t="str">
            <v>원자력 특별인부</v>
          </cell>
          <cell r="C200" t="str">
            <v>인</v>
          </cell>
          <cell r="D200">
            <v>58187</v>
          </cell>
          <cell r="E200">
            <v>68094</v>
          </cell>
          <cell r="F200">
            <v>64294</v>
          </cell>
        </row>
        <row r="201">
          <cell r="A201" t="str">
            <v>L515</v>
          </cell>
          <cell r="B201" t="str">
            <v>원자력 보온공</v>
          </cell>
          <cell r="C201" t="str">
            <v>인</v>
          </cell>
          <cell r="D201">
            <v>65826</v>
          </cell>
          <cell r="E201">
            <v>83402</v>
          </cell>
          <cell r="F201">
            <v>89519</v>
          </cell>
        </row>
        <row r="202">
          <cell r="A202" t="str">
            <v>L516</v>
          </cell>
          <cell r="B202" t="str">
            <v>원자력 플랜트전공</v>
          </cell>
          <cell r="C202" t="str">
            <v>인</v>
          </cell>
          <cell r="D202">
            <v>84229</v>
          </cell>
          <cell r="E202">
            <v>93332</v>
          </cell>
          <cell r="F202">
            <v>98008</v>
          </cell>
        </row>
        <row r="203">
          <cell r="A203" t="str">
            <v>L170</v>
          </cell>
          <cell r="B203" t="str">
            <v>견 출 공</v>
          </cell>
          <cell r="C203" t="str">
            <v>인</v>
          </cell>
          <cell r="D203">
            <v>59133</v>
          </cell>
          <cell r="E203">
            <v>60023</v>
          </cell>
          <cell r="F203">
            <v>68717</v>
          </cell>
        </row>
        <row r="204">
          <cell r="A204" t="str">
            <v>L171</v>
          </cell>
          <cell r="B204" t="str">
            <v>노 즐 공</v>
          </cell>
          <cell r="C204" t="str">
            <v>인</v>
          </cell>
          <cell r="D204">
            <v>63577</v>
          </cell>
          <cell r="E204">
            <v>57373</v>
          </cell>
          <cell r="F204">
            <v>67815</v>
          </cell>
        </row>
        <row r="205">
          <cell r="A205" t="str">
            <v>L172</v>
          </cell>
          <cell r="B205" t="str">
            <v>코 킹 공</v>
          </cell>
          <cell r="C205" t="str">
            <v>인</v>
          </cell>
          <cell r="D205">
            <v>57954</v>
          </cell>
          <cell r="E205">
            <v>66077</v>
          </cell>
          <cell r="F205">
            <v>63600</v>
          </cell>
        </row>
        <row r="206">
          <cell r="A206" t="str">
            <v>L173</v>
          </cell>
          <cell r="B206" t="str">
            <v>판넬조립공</v>
          </cell>
          <cell r="C206" t="str">
            <v>인</v>
          </cell>
          <cell r="D206">
            <v>55888</v>
          </cell>
          <cell r="E206">
            <v>58782</v>
          </cell>
          <cell r="F206">
            <v>67380</v>
          </cell>
        </row>
        <row r="207">
          <cell r="A207" t="str">
            <v>L181</v>
          </cell>
          <cell r="B207" t="str">
            <v>콘크리트공(광의)</v>
          </cell>
          <cell r="C207" t="str">
            <v>인</v>
          </cell>
          <cell r="D207">
            <v>0</v>
          </cell>
          <cell r="E207">
            <v>0</v>
          </cell>
          <cell r="F207">
            <v>71078</v>
          </cell>
        </row>
        <row r="208">
          <cell r="A208" t="str">
            <v>L182</v>
          </cell>
          <cell r="B208" t="str">
            <v>지붕잇기공</v>
          </cell>
          <cell r="C208" t="str">
            <v>인</v>
          </cell>
          <cell r="D208">
            <v>68363</v>
          </cell>
          <cell r="E208">
            <v>64891</v>
          </cell>
          <cell r="F208">
            <v>69497</v>
          </cell>
        </row>
        <row r="209">
          <cell r="A209" t="str">
            <v>L801</v>
          </cell>
          <cell r="B209" t="str">
            <v>특급감리원</v>
          </cell>
          <cell r="C209" t="str">
            <v>인</v>
          </cell>
          <cell r="D209">
            <v>155637</v>
          </cell>
          <cell r="E209">
            <v>0</v>
          </cell>
          <cell r="F209">
            <v>0</v>
          </cell>
        </row>
        <row r="210">
          <cell r="A210" t="str">
            <v>L802</v>
          </cell>
          <cell r="B210" t="str">
            <v>고급감리원</v>
          </cell>
          <cell r="C210" t="str">
            <v>인</v>
          </cell>
          <cell r="D210">
            <v>124025</v>
          </cell>
          <cell r="E210">
            <v>0</v>
          </cell>
          <cell r="F210">
            <v>0</v>
          </cell>
        </row>
        <row r="211">
          <cell r="A211" t="str">
            <v>L803</v>
          </cell>
          <cell r="B211" t="str">
            <v>중급감리원</v>
          </cell>
          <cell r="C211" t="str">
            <v>인</v>
          </cell>
          <cell r="D211">
            <v>103036</v>
          </cell>
          <cell r="E211">
            <v>0</v>
          </cell>
          <cell r="F211">
            <v>0</v>
          </cell>
        </row>
        <row r="212">
          <cell r="A212" t="str">
            <v>L804</v>
          </cell>
          <cell r="B212" t="str">
            <v>초급감리원</v>
          </cell>
          <cell r="C212" t="str">
            <v>인</v>
          </cell>
          <cell r="D212">
            <v>83228</v>
          </cell>
          <cell r="E212">
            <v>0</v>
          </cell>
          <cell r="F212">
            <v>0</v>
          </cell>
        </row>
        <row r="213">
          <cell r="A213" t="str">
            <v>L901</v>
          </cell>
          <cell r="B213" t="str">
            <v>전기공사기사1급</v>
          </cell>
          <cell r="C213" t="str">
            <v>인</v>
          </cell>
          <cell r="D213">
            <v>63956</v>
          </cell>
          <cell r="E213">
            <v>0</v>
          </cell>
          <cell r="F213">
            <v>64241</v>
          </cell>
        </row>
        <row r="214">
          <cell r="A214" t="str">
            <v>L902</v>
          </cell>
          <cell r="B214" t="str">
            <v>전기공사기사2급</v>
          </cell>
          <cell r="C214" t="str">
            <v>인</v>
          </cell>
          <cell r="D214">
            <v>56130</v>
          </cell>
          <cell r="E214">
            <v>0</v>
          </cell>
          <cell r="F214">
            <v>55069</v>
          </cell>
        </row>
        <row r="215">
          <cell r="A215" t="str">
            <v>L903</v>
          </cell>
          <cell r="B215" t="str">
            <v>변전전공</v>
          </cell>
          <cell r="C215" t="str">
            <v>인</v>
          </cell>
          <cell r="D215">
            <v>85699</v>
          </cell>
          <cell r="E215">
            <v>0</v>
          </cell>
          <cell r="F215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부하"/>
      <sheetName val="TR용량"/>
      <sheetName val="BATT"/>
      <sheetName val="GENCALC"/>
      <sheetName val="CABLE SIZE CALCULATION SHEET"/>
      <sheetName val="IMPEADENCE MAP "/>
      <sheetName val="IMPEADENCE "/>
      <sheetName val="등가거리"/>
      <sheetName val="MCCCALC"/>
      <sheetName val="CABLECALC"/>
      <sheetName val="DATA"/>
      <sheetName val="DATA1"/>
      <sheetName val="MOTOR"/>
      <sheetName val="000000"/>
      <sheetName val="조명율표"/>
      <sheetName val="CABLE"/>
      <sheetName val="전동기수정"/>
      <sheetName val="전동기적용"/>
      <sheetName val="전동기"/>
      <sheetName val="PACKAGE"/>
      <sheetName val="전선"/>
      <sheetName val="전선관"/>
      <sheetName val="허용전류"/>
      <sheetName val="선로정수"/>
      <sheetName val="전선관(1)"/>
      <sheetName val="부하산정"/>
      <sheetName val="케이블선정"/>
      <sheetName val="Sheet9"/>
      <sheetName val="Sheet10"/>
      <sheetName val="Sheet12"/>
      <sheetName val="Sheet11"/>
      <sheetName val="Sheet13"/>
      <sheetName val="Sheet14"/>
      <sheetName val="Sheet15"/>
      <sheetName val="Sheet16"/>
      <sheetName val="견적갑지"/>
      <sheetName val="입찰참가보고 (2)"/>
      <sheetName val="집계표"/>
      <sheetName val="내역"/>
      <sheetName val="부대공II"/>
      <sheetName val="가설사무실"/>
      <sheetName val="조직도"/>
      <sheetName val="카메라"/>
      <sheetName val="토목원가계산서"/>
      <sheetName val="토목원가"/>
      <sheetName val="집계장"/>
      <sheetName val="설계내역"/>
      <sheetName val="제외공종"/>
      <sheetName val="공정현황보고(3.20) (2)"/>
      <sheetName val="추진공정(법인)3.20"/>
      <sheetName val="공정현황보고(3.27) (2)"/>
      <sheetName val="추진공정(법인)3.27"/>
      <sheetName val="공정현황보고(4.2)"/>
      <sheetName val="표지"/>
      <sheetName val="원가계산"/>
      <sheetName val="원가계산기준"/>
      <sheetName val="단가산출서"/>
      <sheetName val="수량산출-재료"/>
      <sheetName val="수량산출-노무"/>
      <sheetName val="산출1-전력"/>
      <sheetName val="산출1-분전반"/>
      <sheetName val="산출2-기기동력"/>
      <sheetName val="산출3-동력"/>
      <sheetName val="산출4-접지"/>
      <sheetName val="산출5-피뢰침"/>
      <sheetName val="산출6-전등"/>
      <sheetName val="산출-전등(TRAY)"/>
      <sheetName val="산출7-전열"/>
      <sheetName val="산출8-조명제어"/>
      <sheetName val="산출9-TRAY"/>
      <sheetName val="단가조사-1"/>
      <sheetName val="단가조사-2"/>
      <sheetName val="일위집계"/>
      <sheetName val="일위대가"/>
      <sheetName val="노임단가"/>
      <sheetName val="목차"/>
      <sheetName val="도급내역서"/>
      <sheetName val="1.공사집행계획서"/>
      <sheetName val="2.예산내역검토서"/>
      <sheetName val="3.실행원가내역서"/>
      <sheetName val="4.실행예산단가산출서(단가)"/>
      <sheetName val="4.실행예산단가산출서(금액)"/>
      <sheetName val="5.현장관리비"/>
      <sheetName val="6.공사예정공정표"/>
      <sheetName val="7.인원동원현황"/>
      <sheetName val="8.장비투입현황"/>
      <sheetName val="9.문제점 및 대책"/>
      <sheetName val="10.설계변경 및 추가공사"/>
      <sheetName val="공사수행범위"/>
      <sheetName val="자재투입계획"/>
      <sheetName val="사급자재구입량"/>
      <sheetName val="산출근거"/>
      <sheetName val="사급자재재료표"/>
      <sheetName val="단가비교표"/>
      <sheetName val="Chart1"/>
      <sheetName val="내역서"/>
      <sheetName val="단위내역목록"/>
      <sheetName val="단위내역서"/>
      <sheetName val="총괄표"/>
      <sheetName val="원가(1)"/>
      <sheetName val="원가(2)"/>
      <sheetName val="공량산출서"/>
      <sheetName val="설계참고목차"/>
      <sheetName val="수량조서"/>
      <sheetName val="1.철주신설"/>
      <sheetName val="2.철주신설"/>
      <sheetName val="3.철주신설"/>
      <sheetName val="4.비임신설"/>
      <sheetName val="5.기기가대"/>
      <sheetName val="6.철주기초"/>
      <sheetName val="7.기기기초"/>
      <sheetName val="8.기기기초"/>
      <sheetName val="9.기기기초"/>
      <sheetName val="10.단권변압기"/>
      <sheetName val="11.가스절연"/>
      <sheetName val="12.전자식제어반"/>
      <sheetName val="13.고장점표정반"/>
      <sheetName val="14.GP"/>
      <sheetName val="15.전철용RTU"/>
      <sheetName val="16.R-C BANK"/>
      <sheetName val="17.모선배선"/>
      <sheetName val="18.제어및전력케이블"/>
      <sheetName val="19.핏트"/>
      <sheetName val="20.배수로"/>
      <sheetName val="21.스틸그레이팅"/>
      <sheetName val="22.접지장치"/>
      <sheetName val="23.옥외전선관"/>
      <sheetName val="24.옥외외등"/>
      <sheetName val="25.무인화설비"/>
      <sheetName val="26.콘크리트포장"/>
      <sheetName val="27.자갈부설"/>
      <sheetName val="28.휀스"/>
      <sheetName val="29.소내용TR"/>
      <sheetName val="30.고배용VCB"/>
      <sheetName val="31.고배용RTU"/>
      <sheetName val="32.기기기초"/>
      <sheetName val="33.지중케이블"/>
      <sheetName val="34.전력용관로"/>
      <sheetName val="35.장주신설"/>
      <sheetName val="36.맨홀"/>
      <sheetName val="37.운반비"/>
      <sheetName val="운반비(철재류)"/>
      <sheetName val="운반비(전선관)"/>
      <sheetName val="운반비(전선류)"/>
      <sheetName val="호표"/>
      <sheetName val="시중노임표"/>
      <sheetName val="견적단가"/>
      <sheetName val="재료단가"/>
      <sheetName val="Sheet1"/>
      <sheetName val="공사비"/>
      <sheetName val="단가산출"/>
      <sheetName val="가드레일산근"/>
      <sheetName val="수량집계표"/>
      <sheetName val="수량"/>
      <sheetName val="단가비교"/>
      <sheetName val="적용2002"/>
      <sheetName val="중기"/>
      <sheetName val="총물량표"/>
      <sheetName val="정산물량표"/>
      <sheetName val="정산세부물량1차분실적"/>
      <sheetName val="정산복구량"/>
      <sheetName val="일위대가표(1)"/>
      <sheetName val="일위대가표(2)"/>
      <sheetName val="자재단가비교표"/>
      <sheetName val="복구량산정 및 전용회선 사용"/>
      <sheetName val="Module1"/>
      <sheetName val="적쒩2002"/>
      <sheetName val="단위내엍목록"/>
      <sheetName val="원가계산서"/>
      <sheetName val="설계내역서"/>
      <sheetName val="제어반공량"/>
      <sheetName val="가격조사"/>
      <sheetName val="제어반견적"/>
      <sheetName val="주요물량"/>
      <sheetName val="A-4"/>
      <sheetName val="토공계산서(부체도로)"/>
      <sheetName val="정부노임단가"/>
      <sheetName val="안영판암원가계산서"/>
      <sheetName val="안영-판암간집계표"/>
      <sheetName val="안영복개집계표"/>
      <sheetName val="안영복개터널옥외변전"/>
      <sheetName val="안영복개터널가로등"/>
      <sheetName val="안영복개터널케이블(할증제외)"/>
      <sheetName val="안영복개터널케이블(할증)"/>
      <sheetName val="안영복개터널조명(할증제외)"/>
      <sheetName val="안영복개터널조명(할증)"/>
      <sheetName val="안영복개터널방재(할증제외)"/>
      <sheetName val="안영복개터널방재(할증)"/>
      <sheetName val="안영복개터널소화기(할증제외)"/>
      <sheetName val="안영복개터널소화기(할증)"/>
      <sheetName val="구완집계표"/>
      <sheetName val="구완터널옥외변전"/>
      <sheetName val="구완터널가로등"/>
      <sheetName val="구완터널케이블(할증제외)"/>
      <sheetName val="구완터널케이블(할증)"/>
      <sheetName val="구완터널조명(할증제외)"/>
      <sheetName val="구완터널조명(할증)"/>
      <sheetName val="구완터널방재(할증제외)"/>
      <sheetName val="구완터널방재(할증)"/>
      <sheetName val="구완터널소화기(할증제외)"/>
      <sheetName val="구완터널소화기(할증)"/>
      <sheetName val="안영영업소집계표"/>
      <sheetName val="안영옥외전기"/>
      <sheetName val="안영옥내전기"/>
      <sheetName val="안영옥내약전설비공사"/>
      <sheetName val="안영소방"/>
      <sheetName val="안영TG설비공사"/>
      <sheetName val="안영지명표지판총괄"/>
      <sheetName val="안영지명표지판"/>
      <sheetName val="안영지명표지판2"/>
      <sheetName val="안영IC집계표"/>
      <sheetName val="안영IC"/>
      <sheetName val="안영IC신호등집계표"/>
      <sheetName val="안영IC신호등"/>
      <sheetName val="남대전JC집계표"/>
      <sheetName val="남대전JC"/>
      <sheetName val="교량집계표(안영-판암감)"/>
      <sheetName val="교량점검등(안영-판암간)"/>
      <sheetName val="지급자재집계표"/>
      <sheetName val="안영복개터널지급자재"/>
      <sheetName val="구완터널지급자재"/>
      <sheetName val="안영영업소지급자재"/>
      <sheetName val="안영IC가로등지급자재"/>
      <sheetName val="남대전JC가로등지급자재"/>
      <sheetName val="공구손료 산출내역"/>
      <sheetName val="WORK"/>
      <sheetName val="일반공사"/>
      <sheetName val="대비"/>
      <sheetName val="2F 회의실견적(5_14 일대)"/>
      <sheetName val="CONCRETE"/>
      <sheetName val="P礔CKAGE"/>
      <sheetName val="ITEM"/>
      <sheetName val="D-3503"/>
      <sheetName val="DS-LOAD"/>
      <sheetName val="지급자재"/>
      <sheetName val="운반비(전선륐)"/>
      <sheetName val="남양시작동자105노65기1.3화1.2"/>
      <sheetName val="차액보증"/>
      <sheetName val="공문"/>
      <sheetName val="갑지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Sheet3"/>
      <sheetName val="공통비"/>
      <sheetName val="경비"/>
      <sheetName val="데이타"/>
      <sheetName val="날개벽"/>
      <sheetName val="건축내역"/>
      <sheetName val="전기일위대가"/>
      <sheetName val="Y-WORK"/>
      <sheetName val="일위대가서"/>
      <sheetName val="MCC,분전반"/>
      <sheetName val="PANEL"/>
      <sheetName val="신규단가-00.11.30"/>
      <sheetName val="원가계산서-계약"/>
      <sheetName val="계약내역서"/>
      <sheetName val="단가조서"/>
      <sheetName val="견적단가(조명제어)"/>
      <sheetName val="견적단가(등기구)"/>
      <sheetName val="견적단가(수배전반)"/>
      <sheetName val="자재집계"/>
      <sheetName val="터널조도"/>
      <sheetName val="중기일위대가"/>
      <sheetName val="코드"/>
      <sheetName val="결과조달"/>
      <sheetName val="SG"/>
      <sheetName val="자재단가"/>
      <sheetName val="BLOCK(1)"/>
      <sheetName val="부대내역"/>
      <sheetName val="출근부"/>
      <sheetName val="노원열병합  건축공사기성내역서"/>
      <sheetName val="공통가설"/>
      <sheetName val="타공종이기"/>
      <sheetName val="소비자가"/>
      <sheetName val="내역분기"/>
      <sheetName val="투찰"/>
      <sheetName val="TEL"/>
      <sheetName val="VXXXXX"/>
      <sheetName val="전도금청구서"/>
      <sheetName val="전도금청구서 (2)"/>
      <sheetName val="자금분계"/>
      <sheetName val="미지급"/>
      <sheetName val="직영노"/>
      <sheetName val="금전출납 "/>
      <sheetName val="현금출납부"/>
      <sheetName val="식대 "/>
      <sheetName val="장비사용료"/>
      <sheetName val="장비대"/>
      <sheetName val="유류대"/>
      <sheetName val="자재대"/>
      <sheetName val="기성고조서(폐기물) (2)"/>
      <sheetName val="기성고조서(순성토)"/>
      <sheetName val="기성고조서(배수)"/>
      <sheetName val="배수외주내역서"/>
      <sheetName val="Sheet3 (5)"/>
      <sheetName val="Sheet3 (6)"/>
      <sheetName val="sw1"/>
      <sheetName val="NOMUBI"/>
      <sheetName val="I.설계조건"/>
      <sheetName val="CODE"/>
      <sheetName val="공사비집계"/>
      <sheetName val="11.자재단가"/>
      <sheetName val="전차선로 물량표"/>
      <sheetName val="토공"/>
      <sheetName val="001"/>
      <sheetName val="ilch"/>
      <sheetName val="노무비"/>
      <sheetName val="수량산출"/>
      <sheetName val="Sheet1 (2)"/>
      <sheetName val="장비집계"/>
      <sheetName val="단가"/>
      <sheetName val="시설물일위"/>
      <sheetName val="3BL공동구 수량"/>
      <sheetName val="간선계산"/>
      <sheetName val="통합"/>
      <sheetName val="COPING"/>
      <sheetName val="현금"/>
      <sheetName val="c_balju"/>
      <sheetName val="CTEMCOST"/>
      <sheetName val="금액내역서"/>
      <sheetName val="98지급계획"/>
      <sheetName val="31.고_x0000_RTU"/>
      <sheetName val="집1"/>
      <sheetName val="8.PILE  (돌출)"/>
      <sheetName val="설계예산내역서"/>
      <sheetName val="연결임시"/>
      <sheetName val="관람석제출"/>
      <sheetName val="단위중량"/>
      <sheetName val="L형옹벽(key)"/>
      <sheetName val="토공(완충)"/>
      <sheetName val="중기사용료"/>
      <sheetName val="기초공"/>
      <sheetName val="기둥(원형)"/>
      <sheetName val="한강운반비"/>
      <sheetName val="인건비"/>
      <sheetName val="단가조사서"/>
      <sheetName val="토목주소"/>
      <sheetName val="프랜트면허"/>
      <sheetName val="환률"/>
      <sheetName val="기계내역"/>
      <sheetName val="#REF"/>
      <sheetName val="DATA(BAC)"/>
      <sheetName val="백호우계수"/>
      <sheetName val="구조물철거타공정이월"/>
      <sheetName val="내역서(총)"/>
      <sheetName val="횡배위치"/>
      <sheetName val="견적시담(송포2공구)"/>
      <sheetName val="6호기"/>
      <sheetName val="판"/>
      <sheetName val="BQ"/>
      <sheetName val="BID"/>
      <sheetName val="겉장"/>
      <sheetName val="기성검사원"/>
      <sheetName val="원가"/>
      <sheetName val="건축"/>
      <sheetName val="토목"/>
      <sheetName val="ABUT수량-A1"/>
      <sheetName val="수목단가"/>
      <sheetName val="시설수량표"/>
      <sheetName val="식재수량표"/>
      <sheetName val="일위목록"/>
      <sheetName val="K1자재(3차등)"/>
      <sheetName val="FACTOR"/>
      <sheetName val="손익분석"/>
      <sheetName val="공사개요"/>
      <sheetName val="NEWDRAW"/>
      <sheetName val="현장지지물물량"/>
      <sheetName val="보합"/>
      <sheetName val="공통부대비"/>
      <sheetName val="TOTAL"/>
      <sheetName val="최초침전지집계표"/>
      <sheetName val="BJJIN"/>
      <sheetName val="여흥"/>
      <sheetName val="March"/>
      <sheetName val="화재 탐지 설비"/>
      <sheetName val="조경"/>
      <sheetName val="fitting"/>
      <sheetName val="정렬"/>
      <sheetName val="danga"/>
      <sheetName val="DATE"/>
      <sheetName val="설계조건"/>
      <sheetName val="안정계산"/>
      <sheetName val="단면검토"/>
      <sheetName val="을"/>
      <sheetName val="총계"/>
      <sheetName val="내역서 "/>
      <sheetName val="준검 내역서"/>
      <sheetName val="난방열교"/>
      <sheetName val="급탕열교"/>
      <sheetName val="31.고"/>
      <sheetName val="산거각호표"/>
      <sheetName val="B"/>
      <sheetName val="몰탈재료산출"/>
      <sheetName val="Sheet4"/>
      <sheetName val="총집계표"/>
      <sheetName val="교각1"/>
      <sheetName val="조도계산서 (도서)"/>
      <sheetName val="TYPE-B 평균H"/>
      <sheetName val="신공"/>
      <sheetName val="일위대가목차"/>
      <sheetName val="실행내역"/>
      <sheetName val="Site Expenses"/>
      <sheetName val="맨홀수량집계"/>
      <sheetName val="수량집계"/>
      <sheetName val="총괄집계표"/>
      <sheetName val="STORAGE"/>
      <sheetName val="금액집계"/>
      <sheetName val="노임"/>
      <sheetName val="Customer Databas"/>
      <sheetName val="골조시행"/>
      <sheetName val="단면가정"/>
      <sheetName val="가공비"/>
      <sheetName val="32.銅기기초"/>
      <sheetName val="Explanation for Page 17"/>
      <sheetName val="UNIT"/>
      <sheetName val="견적서"/>
      <sheetName val="2.예산냴역검토서"/>
      <sheetName val="전신환매도율"/>
      <sheetName val="woo(mac)"/>
      <sheetName val="말뚝물량"/>
      <sheetName val="플랜트 설치"/>
      <sheetName val="품목"/>
      <sheetName val="수량산출서"/>
      <sheetName val="직노"/>
      <sheetName val="일위대가표"/>
      <sheetName val="토공총괄집계"/>
      <sheetName val="JUCK"/>
      <sheetName val="소업1교"/>
      <sheetName val="설변물량"/>
      <sheetName val="점수계산1-2"/>
      <sheetName val="1.수인터널"/>
      <sheetName val="공틀공사"/>
      <sheetName val="실행예산"/>
      <sheetName val="내역1"/>
      <sheetName val="7.1유효폭"/>
      <sheetName val="교각계산"/>
      <sheetName val="입력DATA"/>
      <sheetName val="바닥판"/>
      <sheetName val="회사99"/>
      <sheetName val="Indirect Cost"/>
      <sheetName val="Dae_Jiju"/>
      <sheetName val="Sikje_ingun"/>
      <sheetName val="TREE_D"/>
      <sheetName val="토목내역"/>
      <sheetName val="터파기및재료"/>
      <sheetName val="TABLE"/>
      <sheetName val="dtxl"/>
      <sheetName val="일위대가목록"/>
      <sheetName val="단가대비표"/>
      <sheetName val="2000년1차"/>
      <sheetName val="2000전체분"/>
      <sheetName val="경비2내역"/>
      <sheetName val="(2)"/>
      <sheetName val="기계실"/>
      <sheetName val="현장"/>
      <sheetName val="Sheet2"/>
      <sheetName val="총투자비산정"/>
      <sheetName val="ROE(FI)"/>
      <sheetName val="Sens&amp;Anal"/>
      <sheetName val="unit 4"/>
      <sheetName val="hvac(제어동)"/>
      <sheetName val="35_x000e_장주신설"/>
      <sheetName val="대비표"/>
      <sheetName val="일위대가 (목록)"/>
      <sheetName val="입찰"/>
      <sheetName val="현경"/>
      <sheetName val="장문교(대전)"/>
      <sheetName val="건축(충일분)"/>
      <sheetName val="eq_data"/>
      <sheetName val="공종별 집계"/>
      <sheetName val="단면(RW1)"/>
      <sheetName val="9GNG운반"/>
      <sheetName val="EUPDAT2"/>
      <sheetName val="산업개발안내서"/>
      <sheetName val="FRP배관단가(만수)"/>
      <sheetName val="만수배관단가"/>
      <sheetName val="계산근거"/>
      <sheetName val="년"/>
      <sheetName val="설계예산서"/>
      <sheetName val="귀래 설계 공내역서"/>
      <sheetName val="한전고리-을"/>
      <sheetName val="관리비"/>
      <sheetName val="단면 (2)"/>
      <sheetName val="연수동"/>
      <sheetName val="아파트건축"/>
      <sheetName val="현장관리비집계표"/>
      <sheetName val="단중표"/>
      <sheetName val="#230,#235"/>
      <sheetName val="Macro1"/>
      <sheetName val="제경비"/>
      <sheetName val="Qheet3"/>
      <sheetName val="초"/>
      <sheetName val="원형맨홀수량"/>
      <sheetName val="변화치수"/>
      <sheetName val="사용성검토"/>
      <sheetName val="기계경비"/>
      <sheetName val="실행철강하도"/>
      <sheetName val="철거수량"/>
      <sheetName val="Sheet5"/>
      <sheetName val="Ⅴ-2.공종별내역"/>
      <sheetName val="실시설계"/>
      <sheetName val="2.대외공문"/>
      <sheetName val="자료"/>
      <sheetName val="조건표"/>
      <sheetName val="TYPE1"/>
      <sheetName val="오산갈곳"/>
      <sheetName val="견적조건"/>
      <sheetName val="IMP(MAIN)"/>
      <sheetName val="IMP (REACTOR)"/>
      <sheetName val="장비당단가 (1)"/>
      <sheetName val="전체총괄표"/>
      <sheetName val="요소별"/>
      <sheetName val="전기요금"/>
      <sheetName val="도급대비"/>
      <sheetName val="조건"/>
      <sheetName val="한전위탁공사비2"/>
      <sheetName val="구왤집계표"/>
      <sheetName val="코드표"/>
      <sheetName val="공종분류"/>
      <sheetName val="별표"/>
      <sheetName val="내역총괄표"/>
      <sheetName val="말뚝지지력산정"/>
      <sheetName val="물량표"/>
      <sheetName val="입적표"/>
      <sheetName val=" 견적서"/>
      <sheetName val="원가계산서(남측)"/>
      <sheetName val="입찰안"/>
      <sheetName val="Despacho (c.civil)"/>
      <sheetName val="8.자재단가"/>
      <sheetName val="C &amp; G RHS"/>
      <sheetName val="물량산출근거"/>
      <sheetName val="1을"/>
      <sheetName val="총괄내역서"/>
      <sheetName val="부대공집계표"/>
      <sheetName val="SE-611"/>
      <sheetName val="45,46"/>
      <sheetName val="예산M12A"/>
      <sheetName val="토 적 표"/>
      <sheetName val="단위세대"/>
      <sheetName val="관거공사비"/>
      <sheetName val="예산서"/>
      <sheetName val="sum1 (2)"/>
      <sheetName val="major"/>
      <sheetName val="봉방동근생"/>
      <sheetName val="을지"/>
      <sheetName val="예산변경사항"/>
      <sheetName val="하수급견적대비"/>
      <sheetName val="U-TYPE(1)"/>
      <sheetName val="개요"/>
      <sheetName val="산근"/>
      <sheetName val="검색"/>
      <sheetName val="품질 및 특성 보정계수"/>
      <sheetName val="명세서"/>
      <sheetName val="배"/>
      <sheetName val="총누계"/>
      <sheetName val="토&amp;흙"/>
      <sheetName val="CIVIL"/>
      <sheetName val="계화배수"/>
      <sheetName val="비대칭계수"/>
      <sheetName val="계획"/>
      <sheetName val="계획세부"/>
      <sheetName val="사용내역서"/>
      <sheetName val="항목별내역서"/>
      <sheetName val="안전담당자"/>
      <sheetName val="유도원"/>
      <sheetName val="안전사진"/>
      <sheetName val="단위수량"/>
      <sheetName val="Model"/>
      <sheetName val="Ⅱ1-0타"/>
      <sheetName val="부대대비"/>
      <sheetName val="냉연집계"/>
      <sheetName val="건축원가계산서"/>
      <sheetName val="전기일위목록"/>
      <sheetName val="06-BATCH "/>
      <sheetName val="단가산출2"/>
      <sheetName val="표지 (2)"/>
      <sheetName val="대비2"/>
      <sheetName val="자재단가표"/>
      <sheetName val="동원인원산출"/>
      <sheetName val="COST"/>
      <sheetName val="전동기 SPEC"/>
      <sheetName val="구리토평1전기"/>
      <sheetName val="설계산출표지"/>
      <sheetName val="공사원가계산서"/>
      <sheetName val="설계산출기초"/>
      <sheetName val="도급예산내역서총괄표"/>
      <sheetName val="을부담운반비"/>
      <sheetName val="운반비산출"/>
      <sheetName val="공사설명서"/>
      <sheetName val="전기"/>
      <sheetName val="설계서"/>
      <sheetName val="일위대가(계측기설치)"/>
      <sheetName val="dg"/>
      <sheetName val="Budget 2005(DW)"/>
      <sheetName val="ins"/>
      <sheetName val="배수관공"/>
      <sheetName val="내역표지"/>
      <sheetName val="NEYOK"/>
      <sheetName val="보도경계블럭"/>
      <sheetName val="P.M 별"/>
      <sheetName val="실행내역서"/>
      <sheetName val="DS-최종"/>
      <sheetName val="J直材4"/>
      <sheetName val="배수공토공"/>
      <sheetName val="골재집계"/>
      <sheetName val="단가조정"/>
      <sheetName val="설산1.나"/>
      <sheetName val="5공철탑검토표"/>
      <sheetName val="4공철탑검토"/>
      <sheetName val="남ꌀ전JC"/>
      <sheetName val="단면치수"/>
      <sheetName val="Proposal"/>
      <sheetName val="5. COST SCHEDULE PER EXPENSE"/>
      <sheetName val="D040416"/>
      <sheetName val="CS2"/>
      <sheetName val="설계명세서(선로)"/>
      <sheetName val="CALCULATION"/>
      <sheetName val="DIAPHRAGM"/>
      <sheetName val="본사S"/>
      <sheetName val="쵽괄표"/>
      <sheetName val="쵽물량표"/>
      <sheetName val="정산민량표"/>
      <sheetName val="4.실행예산단가삼출서(단갌)"/>
      <sheetName val="4.실행예산단가삼출서(금액)"/>
      <sheetName val="5.현잣관리비"/>
      <sheetName val="일"/>
      <sheetName val="FAB별"/>
      <sheetName val="96수출"/>
      <sheetName val="설계내역(2001)"/>
      <sheetName val="BSD (2)"/>
      <sheetName val="물가"/>
      <sheetName val="수량산출근거"/>
      <sheetName val="양식"/>
      <sheetName val="단가비교표_공통1"/>
      <sheetName val="방음벽 기초 일반수량"/>
      <sheetName val="토사(PE)"/>
      <sheetName val="SLAB"/>
      <sheetName val="BOQ-Summary_Form A2"/>
      <sheetName val="국공유지및사유지"/>
      <sheetName val="예산내역서"/>
      <sheetName val="건물현황"/>
      <sheetName val="재무가정"/>
      <sheetName val="원가집계"/>
      <sheetName val="6동"/>
      <sheetName val="단가조사표"/>
      <sheetName val="VXXX"/>
      <sheetName val="GIS재"/>
      <sheetName val="MTR재(한기)"/>
      <sheetName val="GIS.Ry재"/>
      <sheetName val="EP0618"/>
      <sheetName val="내역전기"/>
      <sheetName val="배수공"/>
      <sheetName val="암거"/>
      <sheetName val="포장공"/>
      <sheetName val="DESIGN_CRETERIA"/>
      <sheetName val="Base_Data"/>
      <sheetName val="원본"/>
      <sheetName val="입력1"/>
      <sheetName val="98수금사업"/>
      <sheetName val="Page 1A - Proposal Strategy "/>
      <sheetName val="작성"/>
      <sheetName val="dt0301"/>
      <sheetName val="dtt0301"/>
      <sheetName val="부재리스트"/>
      <sheetName val="가설건물"/>
      <sheetName val="IP좌표"/>
      <sheetName val="세부내역서(전기)"/>
      <sheetName val="기타 정보통신공사"/>
      <sheetName val="b_balju_cho"/>
      <sheetName val="단가조사"/>
      <sheetName val="조도"/>
      <sheetName val="Breakdown"/>
      <sheetName val="투찰내역"/>
      <sheetName val="부재력정리"/>
      <sheetName val="재집"/>
      <sheetName val="직재"/>
      <sheetName val="백암비스타내역"/>
      <sheetName val="20관리비율"/>
      <sheetName val="방송노임"/>
      <sheetName val="기계경비(시간당)"/>
      <sheetName val="진주방향"/>
      <sheetName val="공통"/>
      <sheetName val="보차도경계석"/>
      <sheetName val="118.세금과공과"/>
      <sheetName val="배수관헾"/>
      <sheetName val="재료집계"/>
      <sheetName val="6공구전체"/>
      <sheetName val="설계명세서"/>
      <sheetName val="1.우편집중내역서"/>
      <sheetName val="부하계산서"/>
      <sheetName val="건설성적"/>
      <sheetName val="3.건축(현장안)"/>
      <sheetName val="대림경상68억"/>
      <sheetName val="적용 기준(환율)-1"/>
      <sheetName val="적용 기준(환율)"/>
      <sheetName val="자재단가 "/>
      <sheetName val="단가산출3"/>
      <sheetName val="단가산출_목록"/>
      <sheetName val="가격조사서"/>
      <sheetName val="RAHMEN"/>
      <sheetName val="KP1590_E"/>
      <sheetName val="Condition"/>
      <sheetName val="부하LOAD"/>
      <sheetName val="EQUIPMENT -2"/>
      <sheetName val="부대"/>
      <sheetName val="RING WALL"/>
      <sheetName val="순공사비총괄"/>
      <sheetName val="INPUT"/>
      <sheetName val="사급자재"/>
      <sheetName val="공통가설공사"/>
      <sheetName val="구의33고"/>
      <sheetName val="효성CB 1P기초"/>
      <sheetName val="단가표 "/>
      <sheetName val="FILE1"/>
      <sheetName val="ATS단가"/>
      <sheetName val="심사계산"/>
      <sheetName val="심사물량"/>
      <sheetName val="표지1"/>
      <sheetName val="안정검토"/>
      <sheetName val="비교표"/>
      <sheetName val="직공비"/>
      <sheetName val="9호관로"/>
      <sheetName val="사통"/>
      <sheetName val="CABLE_SIZE_CALCULATION_SHEET"/>
      <sheetName val="IMPEADENCE_MAP_"/>
      <sheetName val="IMPEADENCE_"/>
      <sheetName val="입찰참가보고_(2)"/>
      <sheetName val="공정현황보고(3_20)_(2)"/>
      <sheetName val="추진공정(법인)3_20"/>
      <sheetName val="공정현황보고(3_27)_(2)"/>
      <sheetName val="추진공정(법인)3_27"/>
      <sheetName val="공정현황보고(4_2)"/>
      <sheetName val="1_공사집행계획서"/>
      <sheetName val="2_예산내역검토서"/>
      <sheetName val="3_실행원가내역서"/>
      <sheetName val="4_실행예산단가산출서(단가)"/>
      <sheetName val="4_실행예산단가산출서(금액)"/>
      <sheetName val="5_현장관리비"/>
      <sheetName val="6_공사예정공정표"/>
      <sheetName val="7_인원동원현황"/>
      <sheetName val="8_장비투입현황"/>
      <sheetName val="9_문제점_및_대책"/>
      <sheetName val="10_설계변경_및_추가공사"/>
      <sheetName val="1_철주신설"/>
      <sheetName val="2_철주신설"/>
      <sheetName val="3_철주신설"/>
      <sheetName val="4_비임신설"/>
      <sheetName val="5_기기가대"/>
      <sheetName val="6_철주기초"/>
      <sheetName val="7_기기기초"/>
      <sheetName val="8_기기기초"/>
      <sheetName val="9_기기기초"/>
      <sheetName val="10_단권변압기"/>
      <sheetName val="11_가스절연"/>
      <sheetName val="12_전자식제어반"/>
      <sheetName val="13_고장점표정반"/>
      <sheetName val="14_GP"/>
      <sheetName val="15_전철용RTU"/>
      <sheetName val="16_R-C_BANK"/>
      <sheetName val="17_모선배선"/>
      <sheetName val="18_제어및전력케이블"/>
      <sheetName val="19_핏트"/>
      <sheetName val="20_배수로"/>
      <sheetName val="21_스틸그레이팅"/>
      <sheetName val="22_접지장치"/>
      <sheetName val="23_옥외전선관"/>
      <sheetName val="24_옥외외등"/>
      <sheetName val="25_무인화설비"/>
      <sheetName val="26_콘크리트포장"/>
      <sheetName val="27_자갈부설"/>
      <sheetName val="28_휀스"/>
      <sheetName val="29_소내용TR"/>
      <sheetName val="30_고배용VCB"/>
      <sheetName val="31_고배용RTU"/>
      <sheetName val="32_기기기초"/>
      <sheetName val="33_지중케이블"/>
      <sheetName val="34_전력용관로"/>
      <sheetName val="35_장주신설"/>
      <sheetName val="36_맨홀"/>
      <sheetName val="37_운반비"/>
      <sheetName val="복구량산정_및_전용회선_사용"/>
      <sheetName val="공구손료_산출내역"/>
      <sheetName val="2F_회의실견적(5_14_일대)"/>
      <sheetName val="남양시작동자105노65기1_3화1_2"/>
      <sheetName val="1_노무비명세서(해동)"/>
      <sheetName val="1_노무비명세서(토목)"/>
      <sheetName val="2_노무비명세서(해동)"/>
      <sheetName val="교통대책내역"/>
      <sheetName val="세목별"/>
      <sheetName val="설변내역1"/>
      <sheetName val="가설공사내역"/>
      <sheetName val="연령현황"/>
      <sheetName val="월선수금"/>
      <sheetName val="40총괄"/>
      <sheetName val="40집계"/>
      <sheetName val="항목별내역헾"/>
      <sheetName val="자재집계표"/>
      <sheetName val="본부소개"/>
      <sheetName val="200"/>
      <sheetName val="TCA"/>
      <sheetName val="당초수량"/>
      <sheetName val="구조물공"/>
      <sheetName val="일반맨홀수량집계"/>
      <sheetName val="CAPVC"/>
      <sheetName val="토공사"/>
      <sheetName val="BQ-Offsite"/>
      <sheetName val="PipWT"/>
      <sheetName val="1.설계조건"/>
      <sheetName val="SORCE1"/>
      <sheetName val="가시설단위수량"/>
      <sheetName val="TB-내역서"/>
      <sheetName val="2_노무비명세서(수직보호망)"/>
      <sheetName val="2_노무비명세서(난간대)"/>
      <sheetName val="2_사진대지"/>
      <sheetName val="3_사진대지"/>
      <sheetName val="Sheet1_(2)"/>
      <sheetName val="노원열병합__건축공사기성내역서"/>
      <sheetName val="전차선로_물량표"/>
      <sheetName val="신규단가-00_11_30"/>
      <sheetName val="전도금청구서_(2)"/>
      <sheetName val="금전출납_"/>
      <sheetName val="식대_"/>
      <sheetName val="기성고조서(폐기물)_(2)"/>
      <sheetName val="Sheet3_(5)"/>
      <sheetName val="Sheet3_(6)"/>
      <sheetName val="I_설계조건"/>
      <sheetName val="8_PILE__(돌출)"/>
      <sheetName val="31_고RTU"/>
      <sheetName val="11_자재단가"/>
      <sheetName val="unit_4"/>
      <sheetName val="내역서_"/>
      <sheetName val="준검_내역서"/>
      <sheetName val="조도계산서_(도서)"/>
      <sheetName val="3BL공동구_수량"/>
      <sheetName val="TYPE-B_평균H"/>
      <sheetName val="Site_Expenses"/>
      <sheetName val="화재_탐지_설비"/>
      <sheetName val="35장주신설"/>
      <sheetName val="7_1유효폭"/>
      <sheetName val="31_고"/>
      <sheetName val="32_銅기기초"/>
      <sheetName val="일위대가_(목록)"/>
      <sheetName val="단면_(2)"/>
      <sheetName val="공종별_집계"/>
      <sheetName val="Explanation_for_Page_17"/>
      <sheetName val="06-BATCH_"/>
      <sheetName val="Customer_Databas"/>
      <sheetName val="토_적_표"/>
      <sheetName val="귀래_설계_공내역서"/>
      <sheetName val="2_예산냴역검토서"/>
      <sheetName val="Indirect_Cost"/>
      <sheetName val="플랜트_설치"/>
      <sheetName val="1_수인터널"/>
      <sheetName val="8_자재단가"/>
      <sheetName val="Ⅴ-2_공종별내역"/>
      <sheetName val="품질_및_특성_보정계수"/>
      <sheetName val="P_M_별"/>
      <sheetName val="IMP_(REACTOR)"/>
      <sheetName val="장비당단가_(1)"/>
      <sheetName val="2_대외공문"/>
      <sheetName val="_견적서"/>
      <sheetName val="Main"/>
      <sheetName val="Sitec120"/>
      <sheetName val="Coeffiecient"/>
      <sheetName val="plan&amp;section of foundation"/>
      <sheetName val="design criteria"/>
      <sheetName val="일위산출"/>
      <sheetName val="조명시설"/>
      <sheetName val="하조서"/>
      <sheetName val="현장관리비내역서"/>
      <sheetName val="부대공Ⅱ"/>
      <sheetName val="말뚝지ᘀ᨜԰_x0000_"/>
      <sheetName val="Ⅴ-2.공ᛇ᨜԰_x0000_"/>
      <sheetName val="날개벽(시점좌측)"/>
      <sheetName val="오산갈醜"/>
      <sheetName val="말뚝지怀፵∀ᩃ"/>
      <sheetName val="부대_x0005__x0000_"/>
      <sheetName val="단가(1)"/>
      <sheetName val="토공 토적표"/>
      <sheetName val="견적_x0005__x0000_"/>
      <sheetName val="도장수량"/>
      <sheetName val="남양내역"/>
      <sheetName val="가시설수량"/>
      <sheetName val="Ԁ"/>
      <sheetName val="가시설(TYPE-A)"/>
      <sheetName val="1-1평균터파기고(1)"/>
      <sheetName val="1NYS(당)"/>
      <sheetName val="토류판설치(t=60)"/>
      <sheetName val="-15.0"/>
      <sheetName val="정산입력"/>
      <sheetName val="3.현장배치"/>
      <sheetName val="공사기본내용입력"/>
      <sheetName val="FLANGE"/>
      <sheetName val="3련 BOX"/>
      <sheetName val="간접비내역-1"/>
      <sheetName val="CAL."/>
      <sheetName val="합계"/>
      <sheetName val="품셈(기초)"/>
      <sheetName val="견적정보"/>
      <sheetName val="부대공"/>
      <sheetName val="방호벽"/>
      <sheetName val="교통표지"/>
      <sheetName val="낙석방지책"/>
      <sheetName val="연습"/>
      <sheetName val="LOPCALC"/>
      <sheetName val="현대물량"/>
      <sheetName val="RH-BEAM"/>
      <sheetName val="설비내역서"/>
      <sheetName val="건축내역서"/>
      <sheetName val="전기내역서"/>
      <sheetName val="#4DUCT SUPPORT 체크LIST"/>
      <sheetName val="성토도수로현황"/>
      <sheetName val="SUB일위대가"/>
      <sheetName val="1호맨홀가감수량"/>
      <sheetName val="1호맨홀수량산출"/>
      <sheetName val="시행예산"/>
      <sheetName val="공사입력"/>
      <sheetName val="총공사비"/>
      <sheetName val="입력"/>
      <sheetName val="1.설계기준"/>
      <sheetName val="단︀ᇕ԰"/>
      <sheetName val="부쌔ᄅ0"/>
      <sheetName val="단က_x0000_　"/>
      <sheetName val="CRUDE RE-bar"/>
      <sheetName val="말뚝지怀፵ን"/>
      <sheetName val="토공(우물통,기타) "/>
      <sheetName val="s"/>
      <sheetName val="96보완계획7.12"/>
      <sheetName val="VALVE"/>
      <sheetName val="산_x0005_"/>
      <sheetName val="DESIGN CRETERIA"/>
      <sheetName val="저"/>
      <sheetName val="설계산㔀቎԰"/>
      <sheetName val="공사비명세서"/>
      <sheetName val="11"/>
      <sheetName val="설계산砊ⵍ堀"/>
      <sheetName val="설계산砷ⵍ쀀"/>
      <sheetName val="설계산硁ⵍꠀ"/>
      <sheetName val="설계산砊ⵍࠀ"/>
      <sheetName val="오산갈漰"/>
      <sheetName val="오산갈_x0005_"/>
      <sheetName val="단0_x0000_"/>
      <sheetName val="단0_x0000_砀"/>
      <sheetName val="단堀᎟鰀"/>
      <sheetName val="Testing"/>
      <sheetName val="식재"/>
      <sheetName val="시설물"/>
      <sheetName val="식재출력용"/>
      <sheetName val="유지관리"/>
      <sheetName val="타워기초"/>
      <sheetName val="전기︀ᇕ"/>
      <sheetName val="요율"/>
      <sheetName val="대전21토목내역서"/>
      <sheetName val="전기단가조사서"/>
      <sheetName val="자판실행"/>
      <sheetName val="구왤집계徸"/>
      <sheetName val="명԰_x0000_"/>
      <sheetName val="설계가"/>
      <sheetName val="짬뽕최종2-2"/>
      <sheetName val="기타공"/>
      <sheetName val="배수집계"/>
      <sheetName val="3.하중산정4.지지력"/>
      <sheetName val="CAL"/>
      <sheetName val="대우단가(풍산)"/>
      <sheetName val="예산M5A"/>
      <sheetName val="포장복구집계"/>
      <sheetName val="B767"/>
      <sheetName val="2002년요약"/>
      <sheetName val="참고"/>
      <sheetName val="산๿"/>
      <sheetName val="재료缀ᨎ"/>
      <sheetName val="품질 및 缀ᨎ԰_x0000_缀_x0000__x0000_"/>
      <sheetName val="명헾】"/>
      <sheetName val="BQ(실행)"/>
      <sheetName val="BOM-Form A.1.III"/>
      <sheetName val="L_RPTA05_목록"/>
      <sheetName val="기준자료"/>
      <sheetName val="기성내역서표지"/>
      <sheetName val="항목별내԰_x0000_"/>
      <sheetName val="견적을지"/>
      <sheetName val="제품목록"/>
      <sheetName val="사진"/>
      <sheetName val="신천교(음성)"/>
      <sheetName val="변경내역"/>
      <sheetName val="계丵"/>
      <sheetName val="재료"/>
      <sheetName val="8.자재_x0000__x0000_"/>
      <sheetName val="일위단가"/>
      <sheetName val="각형맨홀"/>
      <sheetName val="개ᰀ"/>
      <sheetName val="구왤렀቟԰"/>
      <sheetName val="견적"/>
      <sheetName val="적현로"/>
      <sheetName val="일용노임단가"/>
      <sheetName val="99총공사내역서"/>
      <sheetName val="POL6차-PIPING"/>
      <sheetName val="갑지(추정)"/>
      <sheetName val="착공내역"/>
      <sheetName val="부하(성남)"/>
      <sheetName val="내역(자100%,노100%)기아화성UD동"/>
      <sheetName val="예산"/>
      <sheetName val="OCT.FDN"/>
      <sheetName val="L형옹벽"/>
      <sheetName val="내역서(기성청구)"/>
      <sheetName val="PILE길이산출(DRA)"/>
      <sheetName val="SILICATE"/>
      <sheetName val="PRO_DCI"/>
      <sheetName val="INST_DCI"/>
      <sheetName val="HVAC_DCI"/>
      <sheetName val="PIPE_DCI"/>
      <sheetName val="2공구산출내역"/>
      <sheetName val="사급자재총괄"/>
      <sheetName val="보집계표"/>
      <sheetName val="공사비 내역 (가)"/>
      <sheetName val="공사내역"/>
      <sheetName val="전압강하계산"/>
      <sheetName val="인사자료총집계"/>
      <sheetName val="제잡비계산"/>
      <sheetName val="세부내역"/>
      <sheetName val="노임변동률"/>
      <sheetName val="APT내역"/>
      <sheetName val="방음벽 기초䈀㉪ԯ_x0000_缀"/>
      <sheetName val=""/>
      <sheetName val="/_x0000_"/>
      <sheetName val="倀Ṙ"/>
      <sheetName val="배수공1"/>
      <sheetName val="토공,기초"/>
      <sheetName val="일위대가(가설)"/>
      <sheetName val="을 2"/>
      <sheetName val="1-1"/>
      <sheetName val="99.6"/>
      <sheetName val="전동기 SP԰_x0000_"/>
      <sheetName val="T진도"/>
      <sheetName val="투자효율분석"/>
      <sheetName val="소요자재"/>
      <sheetName val="Baby일위대가"/>
      <sheetName val="슬래브(유곡)"/>
      <sheetName val="9_문제점_및_대저"/>
      <sheetName val="9_문제점_및_대밅"/>
      <sheetName val="COVER"/>
      <sheetName val=""/>
      <sheetName val="개별직종노임단가(2003.9)"/>
      <sheetName val="B부대공"/>
      <sheetName val="내역서01"/>
      <sheetName val="산출내역서집계표"/>
      <sheetName val="계_x0000_"/>
      <sheetName val="경비_원본"/>
      <sheetName val="신우"/>
      <sheetName val="Parts 1 Feb 2004"/>
      <sheetName val="studio"/>
      <sheetName val="list price"/>
      <sheetName val="현장경비"/>
      <sheetName val="N賃率-職"/>
      <sheetName val="기계"/>
      <sheetName val="I一般比"/>
      <sheetName val="소요자재명세서"/>
      <sheetName val="노무비명세서"/>
      <sheetName val="단가_x0005__x0000_"/>
      <sheetName val="환율"/>
      <sheetName val="Manual Valve List"/>
      <sheetName val="도급및 실행내역"/>
      <sheetName val="기본입력"/>
      <sheetName val="안ﺬ_xd9d5_ԯ"/>
      <sheetName val="안⢬㢂氀"/>
      <sheetName val="자재㔀቎԰"/>
      <sheetName val="아파트1"/>
      <sheetName val="기초견적가"/>
      <sheetName val="MW-S"/>
      <sheetName val="NYS"/>
      <sheetName val="MW-BM"/>
      <sheetName val="내역(전체)"/>
      <sheetName val="Data&amp;Result"/>
      <sheetName val="별첨1"/>
      <sheetName val="표지판현황"/>
      <sheetName val="1호맨홀토공"/>
      <sheetName val="갑지1"/>
      <sheetName val="건축공사"/>
      <sheetName val="차수"/>
      <sheetName val="FLA"/>
      <sheetName val="6PILE  (돌출)"/>
      <sheetName val="4.말뚝설계"/>
      <sheetName val="DS_3Q"/>
      <sheetName val="Studiþ"/>
      <sheetName val="8&amp;장비투입현황"/>
      <sheetName val="ꕬ완터널조명(할증제외)"/>
      <sheetName val="굤완터널소화기(할증)"/>
      <sheetName val="일밐공사"/>
      <sheetName val="IMPEADENC_x0000__x0000_"/>
      <sheetName val="BASIC (2)"/>
      <sheetName val="CC16-내역서"/>
      <sheetName val="산출"/>
      <sheetName val="기본자료"/>
      <sheetName val="송중자재"/>
      <sheetName val="증감대비"/>
      <sheetName val="ᰀ"/>
      <sheetName val="작성방법"/>
      <sheetName val="2선재"/>
      <sheetName val="원형䀀ኀ㠀ኃ"/>
      <sheetName val="원형︀ᇕ԰_x0000_"/>
      <sheetName val="전동기 SP︀ᇕ"/>
      <sheetName val="적聀_x0012_"/>
      <sheetName val="월선︀ᇕ"/>
      <sheetName val="8.자재단가비교표"/>
      <sheetName val="5.수량집계"/>
      <sheetName val="3.일위대가표"/>
      <sheetName val="언어보정"/>
      <sheetName val="품질보정"/>
      <sheetName val="기본DATA"/>
      <sheetName val="단가조건(02년)"/>
      <sheetName val="B토목"/>
      <sheetName val="품의서"/>
      <sheetName val="XL4Poppy"/>
      <sheetName val="31.고_x005f_x0000_RTU"/>
      <sheetName val="Data Vol"/>
      <sheetName val="type-F"/>
      <sheetName val="재해-호표"/>
      <sheetName val="전선 및 전선관"/>
      <sheetName val="물량"/>
      <sheetName val="맨홀토공수량"/>
      <sheetName val="총괄-1"/>
      <sheetName val="코헾⿾"/>
      <sheetName val="00내역서"/>
      <sheetName val="Galaxy 소비자가격표"/>
      <sheetName val="BOQ건축"/>
      <sheetName val="DNW"/>
      <sheetName val="입출재고현황 (2)"/>
      <sheetName val="날개벽(좌,우=45도,75도)"/>
      <sheetName val="123"/>
      <sheetName val="실행내역서 "/>
      <sheetName val="dg-VTu"/>
      <sheetName val="부대시설"/>
      <sheetName val="단가 및 재료비"/>
      <sheetName val="파일의이용"/>
      <sheetName val="각종장비전압강하계산"/>
      <sheetName val="05년5월"/>
      <sheetName val="자재㔰቎԰"/>
      <sheetName val="계화㔀቎"/>
      <sheetName val="자재㗇቎԰"/>
      <sheetName val="자재㗈቎԰"/>
      <sheetName val="자재㕑቎԰"/>
      <sheetName val="맨홀수량"/>
      <sheetName val="MRS세부"/>
      <sheetName val="Sheet17"/>
      <sheetName val="채권(하반기)"/>
      <sheetName val="sheets"/>
      <sheetName val="CAT_5"/>
      <sheetName val="CONTENTS"/>
      <sheetName val="현장별계약현황('98.10.31)"/>
      <sheetName val="쵽괄墌"/>
      <sheetName val="기자재비"/>
      <sheetName val="시공측량-을"/>
      <sheetName val="우각부보강"/>
      <sheetName val="Ⅴ-2.︀ᇕ԰_x0000_缀"/>
      <sheetName val="대로근거"/>
      <sheetName val="guard(mac)"/>
      <sheetName val="내역(원안-대안)"/>
      <sheetName val="working load at the btm ft."/>
      <sheetName val="말뚝지ᴀᨈ԰_x0000_"/>
      <sheetName val="편입토지조서"/>
      <sheetName val="공사비총괄표"/>
      <sheetName val="단가조๿"/>
      <sheetName val="가감수량"/>
      <sheetName val="맨홀수량산출"/>
      <sheetName val="단가표"/>
      <sheetName val="토사԰_x0000_缀_x0000_"/>
      <sheetName val="물︀"/>
      <sheetName val="장비"/>
      <sheetName val="지계"/>
      <sheetName val="종합"/>
      <sheetName val="입헾】"/>
      <sheetName val="입_x0005__x0000_"/>
      <sheetName val="입丵〒"/>
      <sheetName val="을 1"/>
      <sheetName val="건물︀ᇕ"/>
      <sheetName val="실행간접비용"/>
      <sheetName val="도급예산내역᐀ባ搀腳"/>
      <sheetName val="101동"/>
      <sheetName val="업무처리전"/>
      <sheetName val="1.취수장"/>
      <sheetName val="건축마감(E)"/>
      <sheetName val="BOX"/>
      <sheetName val="L형옹๿"/>
      <sheetName val="L형옹_x0005_"/>
      <sheetName val="봉방동근_x0005_"/>
      <sheetName val="L형옹尜"/>
      <sheetName val="︀ᇕ"/>
      <sheetName val="견ԯ_x0000_缀"/>
      <sheetName val="총누_x0005_"/>
      <sheetName val="전기공사"/>
      <sheetName val="archi(본사)"/>
      <sheetName val="공조생기"/>
      <sheetName val="계양가시설"/>
      <sheetName val="조경일람"/>
      <sheetName val="부대廠_x0013_"/>
      <sheetName val="FRT_O"/>
      <sheetName val="부대浜_x0015_"/>
      <sheetName val="DPRKMHDT"/>
      <sheetName val="골재헾】"/>
      <sheetName val="약품공급2"/>
      <sheetName val="AP1"/>
      <sheetName val="실행철강矨_x001e_"/>
      <sheetName val="품셈TABLE"/>
      <sheetName val="비대缀ᨎ԰"/>
      <sheetName val="개԰"/>
      <sheetName val="산尜"/>
      <sheetName val="오산︀폕"/>
      <sheetName val="stability check"/>
      <sheetName val="design load"/>
      <sheetName val="계렀቟԰"/>
      <sheetName val="실행철헾】_x0005_"/>
      <sheetName val="계획세_x0005_"/>
      <sheetName val="계획세喀"/>
      <sheetName val="J直材_x0005_"/>
      <sheetName val=" ԰_x0000_缀"/>
      <sheetName val="전기簀፰쐀፰"/>
      <sheetName val="D01"/>
      <sheetName val="자료(통합)"/>
      <sheetName val="대상공사(조달청)"/>
      <sheetName val="Mp-team 1"/>
      <sheetName val="SUMMARY"/>
      <sheetName val="PAINT"/>
      <sheetName val="콘크리트타설집계표"/>
      <sheetName val="일반맨홀수량집계(A-7 LINE)"/>
      <sheetName val="물량산〒_x0005_"/>
      <sheetName val="부紀ዱ԰"/>
      <sheetName val="공사원가_x0005__x0000_"/>
      <sheetName val="GL연결용"/>
      <sheetName val="단위헾】"/>
      <sheetName val="S1"/>
      <sheetName val="신축수량"/>
      <sheetName val="1.설계설명서"/>
      <sheetName val="안က_x0000_瀀"/>
      <sheetName val="안/_x0000_ "/>
      <sheetName val="내역서(우)"/>
      <sheetName val="전등"/>
      <sheetName val="문학간접"/>
      <sheetName val="부대공헾】_x0005_"/>
      <sheetName val="계획세헾"/>
      <sheetName val="DRAIN DRUM PIT D-301"/>
      <sheetName val="단가址&quot;垌"/>
      <sheetName val="보렀቟԰"/>
      <sheetName val="물량산출근䡲"/>
      <sheetName val="보ᰀ፜搀"/>
      <sheetName val="수문일1"/>
      <sheetName val="전신환매︀ᇕ"/>
      <sheetName val="2.입력"/>
      <sheetName val="간접비"/>
      <sheetName val="1F"/>
      <sheetName val="EACT10"/>
      <sheetName val="공주-교대(A1)"/>
      <sheetName val="제조98"/>
      <sheetName val="7내역"/>
      <sheetName val="JUCKEYK"/>
      <sheetName val="M1"/>
      <sheetName val="총괄내_x0000__x0000_"/>
      <sheetName val="버스운행안내"/>
      <sheetName val="단가԰_x0000_缀"/>
      <sheetName val="비교缀"/>
      <sheetName val="화산경계"/>
      <sheetName val="일위대가㢸"/>
      <sheetName val="계摠"/>
      <sheetName val="Ⅴ-2.砀鹅瘂/"/>
      <sheetName val="Ⅴ-2.ᰀ፜搀፜"/>
      <sheetName val="J︀ᇕ԰"/>
      <sheetName val="자료입력"/>
      <sheetName val="일반전기"/>
      <sheetName val="입찰견적보고서"/>
      <sheetName val="FB25JN"/>
      <sheetName val="구왤집︀ᇕ"/>
      <sheetName val="총누怸"/>
      <sheetName val="총누_x0010_"/>
      <sheetName val="청제공기계일위대가"/>
      <sheetName val="현장유지관리비"/>
      <sheetName val="자재"/>
      <sheetName val="공통(20-91)"/>
      <sheetName val="비목군단가비교표"/>
      <sheetName val="옹벽"/>
      <sheetName val="AS복구"/>
      <sheetName val="중기터파기"/>
      <sheetName val="변수값"/>
      <sheetName val="중기상차"/>
      <sheetName val="비교_x0005_"/>
      <sheetName val="수량산출근窨"/>
      <sheetName val="문산방향-교대(A2)"/>
      <sheetName val="6-3차"/>
      <sheetName val="Parameter"/>
      <sheetName val="수량산๿〚_x0005_"/>
      <sheetName val="비교硐"/>
      <sheetName val="계Ԁ "/>
      <sheetName val="구왤집계甌"/>
      <sheetName val="계0_x0000_砀"/>
      <sheetName val="96_x0005__x0000_"/>
      <sheetName val="9က_x0000_堀"/>
      <sheetName val="9က_x0000_倀"/>
      <sheetName val="9က_x0000_退"/>
      <sheetName val="118.세금과_x0000__x0000_"/>
      <sheetName val="9-1차이내역"/>
      <sheetName val="해평견적"/>
      <sheetName val="내역서(total)"/>
      <sheetName val="118.세금丵⼞_x0005_"/>
      <sheetName val="목차 "/>
      <sheetName val="계화배׃"/>
      <sheetName val="Macro(전선)"/>
      <sheetName val="광속"/>
      <sheetName val="Macro(전등)"/>
      <sheetName val="FAB_I"/>
      <sheetName val="5.정산서"/>
      <sheetName val="설계밇譤0_x0000_"/>
      <sheetName val="호표산출내역"/>
      <sheetName val="국공유԰_x0000_缀_x0000__x0000_"/>
      <sheetName val="MFAB"/>
      <sheetName val="MFRT"/>
      <sheetName val="MPKG"/>
      <sheetName val="MPRD"/>
      <sheetName val="단가산출집계"/>
      <sheetName val="부대헾】"/>
      <sheetName val="토적표"/>
      <sheetName val="자재단䈀Ὢ"/>
      <sheetName val="5지구단위"/>
      <sheetName val="도"/>
      <sheetName val="하도금액분계"/>
      <sheetName val="분석"/>
      <sheetName val="건축외주"/>
      <sheetName val="자  재"/>
      <sheetName val="00하노임"/>
      <sheetName val="증감분석"/>
      <sheetName val="철거丵〒"/>
      <sheetName val="직_x0005_"/>
      <sheetName val="평당"/>
      <sheetName val="물량산출_x0005__x0000_"/>
      <sheetName val="건㔀቎԰"/>
      <sheetName val="DS-최_x0005_"/>
      <sheetName val="DS-최畠"/>
      <sheetName val="부대tu"/>
      <sheetName val="계정"/>
      <sheetName val="도급예산내역서ᰖ〚_x0005_"/>
      <sheetName val="공사비예산서(토목분)"/>
      <sheetName val="일위대가(1)"/>
      <sheetName val="SRC CLOUMN 설계"/>
      <sheetName val="전체"/>
      <sheetName val="롤러"/>
      <sheetName val="Recording,Phone,Headset,PC"/>
      <sheetName val="부대᐀፣"/>
      <sheetName val="가설_x0005__x0000_"/>
      <sheetName val="1"/>
      <sheetName val="Facility Information"/>
      <sheetName val="General"/>
      <sheetName val="Instructions"/>
      <sheetName val="People"/>
      <sheetName val="Quality"/>
      <sheetName val="Risk"/>
      <sheetName val="Training"/>
      <sheetName val="Calcs"/>
      <sheetName val="c.s"/>
      <sheetName val="투︀ᇕ԰"/>
      <sheetName val="Ⅴ-2.԰_x0000_缀_x0000__x0000_"/>
      <sheetName val="집수정단"/>
      <sheetName val="암거공"/>
      <sheetName val="하중계산"/>
      <sheetName val="과천MAIN"/>
      <sheetName val="경영상태"/>
      <sheetName val="단㔀቎԰"/>
      <sheetName val="예산M렀቟԰"/>
      <sheetName val="U-TYPE(15"/>
      <sheetName val="예산Mꠀᕗ䈀"/>
      <sheetName val="예산Mࠀ⩗䈀"/>
      <sheetName val="예산M䈀뉪ԯ"/>
      <sheetName val="예산M栀⡓䈀"/>
      <sheetName val="U-TYPE(1ø"/>
      <sheetName val="실행_x0005__x0000_"/>
      <sheetName val="건축원恽べ_x0000__x0000_"/>
      <sheetName val="건축원_x0000__x0000_Ἐ_x0000_"/>
      <sheetName val="건축원_x0000__x0000_혠_x0000_"/>
      <sheetName val="건축원_x0000__x0000_᫰_x0000_"/>
      <sheetName val="건축원懇⿔_x0000__x0000_"/>
      <sheetName val="수량산唈&amp;橂"/>
      <sheetName val="96수헾"/>
      <sheetName val="설계명세서က_x0000_ꠀ"/>
      <sheetName val="예산M︀ᇕ԰"/>
      <sheetName val="ASEM내역"/>
      <sheetName val="데리네이타현황"/>
      <sheetName val="1,2공구원가계산서"/>
      <sheetName val="1공구산출내역서"/>
      <sheetName val="단면炜_x0013_"/>
      <sheetName val="부Ç_x0000_Ԁ"/>
      <sheetName val="Ⅴ-2.缀ᨎ԰_x0000_缀"/>
      <sheetName val="일반맨԰_x0000_缀_x0000__x0000_"/>
      <sheetName val="총괄내역԰"/>
      <sheetName val="유도0"/>
      <sheetName val="유도렀"/>
      <sheetName val="유도_x0000_"/>
      <sheetName val="오산갈׃"/>
      <sheetName val="Ⅴ-2.공종별0_x0000_"/>
      <sheetName val="안전쌎ᄅ0"/>
      <sheetName val="오산갈_x0010_"/>
      <sheetName val="수목데이타"/>
      <sheetName val="배수贘_x0013_릠"/>
      <sheetName val="배수午_x0013_ᡐ"/>
      <sheetName val="증감내역서"/>
      <sheetName val="개쌈"/>
      <sheetName val="산徸"/>
      <sheetName val="FILE¸"/>
      <sheetName val="FILE_x0000_"/>
      <sheetName val="c._x0010_"/>
      <sheetName val="c.¨"/>
      <sheetName val="산_x0010_"/>
      <sheetName val="Mobilization"/>
      <sheetName val="Input Table"/>
      <sheetName val="Inquiry"/>
      <sheetName val="다이꾸"/>
      <sheetName val="A-11 Steel Str (2)"/>
      <sheetName val="IPL_SCHEDULE"/>
      <sheetName val="Material"/>
      <sheetName val="MAT"/>
      <sheetName val="JOINT1"/>
      <sheetName val="자재총집계"/>
      <sheetName val="견֮_x0000_缀"/>
      <sheetName val="일위대가표-3"/>
      <sheetName val="UR2-Calculation"/>
      <sheetName val="Ⅴ-2.︀ԯ_x0000_缀"/>
      <sheetName val="부대僰_x0013_"/>
      <sheetName val="토사(僰_x0013_闰"/>
      <sheetName val="7단가"/>
      <sheetName val="견"/>
      <sheetName val="기본(98)"/>
      <sheetName val="J直材㥨"/>
      <sheetName val="J直材_x0010_"/>
      <sheetName val="예산변︽ᇕ԰"/>
      <sheetName val="건԰_x0000_缀"/>
      <sheetName val="건ᰀ፜搀"/>
      <sheetName val="설계명세서丵〒_x0005__x0000_"/>
      <sheetName val="ꀀፐ"/>
      <sheetName val="D-3109"/>
      <sheetName val="비용"/>
      <sheetName val="재1"/>
      <sheetName val="4)유동표"/>
      <sheetName val="2001예정공정표 "/>
      <sheetName val="역T형"/>
      <sheetName val="부재치수입력"/>
      <sheetName val="남원(내)"/>
      <sheetName val="철거수_x0000_"/>
      <sheetName val="봉방동근︀"/>
      <sheetName val="Ⰰὖ"/>
      <sheetName val="䀀⹛"/>
      <sheetName val="국내조달(통합-1)"/>
      <sheetName val="　ፙ"/>
      <sheetName val="Construction"/>
      <sheetName val="d_x0010_"/>
      <sheetName val="자탐수량산출서"/>
      <sheetName val="裁"/>
      <sheetName val="쏁"/>
      <sheetName val="怀"/>
      <sheetName val="쀀ፐ"/>
      <sheetName val="缀ᨎ"/>
      <sheetName val="TRE TABLE"/>
      <sheetName val="#2_일위대가목록"/>
      <sheetName val=" ㇆"/>
      <sheetName val="က_x0000_"/>
      <sheetName val="정보매체A동"/>
      <sheetName val="견적업체"/>
      <sheetName val="부표총괄"/>
      <sheetName val="Tot-sum"/>
      <sheetName val="HORI. VESSEL"/>
      <sheetName val="2.설계제원"/>
      <sheetName val="Manpower"/>
      <sheetName val="단위竀7"/>
      <sheetName val="KSTAR-M"/>
      <sheetName val="조도계산"/>
      <sheetName val="GI_x0010__x0000_"/>
      <sheetName val="공정코드"/>
      <sheetName val="설계산출기䀀"/>
      <sheetName val="35_x005f_x000e_장주신설"/>
      <sheetName val="Wt of Mod."/>
      <sheetName val="내역총헾】"/>
      <sheetName val="부翇ᨎ԰"/>
      <sheetName val="부缀ᨎ԰"/>
      <sheetName val="예가표"/>
      <sheetName val="치수표"/>
      <sheetName val="총 원가계산"/>
      <sheetName val="118.세금Ԉ_x0000_缀"/>
      <sheetName val="3) 클레임 반영시"/>
      <sheetName val="견頀⢀_xdc00_"/>
      <sheetName val="조달요청서"/>
      <sheetName val="고려단가"/>
      <sheetName val="주경기-오배수"/>
      <sheetName val="TIE-IN"/>
      <sheetName val="진행 DATA (2)"/>
      <sheetName val="부안일위"/>
      <sheetName val="EE-PROP"/>
      <sheetName val="횡배수관"/>
      <sheetName val="공사비내역서"/>
      <sheetName val="운반_x0000__x0000_㚐"/>
      <sheetName val="지표"/>
      <sheetName val="물가대비표"/>
      <sheetName val="Code-&gt;No"/>
      <sheetName val="sc0314 Index"/>
      <sheetName val="EQUIP-H"/>
      <sheetName val="96작생능"/>
      <sheetName val="현장관리비참조"/>
      <sheetName val="M-EQPT-Z"/>
      <sheetName val="명_x0005__x0000_"/>
      <sheetName val="[DS-LOAD.XLS]안/_x0000_ "/>
      <sheetName val="[DS-LOAD.XLS]Ⅴ-2.砀鹅瘂/"/>
      <sheetName val="[DS-LOAD.XLS]/_x0000_"/>
      <sheetName val="방음벽 기초 尜_x0013_層_x0013_"/>
      <sheetName val="계화배尜"/>
      <sheetName val="안㔀቎԰"/>
      <sheetName val="기초부재력검토"/>
      <sheetName val="Proposa_x0005_"/>
      <sheetName val="비교尜"/>
      <sheetName val="원가계산 (2)"/>
      <sheetName val="154TW"/>
      <sheetName val="공사원가계산㔀"/>
      <sheetName val="㗇቎"/>
      <sheetName val="방음벽 기초 丵〒_x0005__x0000_"/>
      <sheetName val="노무"/>
      <sheetName val="118.세금과丵〒"/>
      <sheetName val="경상비내역서"/>
      <sheetName val="명단"/>
      <sheetName val="일반맨홀鲕ԯ_x0000_"/>
      <sheetName val=""/>
      <sheetName val="원하대비"/>
      <sheetName val="원도급"/>
      <sheetName val="하도급"/>
      <sheetName val="주소록"/>
      <sheetName val="도급양식"/>
      <sheetName val="1.수인터翇"/>
      <sheetName val="구왤집Ⰰ⭸"/>
      <sheetName val="계԰_x0000_缀"/>
      <sheetName val="공종분尜"/>
      <sheetName val="차량한계11M (2)"/>
      <sheetName val="전기일ԯ_x0000_缀"/>
      <sheetName val="공종분徸"/>
      <sheetName val="95WBS"/>
      <sheetName val="Macro2"/>
      <sheetName val="경영혁신본부"/>
      <sheetName val="BOJUNGGM"/>
      <sheetName val="총누헾"/>
      <sheetName val="인원계획-미화"/>
      <sheetName val="운영및유지보수"/>
      <sheetName val="ASP"/>
      <sheetName val="총사업비명세"/>
      <sheetName val="DSRA"/>
      <sheetName val="재원조달계획"/>
      <sheetName val="유지관리비외"/>
      <sheetName val="3_2_집기비품교체주기"/>
      <sheetName val="산丵"/>
      <sheetName val="산揄"/>
      <sheetName val="관리대장(2001장비)"/>
      <sheetName val="견적조ᰀ"/>
      <sheetName val="118.세금과공᳇"/>
      <sheetName val="오산︀ᇕ"/>
      <sheetName val="조헾"/>
      <sheetName val="조竈"/>
      <sheetName val="설계︀"/>
      <sheetName val="장비당단가 (︀ᇕ"/>
      <sheetName val="단면헾】"/>
      <sheetName val="물헾】"/>
      <sheetName val="오산︀"/>
      <sheetName val="도급대԰"/>
      <sheetName val="4.2유효폭의 계산"/>
      <sheetName val="0"/>
      <sheetName val="DS적용내역서"/>
      <sheetName val="토공정보"/>
      <sheetName val="DATE2001"/>
      <sheetName val="평가데이터"/>
      <sheetName val="C &amp; Ô_x0000_Ԁ_x0000_耀"/>
      <sheetName val="C &amp; Ô_x0000_Ԁ_x0000__x0000_"/>
      <sheetName val="C &amp; Ô"/>
      <sheetName val="wall"/>
      <sheetName val="을橂"/>
      <sheetName val="토사԰"/>
      <sheetName val="견֮"/>
      <sheetName val="공사원가_x0005_"/>
      <sheetName val="전기일ԯ"/>
      <sheetName val="품질 및 缀ᨎ԰"/>
      <sheetName val="단က"/>
      <sheetName val="물_x0005__x0000_"/>
      <sheetName val="운반비정산"/>
      <sheetName val="정산"/>
      <sheetName val="_x0000_㇇"/>
      <sheetName val="䈀ᅪ"/>
      <sheetName val="직勨"/>
      <sheetName val="봉방_x0000__x0000_沰"/>
      <sheetName val="봉방䡲る_x0000_"/>
      <sheetName val="C1ㅇ"/>
      <sheetName val="전체헾】_x0005_"/>
      <sheetName val="3헾】_x0005_"/>
      <sheetName val="J直԰_x0000_"/>
      <sheetName val="1_철주신_x0005_"/>
      <sheetName val="현장관리비๿〚_x0005_"/>
      <sheetName val="현장관리비_x0005__x0000_"/>
      <sheetName val="현장관리비헾】_x0005_"/>
      <sheetName val="1_철주신尜"/>
      <sheetName val="1_철주신徸"/>
      <sheetName val="개렀"/>
      <sheetName val="총괄내역렀"/>
      <sheetName val="토사(᐀ባ切"/>
      <sheetName val="토사(ꃈፐ"/>
      <sheetName val="입적헾"/>
      <sheetName val="Mode¸"/>
      <sheetName val="Modex"/>
      <sheetName val="RAHME"/>
      <sheetName val="96수︀"/>
      <sheetName val="예산Mꠀ⹿"/>
      <sheetName val="예산Mᕙ렀"/>
      <sheetName val="예산Mԯ_x0000_缀"/>
      <sheetName val="예산MㅾⰀ"/>
      <sheetName val="예산M룇졟ԯ"/>
      <sheetName val="예산M㠀㑔렀"/>
      <sheetName val="예산M᠀㙖렀"/>
      <sheetName val="깨기"/>
      <sheetName val="사진대지"/>
      <sheetName val="공종"/>
      <sheetName val="총괄내역㔀"/>
      <sheetName val="1_철주신丵"/>
      <sheetName val="개㔀"/>
      <sheetName val="전기㔀቎԰_x0000_"/>
      <sheetName val="SLAB&quot;1&quot;"/>
      <sheetName val="토목공사"/>
      <sheetName val="설계서을"/>
      <sheetName val="DATA-UPS"/>
      <sheetName val="1_철주신圠"/>
      <sheetName val="수량산출서-2"/>
      <sheetName val="bm"/>
      <sheetName val="d"/>
      <sheetName val="주요항목별"/>
      <sheetName val="암거단위"/>
      <sheetName val="오산갈墨"/>
      <sheetName val="코드蚘"/>
      <sheetName val="표지頀ᎆ뤀ᨇ"/>
      <sheetName val="내역頀ᎆ뤀"/>
      <sheetName val="내역︀ᇕ԰"/>
      <sheetName val="계화徸〒"/>
      <sheetName val="KP1590__x0005_"/>
      <sheetName val="4_실행예산단가산출서(단壅Ꮕ"/>
      <sheetName val="중연"/>
      <sheetName val="견적내용입력"/>
      <sheetName val="발신정보"/>
      <sheetName val="Modeþ"/>
      <sheetName val="Mode_x0000_"/>
      <sheetName val="포장공사"/>
      <sheetName val="아파트_x0000__x0000_"/>
      <sheetName val="1단계"/>
      <sheetName val="설산1⥸"/>
      <sheetName val="설산1⠀ᡶ"/>
      <sheetName val="설산1찀᎔"/>
      <sheetName val="설산1倀⮓"/>
      <sheetName val="날개벽(TYPE3)"/>
      <sheetName val="설산1저ᱵ"/>
      <sheetName val="설산1ꠀᑶ"/>
      <sheetName val="설산1ꠀᡳ"/>
      <sheetName val="설산1⠀ᙵ"/>
      <sheetName val="설산1Ⰰ⊎"/>
      <sheetName val="설산1䠀ⅷ"/>
      <sheetName val="설산1ᵈ"/>
      <sheetName val="부재泬#洴"/>
      <sheetName val="설산1⍬"/>
      <sheetName val="설산1蠀⍶"/>
      <sheetName val="설산1ࠀṴ"/>
      <sheetName val="설산1⠀❴"/>
      <sheetName val="부재_x0005__x0000_"/>
      <sheetName val="설산1ԯ_x0000_"/>
      <sheetName val="설산1_xdc00_ㅭ"/>
      <sheetName val="설산1谀❳"/>
      <sheetName val="설산1氀ᥰ"/>
      <sheetName val="설계명세서韈.헾⿓"/>
      <sheetName val="부재韈.헾"/>
      <sheetName val="설산1저⺗"/>
      <sheetName val="설산1렀⑙"/>
      <sheetName val="TYPE-A"/>
      <sheetName val="계墨"/>
      <sheetName val="계橂"/>
      <sheetName val="계唸"/>
      <sheetName val="계_x0005_"/>
      <sheetName val="계勠"/>
      <sheetName val="설산1䈀潪"/>
      <sheetName val="설산1_x0000_艭"/>
      <sheetName val="지장물C"/>
      <sheetName val="J直材崀"/>
      <sheetName val="118.세금과공簀"/>
      <sheetName val="118.세금과공缀"/>
      <sheetName val="118.세금과공ꠀ"/>
      <sheetName val="기계경비일람"/>
      <sheetName val="인건비 "/>
      <sheetName val="현장코드"/>
      <sheetName val="해외코드"/>
      <sheetName val="별鰀"/>
      <sheetName val="자怀"/>
      <sheetName val="설계예시"/>
      <sheetName val="전체내역서"/>
      <sheetName val="기초일위"/>
      <sheetName val="시설일위"/>
      <sheetName val="식재일위"/>
      <sheetName val="계화㠀⡿"/>
      <sheetName val="ꠀ፺"/>
      <sheetName val="일석"/>
      <sheetName val="견적대비표"/>
      <sheetName val="노무비계"/>
      <sheetName val="단가디비"/>
      <sheetName val="경비실"/>
      <sheetName val="P.԰_x0000_缀"/>
      <sheetName val="광주광역시신청사"/>
      <sheetName val="문정동3차조합"/>
      <sheetName val="연세대국제대학원"/>
      <sheetName val="기안"/>
      <sheetName val="설산㔀቎԰"/>
      <sheetName val="관경별우수관집계"/>
      <sheetName val="대차대조표"/>
      <sheetName val="손익계산서"/>
      <sheetName val="일반부하"/>
      <sheetName val="C &amp; G RH_x0000_"/>
      <sheetName val="설계缀ᨪ԰_x0000_"/>
      <sheetName val="입〒"/>
      <sheetName val="총누荈"/>
      <sheetName val="국사현황"/>
      <sheetName val="Sh丵⼺_x0005__x0000_"/>
      <sheetName val="날개벽수량표"/>
      <sheetName val="일︀ᇕ԰"/>
      <sheetName val="안전사尀"/>
      <sheetName val="안전사֬"/>
      <sheetName val="안전사ԯ"/>
      <sheetName val="안전사堀"/>
      <sheetName val="MEXICO-C"/>
      <sheetName val="단讬ᨪ԰"/>
      <sheetName val="코鰀፰"/>
      <sheetName val="direct"/>
      <sheetName val="wage"/>
      <sheetName val="안᐀ባ혀"/>
      <sheetName val="부ﻇᇕ԰"/>
      <sheetName val="구왤_x0000__x0000_⯐"/>
      <sheetName val="전체_x0005__x0000_"/>
      <sheetName val="전체헾⼝_x0005_"/>
      <sheetName val="공사원가계_x0000_"/>
      <sheetName val="공사원가계_x0010__x0000_"/>
      <sheetName val="표지(도서)"/>
      <sheetName val="변압기용량"/>
      <sheetName val="발전기"/>
      <sheetName val="발전기부하"/>
      <sheetName val="축전지"/>
      <sheetName val="전압조건(도서)"/>
      <sheetName val="전압(도서)"/>
      <sheetName val="부하조건(도서)"/>
      <sheetName val="조도계산서 _도서_"/>
      <sheetName val="케이블"/>
      <sheetName val="현황산출서"/>
      <sheetName val="산#3-1"/>
      <sheetName val="별표 "/>
      <sheetName val="자재테이블"/>
      <sheetName val="외자배분"/>
      <sheetName val="General Data"/>
      <sheetName val="조인트"/>
      <sheetName val="노임단가(0.3)"/>
      <sheetName val="콘크리트 블록 유형별 수량"/>
      <sheetName val="내력서"/>
      <sheetName val="spec1"/>
      <sheetName val="단가표 (2)"/>
      <sheetName val="하수실행"/>
      <sheetName val="단가대비"/>
      <sheetName val="壓降計算基本資料"/>
      <sheetName val="견적접수"/>
      <sheetName val="견적내역서"/>
      <sheetName val="조직"/>
      <sheetName val="MEMBER"/>
      <sheetName val="목창호"/>
      <sheetName val="비대칭ׇ_x0000_"/>
      <sheetName val="찍기"/>
      <sheetName val="품셈"/>
      <sheetName val="구왤집䈀ᑪ"/>
      <sheetName val="118.세금劈,橂"/>
      <sheetName val="특수선일위대가"/>
      <sheetName val="예산爋ⱈ0"/>
      <sheetName val="안전壠6"/>
      <sheetName val="안전԰_x0000_缀"/>
      <sheetName val="BOX규격및 설계조건입력"/>
      <sheetName val="다각결합형"/>
      <sheetName val="산근1"/>
      <sheetName val="A-8 PD(도로중앙)"/>
      <sheetName val="현장관리비聀_x0012_茸"/>
      <sheetName val="명세헾"/>
      <sheetName val="현장관리비⩿〚_x0005_"/>
      <sheetName val="공사설ᰀ፜"/>
      <sheetName val="공사설렀቟"/>
      <sheetName val="사업부배부A"/>
      <sheetName val="오산갈橂"/>
      <sheetName val="원가서"/>
      <sheetName val="모델링"/>
      <sheetName val="수로단위수량"/>
      <sheetName val="재료-CODE"/>
      <sheetName val="9.2단가산출서"/>
      <sheetName val="손료"/>
      <sheetName val="예산䠀ད䰁"/>
      <sheetName val="입缀蜎"/>
      <sheetName val="입 ⭷"/>
      <sheetName val="입倀᩵"/>
      <sheetName val="수지표"/>
      <sheetName val="셀명"/>
      <sheetName val="국공유지및԰_x0000_缀"/>
      <sheetName val="대치판정"/>
      <sheetName val="유_x0010__x0000_"/>
      <sheetName val="쌌ᄅ"/>
      <sheetName val="단락전류-A"/>
      <sheetName val="수량산출근헾"/>
      <sheetName val="총누︀"/>
      <sheetName val="총누㠀"/>
      <sheetName val="수량산출근_xdaa2_"/>
      <sheetName val="계_x0000_ፓ䰀"/>
      <sheetName val="계_xd800_ᙘ儀"/>
      <sheetName val="단԰_x0000_缀"/>
      <sheetName val="산㔀"/>
      <sheetName val="단栀፿㔀"/>
      <sheetName val="예산_x0000__x0000_Ԁ"/>
      <sheetName val="수량산출서 (2)"/>
      <sheetName val="가로등기초"/>
      <sheetName val="98수문일위"/>
      <sheetName val="기초코드"/>
      <sheetName val="전산output"/>
      <sheetName val="배수공炕"/>
      <sheetName val="단면_x0005__x0000_"/>
      <sheetName val="예산䠀⥖䈀"/>
      <sheetName val="Indirect Cosþ"/>
      <sheetName val="봉방동헾】"/>
      <sheetName val="E총15"/>
      <sheetName val="물량내역"/>
      <sheetName val="member design"/>
      <sheetName val="soil bearing check"/>
      <sheetName val="안_x0000__x0000__x0005_"/>
      <sheetName val="단위਀魉"/>
      <sheetName val="PIPE"/>
      <sheetName val="입적橂"/>
      <sheetName val="보԰_x0000_缀"/>
      <sheetName val="말뚝지지0_x0000_怀"/>
      <sheetName val="계장ANAL"/>
      <sheetName val="말뚝지㰀᎕萀᎕"/>
      <sheetName val="계획세_x0010_"/>
      <sheetName val="계획세׃"/>
      <sheetName val="점공통경비배부"/>
      <sheetName val="기계내역서"/>
      <sheetName val="Motor Data"/>
      <sheetName val="단가¬⽘"/>
      <sheetName val="단가֬_x0000_"/>
      <sheetName val="연돌일위집계"/>
      <sheetName val="설산_x0000__x0000_嬜"/>
      <sheetName val="工완성공사율"/>
      <sheetName val="물량 산출 통신 맨홀"/>
      <sheetName val="설산嗸0丵"/>
      <sheetName val="설산岘_x001b_幌"/>
      <sheetName val="내역_ver1.0"/>
      <sheetName val="적용환율"/>
      <sheetName val="유도ֹ"/>
      <sheetName val="유도㔀"/>
      <sheetName val="정읍농소"/>
      <sheetName val="전체실적"/>
      <sheetName val="물缀ᨎ"/>
      <sheetName val="계缀ᨎ԰"/>
      <sheetName val="입사시직위"/>
      <sheetName val="8월현금흐름표"/>
      <sheetName val="Ⅴ-2.공尜_x0013_層_x0013_"/>
      <sheetName val="Ⅴ-2.공徸〒_x0005__x0000_"/>
      <sheetName val="미지급이자(분쟁대상)"/>
      <sheetName val="JUYO"/>
      <sheetName val="오산缀"/>
      <sheetName val="오산缀_xdf0e_"/>
      <sheetName val="오산"/>
      <sheetName val="오산뀀⵺"/>
      <sheetName val="오산缀뤎"/>
      <sheetName val="오산　"/>
      <sheetName val="오산뭇"/>
      <sheetName val="감가상각"/>
      <sheetName val="B76_x0005_"/>
      <sheetName val="산怀"/>
      <sheetName val="B76_x001c_"/>
      <sheetName val="물ᘀ᨜"/>
      <sheetName val="오산ꈀ"/>
      <sheetName val="오산Ⰰⵕ"/>
      <sheetName val="금액"/>
      <sheetName val="용수간선"/>
      <sheetName val="CB"/>
      <sheetName val="을부담_x0000__x0000_頀"/>
      <sheetName val="20"/>
      <sheetName val="관리사무소"/>
      <sheetName val="ᰀЀࠀ܀ЀԀЀ؀̀"/>
      <sheetName val="새공통"/>
      <sheetName val="총괄내畠_x0013_"/>
      <sheetName val="을부담운반헾"/>
      <sheetName val="사용자정의"/>
      <sheetName val="제품표준규격"/>
      <sheetName val=" 견徸〒"/>
      <sheetName val=" 견헾】"/>
      <sheetName val=" 견丵〒"/>
      <sheetName val="운반헾】_x0005_"/>
      <sheetName val="crude.SLAB RE-bar"/>
      <sheetName val="품질 및 특성 쌞ᄅ0_x0000_"/>
      <sheetName val="별䠍"/>
      <sheetName val="월별자금계획"/>
      <sheetName val="총공사내역서"/>
      <sheetName val="품셈1-17"/>
      <sheetName val="미드수량"/>
      <sheetName val="맨홀공 수량집계표"/>
      <sheetName val="보차도경계석수량"/>
      <sheetName val="비대ⴀ癆顶"/>
      <sheetName val="단위傡"/>
      <sheetName val="단위_x0000__x0000_"/>
      <sheetName val="Languages"/>
      <sheetName val="조명투자및환수계획"/>
      <sheetName val="제조중간결과"/>
      <sheetName val="항목별蠀᝙㔀"/>
      <sheetName val="항목별㔀艎ԯ"/>
      <sheetName val="항목별ㅊ䈀"/>
      <sheetName val="항목별䈀Ꝫԯ"/>
      <sheetName val="총누䟣"/>
      <sheetName val="48일위"/>
      <sheetName val="22일위"/>
      <sheetName val="49일위"/>
      <sheetName val="설산1餀"/>
      <sheetName val="설계명세서_x0005__x0000__x0000_"/>
      <sheetName val="발주설계서(당초)"/>
      <sheetName val="2차공사"/>
      <sheetName val="설산1က፭"/>
      <sheetName val="H-pile(298x299)"/>
      <sheetName val="H-pile(250x250)"/>
      <sheetName val="견적990322"/>
      <sheetName val="설산1蠀᥮"/>
      <sheetName val="장비당단가֬_x0000_缀_x0000_"/>
      <sheetName val="Constant"/>
      <sheetName val="우석문틀"/>
      <sheetName val="일위대가(계측_x0005__x0000__x0000_"/>
      <sheetName val="일위대가(계측垀*闰⼯"/>
      <sheetName val="일위대가(계측闰⽌_x0005__x0000_"/>
      <sheetName val="일위대가(계측埬_x0012_場_x0012_"/>
      <sheetName val="일위대가(계측徸⿚_x0005__x0000_"/>
      <sheetName val="단위䈳牪"/>
      <sheetName val="단위䈳奪"/>
      <sheetName val="지질조사"/>
      <sheetName val="Construction Schedule"/>
      <sheetName val="공사비산출내역"/>
      <sheetName val="별㔀"/>
      <sheetName val="수량이동"/>
      <sheetName val="수목데이타 "/>
      <sheetName val="안ᰀ፜搀"/>
      <sheetName val="예산ᰀ፜搀"/>
      <sheetName val="안蠱⥐蠀"/>
      <sheetName val="안頴⥞ꠀ"/>
      <sheetName val="쵽괄_x0005_"/>
      <sheetName val="연부97-1"/>
      <sheetName val="DATA (EPS)"/>
      <sheetName val="DATA (TRAY)"/>
      <sheetName val="부대시설-부하계산서"/>
      <sheetName val="예산礊"/>
      <sheetName val="견적쌐똅"/>
      <sheetName val="도급예산내역서총괄_x0005_"/>
      <sheetName val="도급예산내역서총괄罸"/>
      <sheetName val="전체도급"/>
      <sheetName val="SUMMARY(S)"/>
      <sheetName val="䠾㥿"/>
      <sheetName val="BKDN"/>
      <sheetName val="Architecture Work"/>
      <sheetName val="물량산출ᣇẞ"/>
      <sheetName val="관尜_x0013_"/>
      <sheetName val="6공구_x0005__x0000_"/>
      <sheetName val="오산쀀♖"/>
      <sheetName val="9ԯ_x0000_缀"/>
      <sheetName val="오산ᰀ፜"/>
      <sheetName val="9ᰀ፜搀"/>
      <sheetName val="을헾"/>
      <sheetName val="토공A"/>
      <sheetName val="방배동내역(리라)"/>
      <sheetName val="부대공사총괄"/>
      <sheetName val="건축공사집계표"/>
      <sheetName val="방배동내역 (총괄)"/>
      <sheetName val="BOM"/>
      <sheetName val="계화_x0005__x0000_"/>
      <sheetName val="계화髜_x0013_"/>
      <sheetName val="코드猂"/>
      <sheetName val="계화丵〒"/>
      <sheetName val="도로구조공사비"/>
      <sheetName val="도로토공공사비"/>
      <sheetName val="여수토공사비"/>
      <sheetName val="Ⅴ-2.공종별_x0005__x0000_"/>
      <sheetName val="정산표"/>
      <sheetName val="년차계산분"/>
      <sheetName val="방송丵〒"/>
      <sheetName val="45,4H"/>
      <sheetName val="설비운영"/>
      <sheetName val="쵽午_x0013_"/>
      <sheetName val="쵽䡲る"/>
      <sheetName val="dH"/>
      <sheetName val="3.CCTV설비공사"/>
      <sheetName val="도체종-상수표"/>
      <sheetName val=" 閍"/>
      <sheetName val="예산변ﻔᇕ԰"/>
      <sheetName val="실행๿〚_x0005_"/>
      <sheetName val="관거공︀࿕"/>
      <sheetName val="구왤䈀ԯ"/>
      <sheetName val="구왤瀀ፒ밀"/>
      <sheetName val="구왤ꀀᙒ"/>
      <sheetName val="구왤ԯ_x0000_缀"/>
      <sheetName val="구왤씀䰖ԯ"/>
      <sheetName val="평균물량산출서"/>
      <sheetName val="기본"/>
      <sheetName val="PREFACE"/>
      <sheetName val="하수급㥝〒_x0005__x0000_"/>
      <sheetName val="표지 렔ጺ頀"/>
      <sheetName val="CABLE_SIZE_CALCULATION_SHEET2"/>
      <sheetName val="IMPEADENCE_MAP_2"/>
      <sheetName val="IMPEADENCE_2"/>
      <sheetName val="입찰참가보고_(2)2"/>
      <sheetName val="공정현황보고(3_20)_(2)2"/>
      <sheetName val="추진공정(법인)3_202"/>
      <sheetName val="공정현황보고(3_27)_(2)2"/>
      <sheetName val="추진공정(법인)3_272"/>
      <sheetName val="공정현황보고(4_2)2"/>
      <sheetName val="1_공사집행계획서2"/>
      <sheetName val="2_예산내역검토서2"/>
      <sheetName val="3_실행원가내역서2"/>
      <sheetName val="4_실행예산단가산출서(단가)2"/>
      <sheetName val="4_실행예산단가산출서(금액)2"/>
      <sheetName val="5_현장관리비2"/>
      <sheetName val="6_공사예정공정표2"/>
      <sheetName val="7_인원동원현황2"/>
      <sheetName val="8_장비투입현황2"/>
      <sheetName val="9_문제점_및_대책2"/>
      <sheetName val="10_설계변경_및_추가공사2"/>
      <sheetName val="1_철주신설2"/>
      <sheetName val="2_철주신설2"/>
      <sheetName val="3_철주신설2"/>
      <sheetName val="4_비임신설2"/>
      <sheetName val="5_기기가대2"/>
      <sheetName val="6_철주기초2"/>
      <sheetName val="7_기기기초2"/>
      <sheetName val="8_기기기초2"/>
      <sheetName val="9_기기기초2"/>
      <sheetName val="10_단권변압기2"/>
      <sheetName val="11_가스절연2"/>
      <sheetName val="12_전자식제어반2"/>
      <sheetName val="13_고장점표정반2"/>
      <sheetName val="14_GP2"/>
      <sheetName val="15_전철용RTU2"/>
      <sheetName val="16_R-C_BANK2"/>
      <sheetName val="17_모선배선2"/>
      <sheetName val="18_제어및전력케이블2"/>
      <sheetName val="19_핏트2"/>
      <sheetName val="20_배수로2"/>
      <sheetName val="21_스틸그레이팅2"/>
      <sheetName val="22_접지장치2"/>
      <sheetName val="23_옥외전선관2"/>
      <sheetName val="24_옥외외등2"/>
      <sheetName val="25_무인화설비2"/>
      <sheetName val="26_콘크리트포장2"/>
      <sheetName val="27_자갈부설2"/>
      <sheetName val="28_휀스2"/>
      <sheetName val="29_소내용TR2"/>
      <sheetName val="30_고배용VCB2"/>
      <sheetName val="31_고배용RTU2"/>
      <sheetName val="32_기기기초2"/>
      <sheetName val="33_지중케이블2"/>
      <sheetName val="34_전력용관로2"/>
      <sheetName val="35_장주신설2"/>
      <sheetName val="36_맨홀2"/>
      <sheetName val="37_운반비2"/>
      <sheetName val="복구량산정_및_전용회선_사용2"/>
      <sheetName val="공구손료_산출내역2"/>
      <sheetName val="2F_회의실견적(5_14_일대)2"/>
      <sheetName val="1_노무비명세서(해동)2"/>
      <sheetName val="1_노무비명세서(토목)2"/>
      <sheetName val="2_노무비명세서(해동)2"/>
      <sheetName val="2_노무비명세서(수직보호망)2"/>
      <sheetName val="2_노무비명세서(난간대)2"/>
      <sheetName val="2_사진대지2"/>
      <sheetName val="3_사진대지2"/>
      <sheetName val="남양시작동자105노65기1_3화1_22"/>
      <sheetName val="전차선로_물량표2"/>
      <sheetName val="노원열병합__건축공사기성내역서2"/>
      <sheetName val="신규단가-00_11_302"/>
      <sheetName val="Sheet1_(2)2"/>
      <sheetName val="11_자재단가2"/>
      <sheetName val="I_설계조건2"/>
      <sheetName val="전도금청구서_(2)2"/>
      <sheetName val="금전출납_2"/>
      <sheetName val="식대_2"/>
      <sheetName val="기성고조서(폐기물)_(2)2"/>
      <sheetName val="Sheet3_(5)2"/>
      <sheetName val="Sheet3_(6)2"/>
      <sheetName val="내역서_2"/>
      <sheetName val="준검_내역서2"/>
      <sheetName val="8_PILE__(돌출)2"/>
      <sheetName val="3BL공동구_수량2"/>
      <sheetName val="32_銅기기초2"/>
      <sheetName val="화재_탐지_설비2"/>
      <sheetName val="조도계산서_(도서)2"/>
      <sheetName val="Site_Expenses2"/>
      <sheetName val="7_1유효폭2"/>
      <sheetName val="TYPE-B_평균H2"/>
      <sheetName val="장비당단가_(1)2"/>
      <sheetName val="품질_및_특성_보정계수2"/>
      <sheetName val="31_고2"/>
      <sheetName val="C_&amp;_G_RHS2"/>
      <sheetName val="Customer_Databas2"/>
      <sheetName val="Explanation_for_Page_172"/>
      <sheetName val="단면_(2)2"/>
      <sheetName val="토_적_표2"/>
      <sheetName val="공종별_집계2"/>
      <sheetName val="일위대가_(목록)2"/>
      <sheetName val="귀래_설계_공내역서2"/>
      <sheetName val="unit_42"/>
      <sheetName val="2_예산냴역검토서2"/>
      <sheetName val="토공(우물통,기타)_2"/>
      <sheetName val="1_수인터널2"/>
      <sheetName val="플랜트_설치2"/>
      <sheetName val="BOQ-Summary_Form_A22"/>
      <sheetName val="06-BATCH_2"/>
      <sheetName val="P_M_별2"/>
      <sheetName val="IMP_(REACTOR)2"/>
      <sheetName val="방음벽_기초_일반수량2"/>
      <sheetName val="설산1_나2"/>
      <sheetName val="8_자재단가2"/>
      <sheetName val="5__COST_SCHEDULE_PER_EXPENSE2"/>
      <sheetName val="C_&amp;_G_RHS"/>
      <sheetName val="토공(우물통,기타)_"/>
      <sheetName val="BOQ-Summary_Form_A2"/>
      <sheetName val="방음벽_기초_일반수량"/>
      <sheetName val="설산1_나"/>
      <sheetName val="5__COST_SCHEDULE_PER_EXPENSE"/>
      <sheetName val="CABLE_SIZE_CALCULATION_SHEET1"/>
      <sheetName val="IMPEADENCE_MAP_1"/>
      <sheetName val="IMPEADENCE_1"/>
      <sheetName val="입찰참가보고_(2)1"/>
      <sheetName val="공정현황보고(3_20)_(2)1"/>
      <sheetName val="추진공정(법인)3_201"/>
      <sheetName val="공정현황보고(3_27)_(2)1"/>
      <sheetName val="추진공정(법인)3_271"/>
      <sheetName val="공정현황보고(4_2)1"/>
      <sheetName val="1_공사집행계획서1"/>
      <sheetName val="2_예산내역검토서1"/>
      <sheetName val="3_실행원가내역서1"/>
      <sheetName val="4_실행예산단가산출서(단가)1"/>
      <sheetName val="4_실행예산단가산출서(금액)1"/>
      <sheetName val="5_현장관리비1"/>
      <sheetName val="6_공사예정공정표1"/>
      <sheetName val="7_인원동원현황1"/>
      <sheetName val="8_장비투입현황1"/>
      <sheetName val="9_문제점_및_대책1"/>
      <sheetName val="10_설계변경_및_추가공사1"/>
      <sheetName val="1_철주신설1"/>
      <sheetName val="2_철주신설1"/>
      <sheetName val="3_철주신설1"/>
      <sheetName val="4_비임신설1"/>
      <sheetName val="5_기기가대1"/>
      <sheetName val="6_철주기초1"/>
      <sheetName val="7_기기기초1"/>
      <sheetName val="8_기기기초1"/>
      <sheetName val="9_기기기초1"/>
      <sheetName val="10_단권변압기1"/>
      <sheetName val="11_가스절연1"/>
      <sheetName val="12_전자식제어반1"/>
      <sheetName val="13_고장점표정반1"/>
      <sheetName val="14_GP1"/>
      <sheetName val="15_전철용RTU1"/>
      <sheetName val="16_R-C_BANK1"/>
      <sheetName val="17_모선배선1"/>
      <sheetName val="18_제어및전력케이블1"/>
      <sheetName val="19_핏트1"/>
      <sheetName val="20_배수로1"/>
      <sheetName val="21_스틸그레이팅1"/>
      <sheetName val="22_접지장치1"/>
      <sheetName val="23_옥외전선관1"/>
      <sheetName val="24_옥외외등1"/>
      <sheetName val="25_무인화설비1"/>
      <sheetName val="26_콘크리트포장1"/>
      <sheetName val="27_자갈부설1"/>
      <sheetName val="28_휀스1"/>
      <sheetName val="29_소내용TR1"/>
      <sheetName val="30_고배용VCB1"/>
      <sheetName val="31_고배용RTU1"/>
      <sheetName val="32_기기기초1"/>
      <sheetName val="33_지중케이블1"/>
      <sheetName val="34_전력용관로1"/>
      <sheetName val="35_장주신설1"/>
      <sheetName val="36_맨홀1"/>
      <sheetName val="37_운반비1"/>
      <sheetName val="복구량산정_및_전용회선_사용1"/>
      <sheetName val="공구손료_산출내역1"/>
      <sheetName val="2F_회의실견적(5_14_일대)1"/>
      <sheetName val="1_노무비명세서(해동)1"/>
      <sheetName val="1_노무비명세서(토목)1"/>
      <sheetName val="2_노무비명세서(해동)1"/>
      <sheetName val="2_노무비명세서(수직보호망)1"/>
      <sheetName val="2_노무비명세서(난간대)1"/>
      <sheetName val="2_사진대지1"/>
      <sheetName val="3_사진대지1"/>
      <sheetName val="남양시작동자105노65기1_3화1_21"/>
      <sheetName val="전차선로_물량표1"/>
      <sheetName val="노원열병합__건축공사기성내역서1"/>
      <sheetName val="신규단가-00_11_301"/>
      <sheetName val="Sheet1_(2)1"/>
      <sheetName val="11_자재단가1"/>
      <sheetName val="I_설계조건1"/>
      <sheetName val="전도금청구서_(2)1"/>
      <sheetName val="금전출납_1"/>
      <sheetName val="식대_1"/>
      <sheetName val="기성고조서(폐기물)_(2)1"/>
      <sheetName val="Sheet3_(5)1"/>
      <sheetName val="Sheet3_(6)1"/>
      <sheetName val="내역서_1"/>
      <sheetName val="준검_내역서1"/>
      <sheetName val="8_PILE__(돌출)1"/>
      <sheetName val="3BL공동구_수량1"/>
      <sheetName val="32_銅기기초1"/>
      <sheetName val="화재_탐지_설비1"/>
      <sheetName val="조도계산서_(도서)1"/>
      <sheetName val="Site_Expenses1"/>
      <sheetName val="7_1유효폭1"/>
      <sheetName val="TYPE-B_평균H1"/>
      <sheetName val="장비당단가_(1)1"/>
      <sheetName val="품질_및_특성_보정계수1"/>
      <sheetName val="31_고1"/>
      <sheetName val="C_&amp;_G_RHS1"/>
      <sheetName val="Customer_Databas1"/>
      <sheetName val="Explanation_for_Page_171"/>
      <sheetName val="단면_(2)1"/>
      <sheetName val="토_적_표1"/>
      <sheetName val="공종별_집계1"/>
      <sheetName val="일위대가_(목록)1"/>
      <sheetName val="귀래_설계_공내역서1"/>
      <sheetName val="unit_41"/>
      <sheetName val="2_예산냴역검토서1"/>
      <sheetName val="토공(우물통,기타)_1"/>
      <sheetName val="1_수인터널1"/>
      <sheetName val="플랜트_설치1"/>
      <sheetName val="BOQ-Summary_Form_A21"/>
      <sheetName val="06-BATCH_1"/>
      <sheetName val="P_M_별1"/>
      <sheetName val="IMP_(REACTOR)1"/>
      <sheetName val="방음벽_기초_일반수량1"/>
      <sheetName val="설산1_나1"/>
      <sheetName val="8_자재단가1"/>
      <sheetName val="5__COST_SCHEDULE_PER_EXPENSE1"/>
      <sheetName val="철거산출근거"/>
      <sheetName val="노단"/>
      <sheetName val="36단가"/>
      <sheetName val="운반비집계"/>
      <sheetName val="공사착공계"/>
      <sheetName val="위치조서"/>
      <sheetName val="별ꠀ"/>
      <sheetName val="45,_x0000__x0000_"/>
      <sheetName val="확약서"/>
      <sheetName val="중로근거"/>
      <sheetName val="안정검토(온1)"/>
      <sheetName val="뚝토공"/>
      <sheetName val="BID9697"/>
      <sheetName val="배수공Ô澾"/>
      <sheetName val="유도"/>
      <sheetName val="오산갈_x0000_"/>
      <sheetName val="오산갈헾"/>
      <sheetName val="Ⅴ-2.က_x0000_⠀밴쌏"/>
      <sheetName val="설계산출기Ç"/>
      <sheetName val="오산갈壸"/>
      <sheetName val="오산갈嬨"/>
      <sheetName val="오산갈蔈"/>
      <sheetName val="䀀"/>
      <sheetName val="ꠀ蘒"/>
      <sheetName val="안전Ç_x0000_ꠀ"/>
      <sheetName val="안전Ç_x0000_"/>
      <sheetName val="유도栀"/>
      <sheetName val="WIND-EQ"/>
      <sheetName val="Ⅴ-2.공㔀቎԰_x0000_"/>
      <sheetName val="현장관리비집계㔀"/>
      <sheetName val="현장설명서"/>
      <sheetName val="민속촌메뉴"/>
      <sheetName val="노무비(DB)"/>
      <sheetName val="부ԯ_x0000_缀"/>
      <sheetName val="당초Ȁ腳"/>
      <sheetName val="건축원가계산懊"/>
      <sheetName val="건축원가계산懇"/>
      <sheetName val="건축원가계산㡨"/>
      <sheetName val="건축원가계산㛘"/>
      <sheetName val="건축원가계산㧨"/>
      <sheetName val="건축원가계산㏈"/>
      <sheetName val="건축원가계산㒸"/>
      <sheetName val="HRSG SMALL07220"/>
      <sheetName val="GR"/>
      <sheetName val="단면ᘀ᨜"/>
      <sheetName val="가시_x0005__x0000_"/>
      <sheetName val="장비당단가 ︀ᇕ԰"/>
      <sheetName val="구왤헾】_x0005_"/>
      <sheetName val="물가시세"/>
      <sheetName val="구왤집계闰"/>
      <sheetName val="공틀⡀"/>
      <sheetName val="쵽_x0005__x0000_"/>
      <sheetName val="외주"/>
      <sheetName val="부䕇ԯ"/>
      <sheetName val="공정현황보고(3_27呐/䟣⿏_x0005_"/>
      <sheetName val="부倀⽔"/>
      <sheetName val="부僇⽔"/>
      <sheetName val="부က_x0000_렀"/>
      <sheetName val="노임(1차)"/>
      <sheetName val="변䈀ᅪ԰"/>
      <sheetName val="쵽괄夰"/>
      <sheetName val="안전사Ԁ"/>
      <sheetName val="특별교실"/>
      <sheetName val="건︀ᇕ԰"/>
      <sheetName val="형상"/>
      <sheetName val="자재԰_x0000_缀"/>
      <sheetName val="연동 내역서"/>
      <sheetName val="ModeÄ"/>
      <sheetName val="설계산출ᰀ፜"/>
      <sheetName val="2-2.매출분석"/>
      <sheetName val="공종분_x0005_"/>
      <sheetName val="배수공토婜"/>
      <sheetName val="배수공토_x0005_"/>
      <sheetName val="SE-退ꩽ܁"/>
      <sheetName val="협조전"/>
      <sheetName val="코徸〒"/>
      <sheetName val="4.동력"/>
      <sheetName val="YES-T"/>
      <sheetName val="설계산렀ꮫԯ"/>
      <sheetName val="입丵⼳"/>
      <sheetName val="입啨/"/>
      <sheetName val="참조일람"/>
      <sheetName val="기계경縸"/>
      <sheetName val="#3E1_GCR"/>
      <sheetName val="공사원가계산헾"/>
      <sheetName val="공사원가계산丵"/>
      <sheetName val="부채상환계획"/>
      <sheetName val="STRUCTURAL STEEL"/>
      <sheetName val="개0"/>
      <sheetName val="검사현황"/>
      <sheetName val="장비분석"/>
      <sheetName val="IO LIST"/>
      <sheetName val="장비당단가ԯ_x0000_缀_x0000_"/>
      <sheetName val="[DS-LOAD.XLS][DS-LOAD.XLS]안/_x0000_ "/>
      <sheetName val="20_배_x0005__x0000_"/>
      <sheetName val="구왤집䈀ᅪ"/>
      <sheetName val="오산갈㥝"/>
      <sheetName val="7.PILE  (돌출)"/>
      <sheetName val="1근거"/>
      <sheetName val="P.쀀⊒缀"/>
      <sheetName val="P.尀⊓ꐀ"/>
      <sheetName val="설계내역(2_x0005__x0000__x0000_"/>
      <sheetName val="일위대가(계측기설㔀቎"/>
      <sheetName val="일위대가(계측기설︀ᇕ"/>
      <sheetName val="1.2.1 마루높이결정"/>
      <sheetName val="ITEMLIST990101"/>
      <sheetName val="비대_x0001__x0000_䀀"/>
      <sheetName val="비대ﴀ汅恵"/>
      <sheetName val="적용률"/>
      <sheetName val="일위집계표"/>
      <sheetName val="MCC제원"/>
      <sheetName val="1차 내역서"/>
      <sheetName val="공璈ã瓌"/>
      <sheetName val="5월"/>
      <sheetName val="근태"/>
      <sheetName val="건축일위"/>
      <sheetName val="그라우팅일위"/>
      <sheetName val="전 기"/>
      <sheetName val="노무자도장2"/>
      <sheetName val="주빔의 설계"/>
      <sheetName val="명일작업계획 (3)"/>
      <sheetName val="밸브설치"/>
      <sheetName val="Macro(차단기)"/>
      <sheetName val="자재砀⪜︀"/>
      <sheetName val="식재인부"/>
      <sheetName val="한전위탁缀稪ԯ_x0000_"/>
      <sheetName val="Modeø"/>
      <sheetName val="Modeè"/>
      <sheetName val="단가견적조사표"/>
      <sheetName val="DOGI"/>
      <sheetName val="물가단가"/>
      <sheetName val="분류표"/>
      <sheetName val="명芘'"/>
      <sheetName val="기본사항"/>
      <sheetName val="설계명세서(怀፵"/>
      <sheetName val="부대공ԯ_x0000_缀"/>
      <sheetName val="설계명세서(԰_x0000_缀"/>
      <sheetName val="총누᠀"/>
      <sheetName val="SE-⠀⎃氀"/>
    </sheetNames>
    <sheetDataSet>
      <sheetData sheetId="0">
        <row r="61">
          <cell r="B61">
            <v>2.5</v>
          </cell>
        </row>
      </sheetData>
      <sheetData sheetId="1">
        <row r="61">
          <cell r="B61">
            <v>2.5</v>
          </cell>
        </row>
      </sheetData>
      <sheetData sheetId="2">
        <row r="61">
          <cell r="B61">
            <v>2.5</v>
          </cell>
        </row>
      </sheetData>
      <sheetData sheetId="3">
        <row r="61">
          <cell r="B61">
            <v>2.5</v>
          </cell>
        </row>
      </sheetData>
      <sheetData sheetId="4">
        <row r="61">
          <cell r="B61">
            <v>2.5</v>
          </cell>
        </row>
      </sheetData>
      <sheetData sheetId="5">
        <row r="61">
          <cell r="B61">
            <v>2.5</v>
          </cell>
        </row>
      </sheetData>
      <sheetData sheetId="6">
        <row r="61">
          <cell r="B61">
            <v>2.5</v>
          </cell>
        </row>
      </sheetData>
      <sheetData sheetId="7">
        <row r="61">
          <cell r="B61">
            <v>2.5</v>
          </cell>
        </row>
      </sheetData>
      <sheetData sheetId="8">
        <row r="61">
          <cell r="B61">
            <v>2.5</v>
          </cell>
        </row>
      </sheetData>
      <sheetData sheetId="9">
        <row r="61">
          <cell r="B61">
            <v>2.5</v>
          </cell>
        </row>
      </sheetData>
      <sheetData sheetId="10">
        <row r="61">
          <cell r="B61">
            <v>2.5</v>
          </cell>
        </row>
      </sheetData>
      <sheetData sheetId="11">
        <row r="61">
          <cell r="B61">
            <v>2.5</v>
          </cell>
        </row>
      </sheetData>
      <sheetData sheetId="12" refreshError="1"/>
      <sheetData sheetId="13">
        <row r="61">
          <cell r="B61" t="str">
            <v>BC 1.6m</v>
          </cell>
        </row>
      </sheetData>
      <sheetData sheetId="14">
        <row r="61">
          <cell r="B61" t="str">
            <v>BC 1.6m</v>
          </cell>
        </row>
      </sheetData>
      <sheetData sheetId="15">
        <row r="61">
          <cell r="B61" t="str">
            <v>BC 1.6m</v>
          </cell>
        </row>
      </sheetData>
      <sheetData sheetId="16">
        <row r="61">
          <cell r="B61" t="str">
            <v>BC 1.6m</v>
          </cell>
        </row>
      </sheetData>
      <sheetData sheetId="17">
        <row r="61">
          <cell r="B61" t="str">
            <v>BC 1.6m</v>
          </cell>
        </row>
      </sheetData>
      <sheetData sheetId="18">
        <row r="61">
          <cell r="B61" t="str">
            <v>BC 1.6m</v>
          </cell>
        </row>
      </sheetData>
      <sheetData sheetId="19">
        <row r="61">
          <cell r="B61" t="str">
            <v>BC 1.6m</v>
          </cell>
        </row>
      </sheetData>
      <sheetData sheetId="20">
        <row r="61">
          <cell r="B61" t="str">
            <v>BC 1.6m</v>
          </cell>
        </row>
      </sheetData>
      <sheetData sheetId="21">
        <row r="61">
          <cell r="B61" t="str">
            <v>BC 1.6m</v>
          </cell>
        </row>
      </sheetData>
      <sheetData sheetId="22">
        <row r="61">
          <cell r="B61" t="str">
            <v>BC 1.6m</v>
          </cell>
        </row>
      </sheetData>
      <sheetData sheetId="23">
        <row r="61">
          <cell r="B61" t="str">
            <v>BC 1.6m</v>
          </cell>
        </row>
      </sheetData>
      <sheetData sheetId="24">
        <row r="61">
          <cell r="B61" t="str">
            <v>BC 1.6m</v>
          </cell>
        </row>
      </sheetData>
      <sheetData sheetId="25">
        <row r="61">
          <cell r="B61" t="str">
            <v>BC 1.6m</v>
          </cell>
        </row>
      </sheetData>
      <sheetData sheetId="26">
        <row r="61">
          <cell r="B61" t="str">
            <v>BC 1.6m</v>
          </cell>
        </row>
      </sheetData>
      <sheetData sheetId="27">
        <row r="61">
          <cell r="B61" t="str">
            <v>BC 1.6m</v>
          </cell>
        </row>
      </sheetData>
      <sheetData sheetId="28">
        <row r="61">
          <cell r="B61" t="str">
            <v>BC 1.6m</v>
          </cell>
        </row>
      </sheetData>
      <sheetData sheetId="29">
        <row r="61">
          <cell r="B61" t="str">
            <v>BC 1.6m</v>
          </cell>
        </row>
      </sheetData>
      <sheetData sheetId="30">
        <row r="61">
          <cell r="B61" t="str">
            <v>BC 1.6m</v>
          </cell>
        </row>
      </sheetData>
      <sheetData sheetId="31">
        <row r="61">
          <cell r="B61" t="str">
            <v>BC 1.6m</v>
          </cell>
        </row>
      </sheetData>
      <sheetData sheetId="32">
        <row r="61">
          <cell r="B61" t="str">
            <v>BC 1.6m</v>
          </cell>
        </row>
      </sheetData>
      <sheetData sheetId="33">
        <row r="61">
          <cell r="B61" t="str">
            <v>BC 1.6m</v>
          </cell>
        </row>
      </sheetData>
      <sheetData sheetId="34">
        <row r="61">
          <cell r="B61" t="str">
            <v>BC 1.6m</v>
          </cell>
        </row>
      </sheetData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>
        <row r="61">
          <cell r="B61" t="str">
            <v>BC 1.6m</v>
          </cell>
        </row>
      </sheetData>
      <sheetData sheetId="44">
        <row r="61">
          <cell r="B61" t="str">
            <v>BC 1.6m</v>
          </cell>
        </row>
      </sheetData>
      <sheetData sheetId="45">
        <row r="61">
          <cell r="B61" t="str">
            <v>BC 1.6m</v>
          </cell>
        </row>
      </sheetData>
      <sheetData sheetId="46">
        <row r="61">
          <cell r="B61" t="str">
            <v>BC 1.6m</v>
          </cell>
        </row>
      </sheetData>
      <sheetData sheetId="47">
        <row r="61">
          <cell r="B61" t="str">
            <v>BC 1.6m</v>
          </cell>
        </row>
      </sheetData>
      <sheetData sheetId="48" refreshError="1"/>
      <sheetData sheetId="49" refreshError="1"/>
      <sheetData sheetId="50" refreshError="1"/>
      <sheetData sheetId="51" refreshError="1"/>
      <sheetData sheetId="52" refreshError="1"/>
      <sheetData sheetId="53">
        <row r="61">
          <cell r="B61" t="str">
            <v>BC 1.6m</v>
          </cell>
        </row>
      </sheetData>
      <sheetData sheetId="54">
        <row r="61">
          <cell r="B61" t="str">
            <v>BC 1.6m</v>
          </cell>
        </row>
      </sheetData>
      <sheetData sheetId="55">
        <row r="61">
          <cell r="B61" t="str">
            <v>BC 1.6m</v>
          </cell>
        </row>
      </sheetData>
      <sheetData sheetId="56">
        <row r="61">
          <cell r="B61" t="str">
            <v>BC 1.6m</v>
          </cell>
        </row>
      </sheetData>
      <sheetData sheetId="57">
        <row r="61">
          <cell r="B61" t="str">
            <v>BC 1.6m</v>
          </cell>
        </row>
      </sheetData>
      <sheetData sheetId="58">
        <row r="61">
          <cell r="B61" t="str">
            <v>BC 1.6m</v>
          </cell>
        </row>
      </sheetData>
      <sheetData sheetId="59">
        <row r="61">
          <cell r="B61" t="str">
            <v>BC 1.6m</v>
          </cell>
        </row>
      </sheetData>
      <sheetData sheetId="60">
        <row r="61">
          <cell r="B61" t="str">
            <v>BC 1.6m</v>
          </cell>
        </row>
      </sheetData>
      <sheetData sheetId="61">
        <row r="61">
          <cell r="B61" t="str">
            <v>BC 1.6m</v>
          </cell>
        </row>
      </sheetData>
      <sheetData sheetId="62">
        <row r="61">
          <cell r="B61" t="str">
            <v>BC 1.6m</v>
          </cell>
        </row>
      </sheetData>
      <sheetData sheetId="63">
        <row r="61">
          <cell r="B61" t="str">
            <v>BC 1.6m</v>
          </cell>
        </row>
      </sheetData>
      <sheetData sheetId="64">
        <row r="61">
          <cell r="B61" t="str">
            <v>BC 1.6m</v>
          </cell>
        </row>
      </sheetData>
      <sheetData sheetId="65">
        <row r="61">
          <cell r="B61" t="str">
            <v>BC 1.6m</v>
          </cell>
        </row>
      </sheetData>
      <sheetData sheetId="66">
        <row r="61">
          <cell r="B61" t="str">
            <v>BC 1.6m</v>
          </cell>
        </row>
      </sheetData>
      <sheetData sheetId="67">
        <row r="61">
          <cell r="B61" t="str">
            <v>BC 1.6m</v>
          </cell>
        </row>
      </sheetData>
      <sheetData sheetId="68">
        <row r="61">
          <cell r="B61" t="str">
            <v>BC 1.6m</v>
          </cell>
        </row>
      </sheetData>
      <sheetData sheetId="69">
        <row r="61">
          <cell r="B61" t="str">
            <v>BC 1.6m</v>
          </cell>
        </row>
      </sheetData>
      <sheetData sheetId="70">
        <row r="61">
          <cell r="B61" t="str">
            <v>BC 1.6m</v>
          </cell>
        </row>
      </sheetData>
      <sheetData sheetId="71">
        <row r="61">
          <cell r="B61" t="str">
            <v>BC 1.6m</v>
          </cell>
        </row>
      </sheetData>
      <sheetData sheetId="72">
        <row r="61">
          <cell r="B61" t="str">
            <v>BC 1.6m</v>
          </cell>
        </row>
      </sheetData>
      <sheetData sheetId="73">
        <row r="61">
          <cell r="B61" t="str">
            <v>BC 1.6m</v>
          </cell>
        </row>
      </sheetData>
      <sheetData sheetId="74">
        <row r="61">
          <cell r="B61" t="str">
            <v>BC 1.6m</v>
          </cell>
        </row>
      </sheetData>
      <sheetData sheetId="75"/>
      <sheetData sheetId="76"/>
      <sheetData sheetId="77"/>
      <sheetData sheetId="78"/>
      <sheetData sheetId="79">
        <row r="61">
          <cell r="B61" t="str">
            <v>BC 1.6m</v>
          </cell>
        </row>
      </sheetData>
      <sheetData sheetId="80">
        <row r="61">
          <cell r="B61" t="str">
            <v>BC 1.6m</v>
          </cell>
        </row>
      </sheetData>
      <sheetData sheetId="81">
        <row r="61">
          <cell r="B61" t="str">
            <v>BC 1.6m</v>
          </cell>
        </row>
      </sheetData>
      <sheetData sheetId="82">
        <row r="61">
          <cell r="B61" t="str">
            <v>BC 1.6m</v>
          </cell>
        </row>
      </sheetData>
      <sheetData sheetId="83">
        <row r="61">
          <cell r="B61" t="str">
            <v>BC 1.6m</v>
          </cell>
        </row>
      </sheetData>
      <sheetData sheetId="84">
        <row r="61">
          <cell r="B61" t="str">
            <v>BC 1.6m</v>
          </cell>
        </row>
      </sheetData>
      <sheetData sheetId="85">
        <row r="61">
          <cell r="B61" t="str">
            <v>BC 1.6m</v>
          </cell>
        </row>
      </sheetData>
      <sheetData sheetId="86">
        <row r="61">
          <cell r="B61" t="str">
            <v>BC 1.6m</v>
          </cell>
        </row>
      </sheetData>
      <sheetData sheetId="87">
        <row r="61">
          <cell r="B61" t="str">
            <v>BC 1.6m</v>
          </cell>
        </row>
      </sheetData>
      <sheetData sheetId="88">
        <row r="61">
          <cell r="B61" t="str">
            <v>BC 1.6m</v>
          </cell>
        </row>
      </sheetData>
      <sheetData sheetId="89">
        <row r="61">
          <cell r="B61" t="str">
            <v>BC 1.6m</v>
          </cell>
        </row>
      </sheetData>
      <sheetData sheetId="90"/>
      <sheetData sheetId="91"/>
      <sheetData sheetId="92">
        <row r="61">
          <cell r="B61" t="str">
            <v>BC 1.6m</v>
          </cell>
        </row>
      </sheetData>
      <sheetData sheetId="93">
        <row r="61">
          <cell r="B61" t="str">
            <v>BC 1.6m</v>
          </cell>
        </row>
      </sheetData>
      <sheetData sheetId="94" refreshError="1"/>
      <sheetData sheetId="95">
        <row r="61">
          <cell r="B61" t="str">
            <v>BC 1.6m</v>
          </cell>
        </row>
      </sheetData>
      <sheetData sheetId="96">
        <row r="61">
          <cell r="B61" t="str">
            <v>BC 1.6m</v>
          </cell>
        </row>
      </sheetData>
      <sheetData sheetId="97">
        <row r="61">
          <cell r="B61" t="str">
            <v>BC 1.6m</v>
          </cell>
        </row>
      </sheetData>
      <sheetData sheetId="98">
        <row r="61">
          <cell r="B61" t="str">
            <v>BC 1.6m</v>
          </cell>
        </row>
      </sheetData>
      <sheetData sheetId="99">
        <row r="61">
          <cell r="B61" t="str">
            <v>BC 1.6m</v>
          </cell>
        </row>
      </sheetData>
      <sheetData sheetId="100">
        <row r="61">
          <cell r="B61" t="str">
            <v>BC 1.6m</v>
          </cell>
        </row>
      </sheetData>
      <sheetData sheetId="101">
        <row r="61">
          <cell r="B61" t="str">
            <v>BC 1.6m</v>
          </cell>
        </row>
      </sheetData>
      <sheetData sheetId="102">
        <row r="61">
          <cell r="B61" t="str">
            <v>BC 1.6m</v>
          </cell>
        </row>
      </sheetData>
      <sheetData sheetId="103"/>
      <sheetData sheetId="104">
        <row r="61">
          <cell r="B61" t="str">
            <v>BC 1.6m</v>
          </cell>
        </row>
      </sheetData>
      <sheetData sheetId="105">
        <row r="61">
          <cell r="B61" t="str">
            <v>BC 1.6m</v>
          </cell>
        </row>
      </sheetData>
      <sheetData sheetId="106">
        <row r="61">
          <cell r="B61" t="str">
            <v>BC 1.6m</v>
          </cell>
        </row>
      </sheetData>
      <sheetData sheetId="107">
        <row r="61">
          <cell r="B61" t="str">
            <v>BC 1.6m</v>
          </cell>
        </row>
      </sheetData>
      <sheetData sheetId="108">
        <row r="61">
          <cell r="B61" t="str">
            <v>BC 1.6m</v>
          </cell>
        </row>
      </sheetData>
      <sheetData sheetId="109">
        <row r="61">
          <cell r="B61" t="str">
            <v>BC 1.6m</v>
          </cell>
        </row>
      </sheetData>
      <sheetData sheetId="110">
        <row r="61">
          <cell r="B61" t="str">
            <v>BC 1.6m</v>
          </cell>
        </row>
      </sheetData>
      <sheetData sheetId="111">
        <row r="61">
          <cell r="B61" t="str">
            <v>BC 1.6m</v>
          </cell>
        </row>
      </sheetData>
      <sheetData sheetId="112">
        <row r="61">
          <cell r="B61" t="str">
            <v>BC 1.6m</v>
          </cell>
        </row>
      </sheetData>
      <sheetData sheetId="113">
        <row r="61">
          <cell r="B61" t="str">
            <v>BC 1.6m</v>
          </cell>
        </row>
      </sheetData>
      <sheetData sheetId="114">
        <row r="61">
          <cell r="B61" t="str">
            <v>BC 1.6m</v>
          </cell>
        </row>
      </sheetData>
      <sheetData sheetId="115">
        <row r="61">
          <cell r="B61" t="str">
            <v>BC 1.6m</v>
          </cell>
        </row>
      </sheetData>
      <sheetData sheetId="116">
        <row r="61">
          <cell r="B61" t="str">
            <v>BC 1.6m</v>
          </cell>
        </row>
      </sheetData>
      <sheetData sheetId="117">
        <row r="61">
          <cell r="B61" t="str">
            <v>BC 1.6m</v>
          </cell>
        </row>
      </sheetData>
      <sheetData sheetId="118">
        <row r="61">
          <cell r="B61" t="str">
            <v>BC 1.6m</v>
          </cell>
        </row>
      </sheetData>
      <sheetData sheetId="119">
        <row r="61">
          <cell r="B61" t="str">
            <v>BC 1.6m</v>
          </cell>
        </row>
      </sheetData>
      <sheetData sheetId="120">
        <row r="61">
          <cell r="B61" t="str">
            <v>BC 1.6m</v>
          </cell>
        </row>
      </sheetData>
      <sheetData sheetId="121">
        <row r="61">
          <cell r="B61" t="str">
            <v>BC 1.6m</v>
          </cell>
        </row>
      </sheetData>
      <sheetData sheetId="122">
        <row r="61">
          <cell r="B61" t="str">
            <v>BC 1.6m</v>
          </cell>
        </row>
      </sheetData>
      <sheetData sheetId="123">
        <row r="61">
          <cell r="B61" t="str">
            <v>BC 1.6m</v>
          </cell>
        </row>
      </sheetData>
      <sheetData sheetId="124">
        <row r="61">
          <cell r="B61" t="str">
            <v>BC 1.6m</v>
          </cell>
        </row>
      </sheetData>
      <sheetData sheetId="125">
        <row r="61">
          <cell r="B61" t="str">
            <v>BC 1.6m</v>
          </cell>
        </row>
      </sheetData>
      <sheetData sheetId="126">
        <row r="61">
          <cell r="B61" t="str">
            <v>BC 1.6m</v>
          </cell>
        </row>
      </sheetData>
      <sheetData sheetId="127">
        <row r="61">
          <cell r="B61" t="str">
            <v>BC 1.6m</v>
          </cell>
        </row>
      </sheetData>
      <sheetData sheetId="128">
        <row r="61">
          <cell r="B61" t="str">
            <v>BC 1.6m</v>
          </cell>
        </row>
      </sheetData>
      <sheetData sheetId="129">
        <row r="61">
          <cell r="B61" t="str">
            <v>BC 1.6m</v>
          </cell>
        </row>
      </sheetData>
      <sheetData sheetId="130">
        <row r="61">
          <cell r="B61" t="str">
            <v>BC 1.6m</v>
          </cell>
        </row>
      </sheetData>
      <sheetData sheetId="131">
        <row r="61">
          <cell r="B61" t="str">
            <v>BC 1.6m</v>
          </cell>
        </row>
      </sheetData>
      <sheetData sheetId="132">
        <row r="61">
          <cell r="B61" t="str">
            <v>BC 1.6m</v>
          </cell>
        </row>
      </sheetData>
      <sheetData sheetId="133">
        <row r="61">
          <cell r="B61" t="str">
            <v>BC 1.6m</v>
          </cell>
        </row>
      </sheetData>
      <sheetData sheetId="134">
        <row r="61">
          <cell r="B61" t="str">
            <v>BC 1.6m</v>
          </cell>
        </row>
      </sheetData>
      <sheetData sheetId="135">
        <row r="61">
          <cell r="B61" t="str">
            <v>BC 1.6m</v>
          </cell>
        </row>
      </sheetData>
      <sheetData sheetId="136">
        <row r="61">
          <cell r="B61" t="str">
            <v>BC 1.6m</v>
          </cell>
        </row>
      </sheetData>
      <sheetData sheetId="137">
        <row r="61">
          <cell r="B61" t="str">
            <v>BC 1.6m</v>
          </cell>
        </row>
      </sheetData>
      <sheetData sheetId="138">
        <row r="61">
          <cell r="B61" t="str">
            <v>BC 1.6m</v>
          </cell>
        </row>
      </sheetData>
      <sheetData sheetId="139">
        <row r="61">
          <cell r="B61" t="str">
            <v>BC 1.6m</v>
          </cell>
        </row>
      </sheetData>
      <sheetData sheetId="140">
        <row r="61">
          <cell r="B61" t="str">
            <v>BC 1.6m</v>
          </cell>
        </row>
      </sheetData>
      <sheetData sheetId="141">
        <row r="61">
          <cell r="B61" t="str">
            <v>BC 1.6m</v>
          </cell>
        </row>
      </sheetData>
      <sheetData sheetId="142">
        <row r="61">
          <cell r="B61" t="str">
            <v>BC 1.6m</v>
          </cell>
        </row>
      </sheetData>
      <sheetData sheetId="143">
        <row r="61">
          <cell r="B61" t="str">
            <v>BC 1.6m</v>
          </cell>
        </row>
      </sheetData>
      <sheetData sheetId="144">
        <row r="61">
          <cell r="B61" t="str">
            <v>BC 1.6m</v>
          </cell>
        </row>
      </sheetData>
      <sheetData sheetId="145">
        <row r="61">
          <cell r="B61" t="str">
            <v>BC 1.6m</v>
          </cell>
        </row>
      </sheetData>
      <sheetData sheetId="146">
        <row r="61">
          <cell r="B61" t="str">
            <v>BC 1.6m</v>
          </cell>
        </row>
      </sheetData>
      <sheetData sheetId="147">
        <row r="61">
          <cell r="B61" t="str">
            <v>BC 1.6m</v>
          </cell>
        </row>
      </sheetData>
      <sheetData sheetId="148">
        <row r="61">
          <cell r="B61" t="str">
            <v>BC 1.6m</v>
          </cell>
        </row>
      </sheetData>
      <sheetData sheetId="149">
        <row r="61">
          <cell r="B61" t="str">
            <v>BC 1.6m</v>
          </cell>
        </row>
      </sheetData>
      <sheetData sheetId="150">
        <row r="61">
          <cell r="B61" t="str">
            <v>BC 1.6m</v>
          </cell>
        </row>
      </sheetData>
      <sheetData sheetId="151">
        <row r="61">
          <cell r="B61" t="str">
            <v>BC 1.6m</v>
          </cell>
        </row>
      </sheetData>
      <sheetData sheetId="152">
        <row r="61">
          <cell r="B61" t="str">
            <v>BC 1.6m</v>
          </cell>
        </row>
      </sheetData>
      <sheetData sheetId="153">
        <row r="61">
          <cell r="B61" t="str">
            <v>BC 1.6m</v>
          </cell>
        </row>
      </sheetData>
      <sheetData sheetId="154">
        <row r="61">
          <cell r="B61" t="str">
            <v>BC 1.6m</v>
          </cell>
        </row>
      </sheetData>
      <sheetData sheetId="155">
        <row r="61">
          <cell r="B61" t="str">
            <v>BC 1.6m</v>
          </cell>
        </row>
      </sheetData>
      <sheetData sheetId="156">
        <row r="61">
          <cell r="B61" t="str">
            <v>BC 1.6m</v>
          </cell>
        </row>
      </sheetData>
      <sheetData sheetId="157">
        <row r="61">
          <cell r="B61" t="str">
            <v>BC 1.6m</v>
          </cell>
        </row>
      </sheetData>
      <sheetData sheetId="158">
        <row r="61">
          <cell r="B61" t="str">
            <v>BC 1.6m</v>
          </cell>
        </row>
      </sheetData>
      <sheetData sheetId="159">
        <row r="61">
          <cell r="B61" t="str">
            <v>BC 1.6m</v>
          </cell>
        </row>
      </sheetData>
      <sheetData sheetId="160">
        <row r="61">
          <cell r="B61" t="str">
            <v>BC 1.6m</v>
          </cell>
        </row>
      </sheetData>
      <sheetData sheetId="161">
        <row r="61">
          <cell r="B61" t="str">
            <v>BC 1.6m</v>
          </cell>
        </row>
      </sheetData>
      <sheetData sheetId="162">
        <row r="61">
          <cell r="B61" t="str">
            <v>BC 1.6m</v>
          </cell>
        </row>
      </sheetData>
      <sheetData sheetId="163">
        <row r="61">
          <cell r="B61" t="str">
            <v>BC 1.6m</v>
          </cell>
        </row>
      </sheetData>
      <sheetData sheetId="164">
        <row r="61">
          <cell r="B61" t="str">
            <v>BC 1.6m</v>
          </cell>
        </row>
      </sheetData>
      <sheetData sheetId="165" refreshError="1"/>
      <sheetData sheetId="166"/>
      <sheetData sheetId="167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/>
      <sheetData sheetId="231" refreshError="1"/>
      <sheetData sheetId="232" refreshError="1"/>
      <sheetData sheetId="233" refreshError="1"/>
      <sheetData sheetId="234" refreshError="1"/>
      <sheetData sheetId="235"/>
      <sheetData sheetId="236" refreshError="1"/>
      <sheetData sheetId="237" refreshError="1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/>
      <sheetData sheetId="360"/>
      <sheetData sheetId="361"/>
      <sheetData sheetId="362"/>
      <sheetData sheetId="363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/>
      <sheetData sheetId="519"/>
      <sheetData sheetId="520"/>
      <sheetData sheetId="521" refreshError="1"/>
      <sheetData sheetId="522" refreshError="1"/>
      <sheetData sheetId="523" refreshError="1"/>
      <sheetData sheetId="524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/>
      <sheetData sheetId="568"/>
      <sheetData sheetId="569"/>
      <sheetData sheetId="570"/>
      <sheetData sheetId="571"/>
      <sheetData sheetId="572"/>
      <sheetData sheetId="573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/>
      <sheetData sheetId="712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/>
      <sheetData sheetId="1045"/>
      <sheetData sheetId="1046"/>
      <sheetData sheetId="1047"/>
      <sheetData sheetId="1048"/>
      <sheetData sheetId="1049"/>
      <sheetData sheetId="1050"/>
      <sheetData sheetId="1051" refreshError="1"/>
      <sheetData sheetId="1052" refreshError="1"/>
      <sheetData sheetId="1053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/>
      <sheetData sheetId="1151"/>
      <sheetData sheetId="1152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/>
      <sheetData sheetId="1667"/>
      <sheetData sheetId="1668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 refreshError="1"/>
      <sheetData sheetId="2121" refreshError="1"/>
      <sheetData sheetId="2122" refreshError="1"/>
      <sheetData sheetId="2123" refreshError="1"/>
      <sheetData sheetId="2124" refreshError="1"/>
      <sheetData sheetId="2125" refreshError="1"/>
      <sheetData sheetId="2126" refreshError="1"/>
      <sheetData sheetId="2127" refreshError="1"/>
      <sheetData sheetId="2128" refreshError="1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 refreshError="1"/>
      <sheetData sheetId="2147" refreshError="1"/>
      <sheetData sheetId="2148" refreshError="1"/>
      <sheetData sheetId="2149" refreshError="1"/>
      <sheetData sheetId="2150" refreshError="1"/>
      <sheetData sheetId="2151" refreshError="1"/>
      <sheetData sheetId="2152" refreshError="1"/>
      <sheetData sheetId="2153" refreshError="1"/>
      <sheetData sheetId="2154" refreshError="1"/>
      <sheetData sheetId="2155" refreshError="1"/>
      <sheetData sheetId="2156" refreshError="1"/>
      <sheetData sheetId="2157" refreshError="1"/>
      <sheetData sheetId="2158" refreshError="1"/>
      <sheetData sheetId="2159" refreshError="1"/>
      <sheetData sheetId="2160" refreshError="1"/>
      <sheetData sheetId="2161" refreshError="1"/>
      <sheetData sheetId="2162" refreshError="1"/>
      <sheetData sheetId="2163" refreshError="1"/>
      <sheetData sheetId="2164" refreshError="1"/>
      <sheetData sheetId="2165" refreshError="1"/>
      <sheetData sheetId="2166" refreshError="1"/>
      <sheetData sheetId="2167" refreshError="1"/>
      <sheetData sheetId="2168" refreshError="1"/>
      <sheetData sheetId="2169" refreshError="1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 refreshError="1"/>
      <sheetData sheetId="2190" refreshError="1"/>
      <sheetData sheetId="2191" refreshError="1"/>
      <sheetData sheetId="2192" refreshError="1"/>
      <sheetData sheetId="2193" refreshError="1"/>
      <sheetData sheetId="2194" refreshError="1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 refreshError="1"/>
      <sheetData sheetId="2212" refreshError="1"/>
      <sheetData sheetId="2213" refreshError="1"/>
      <sheetData sheetId="2214" refreshError="1"/>
      <sheetData sheetId="2215" refreshError="1"/>
      <sheetData sheetId="2216" refreshError="1"/>
      <sheetData sheetId="2217" refreshError="1"/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 refreshError="1"/>
      <sheetData sheetId="2224" refreshError="1"/>
      <sheetData sheetId="2225" refreshError="1"/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 refreshError="1"/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 refreshError="1"/>
      <sheetData sheetId="2249" refreshError="1"/>
      <sheetData sheetId="2250" refreshError="1"/>
      <sheetData sheetId="2251" refreshError="1"/>
      <sheetData sheetId="2252" refreshError="1"/>
      <sheetData sheetId="2253" refreshError="1"/>
      <sheetData sheetId="2254" refreshError="1"/>
      <sheetData sheetId="2255" refreshError="1"/>
      <sheetData sheetId="2256" refreshError="1"/>
      <sheetData sheetId="2257" refreshError="1"/>
      <sheetData sheetId="2258" refreshError="1"/>
      <sheetData sheetId="2259" refreshError="1"/>
      <sheetData sheetId="2260" refreshError="1"/>
      <sheetData sheetId="2261" refreshError="1"/>
      <sheetData sheetId="2262" refreshError="1"/>
      <sheetData sheetId="2263" refreshError="1"/>
      <sheetData sheetId="2264" refreshError="1"/>
      <sheetData sheetId="2265" refreshError="1"/>
      <sheetData sheetId="2266" refreshError="1"/>
      <sheetData sheetId="2267" refreshError="1"/>
      <sheetData sheetId="2268" refreshError="1"/>
      <sheetData sheetId="2269" refreshError="1"/>
      <sheetData sheetId="2270" refreshError="1"/>
      <sheetData sheetId="2271" refreshError="1"/>
      <sheetData sheetId="2272" refreshError="1"/>
      <sheetData sheetId="2273" refreshError="1"/>
      <sheetData sheetId="2274" refreshError="1"/>
      <sheetData sheetId="2275" refreshError="1"/>
      <sheetData sheetId="2276" refreshError="1"/>
      <sheetData sheetId="2277" refreshError="1"/>
      <sheetData sheetId="2278" refreshError="1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 refreshError="1"/>
      <sheetData sheetId="2297" refreshError="1"/>
      <sheetData sheetId="2298" refreshError="1"/>
      <sheetData sheetId="2299" refreshError="1"/>
      <sheetData sheetId="2300" refreshError="1"/>
      <sheetData sheetId="2301" refreshError="1"/>
      <sheetData sheetId="2302" refreshError="1"/>
      <sheetData sheetId="2303" refreshError="1"/>
      <sheetData sheetId="2304" refreshError="1"/>
      <sheetData sheetId="2305" refreshError="1"/>
      <sheetData sheetId="2306" refreshError="1"/>
      <sheetData sheetId="2307" refreshError="1"/>
      <sheetData sheetId="2308" refreshError="1"/>
      <sheetData sheetId="2309" refreshError="1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 refreshError="1"/>
      <sheetData sheetId="2325" refreshError="1"/>
      <sheetData sheetId="2326" refreshError="1"/>
      <sheetData sheetId="2327" refreshError="1"/>
      <sheetData sheetId="2328" refreshError="1"/>
      <sheetData sheetId="2329" refreshError="1"/>
      <sheetData sheetId="2330" refreshError="1"/>
      <sheetData sheetId="2331" refreshError="1"/>
      <sheetData sheetId="2332" refreshError="1"/>
      <sheetData sheetId="2333" refreshError="1"/>
      <sheetData sheetId="2334" refreshError="1"/>
      <sheetData sheetId="2335"/>
      <sheetData sheetId="2336" refreshError="1"/>
      <sheetData sheetId="2337" refreshError="1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 refreshError="1"/>
      <sheetData sheetId="2345" refreshError="1"/>
      <sheetData sheetId="2346" refreshError="1"/>
      <sheetData sheetId="2347" refreshError="1"/>
      <sheetData sheetId="2348" refreshError="1"/>
      <sheetData sheetId="2349" refreshError="1"/>
      <sheetData sheetId="2350" refreshError="1"/>
      <sheetData sheetId="2351" refreshError="1"/>
      <sheetData sheetId="2352" refreshError="1"/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 refreshError="1"/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 refreshError="1"/>
      <sheetData sheetId="2368" refreshError="1"/>
      <sheetData sheetId="2369" refreshError="1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 refreshError="1"/>
      <sheetData sheetId="2376" refreshError="1"/>
      <sheetData sheetId="2377" refreshError="1"/>
      <sheetData sheetId="2378" refreshError="1"/>
      <sheetData sheetId="2379" refreshError="1"/>
      <sheetData sheetId="2380" refreshError="1"/>
      <sheetData sheetId="2381" refreshError="1"/>
      <sheetData sheetId="2382" refreshError="1"/>
      <sheetData sheetId="2383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설명"/>
      <sheetName val="단락전류"/>
      <sheetName val="CT과전류 강도"/>
      <sheetName val="Sheet2"/>
      <sheetName val="IMP(MAIN)"/>
      <sheetName val="IMP (REACTOR)"/>
      <sheetName val="참조"/>
      <sheetName val="단가"/>
      <sheetName val="시설물일위"/>
      <sheetName val="전기일위대가"/>
      <sheetName val="일위대가목차"/>
      <sheetName val="데이타"/>
      <sheetName val="ilch"/>
      <sheetName val="부대내역"/>
      <sheetName val="내역서"/>
      <sheetName val="2F 회의실견적(5_14 일대)"/>
      <sheetName val="단락22"/>
      <sheetName val="터파기및재료"/>
      <sheetName val="직노"/>
      <sheetName val="총괄표(1)"/>
      <sheetName val="변압기 및 발전기 용량"/>
      <sheetName val="1.설계조건"/>
      <sheetName val="일위대가"/>
      <sheetName val="3BL공동구 수량"/>
      <sheetName val="Sheet1"/>
      <sheetName val="단락전류-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6">
          <cell r="E26" t="str">
            <v>FT</v>
          </cell>
          <cell r="K26" t="str">
            <v>TR</v>
          </cell>
          <cell r="L26">
            <v>1000</v>
          </cell>
          <cell r="Q26">
            <v>0.498</v>
          </cell>
          <cell r="S26">
            <v>5.9790000000000001</v>
          </cell>
          <cell r="T26" t="str">
            <v>0.498+5.979i</v>
          </cell>
          <cell r="AO26">
            <v>1.264146</v>
          </cell>
          <cell r="AP26">
            <v>7.7557460000000003</v>
          </cell>
          <cell r="AQ26">
            <v>7.86</v>
          </cell>
          <cell r="AR26">
            <v>19330.02544529262</v>
          </cell>
          <cell r="AS26">
            <v>0.35911007736967598</v>
          </cell>
          <cell r="AT26">
            <v>1.3108089695830403</v>
          </cell>
          <cell r="AU26">
            <v>25337.97073595797</v>
          </cell>
          <cell r="AV26">
            <v>1.1609851363692101</v>
          </cell>
          <cell r="AW26">
            <v>22441.872227623353</v>
          </cell>
        </row>
        <row r="27">
          <cell r="E27">
            <v>1</v>
          </cell>
          <cell r="G27" t="str">
            <v>600V CV 250 1C-4</v>
          </cell>
          <cell r="H27">
            <v>90</v>
          </cell>
          <cell r="K27" t="str">
            <v>MCC-100</v>
          </cell>
          <cell r="L27">
            <v>169.233</v>
          </cell>
          <cell r="O27" t="str">
            <v>R=0.0972   X=0.117</v>
          </cell>
          <cell r="P27" t="str">
            <v>0.0972x90x100/0.144/1000=</v>
          </cell>
          <cell r="Q27">
            <v>6.0750000000000002</v>
          </cell>
          <cell r="R27" t="str">
            <v>1000/169.233x25+0.117x90x100/0.144/1000=</v>
          </cell>
          <cell r="S27">
            <v>155.03799999999998</v>
          </cell>
          <cell r="T27" t="str">
            <v>6.075+155.038i</v>
          </cell>
          <cell r="Y27">
            <v>6.0750000000000002</v>
          </cell>
          <cell r="Z27">
            <v>155.03799999999998</v>
          </cell>
          <cell r="AA27" t="str">
            <v>6.075+155.038i</v>
          </cell>
          <cell r="AC27" t="str">
            <v/>
          </cell>
          <cell r="AE27">
            <v>2.5000000000000001E-4</v>
          </cell>
          <cell r="AF27">
            <v>6.4000000000000003E-3</v>
          </cell>
          <cell r="AG27" t="str">
            <v>2.5E-004+6.4E-003i</v>
          </cell>
          <cell r="AJ27">
            <v>2.5000000000000001E-4</v>
          </cell>
          <cell r="AK27">
            <v>6.4000000000000003E-3</v>
          </cell>
          <cell r="AL27" t="str">
            <v>2.5E-004+6.4E-003i</v>
          </cell>
          <cell r="AM27">
            <v>0.22800000000000001</v>
          </cell>
          <cell r="AN27">
            <v>0.13700000000000001</v>
          </cell>
          <cell r="AO27">
            <v>4.4870000000000001</v>
          </cell>
          <cell r="AP27">
            <v>9.6920000000000002</v>
          </cell>
          <cell r="AQ27">
            <v>10.68</v>
          </cell>
          <cell r="AR27">
            <v>14226.029962546814</v>
          </cell>
          <cell r="AS27">
            <v>5.4537972539916151E-2</v>
          </cell>
          <cell r="AT27">
            <v>1.0531267469207266</v>
          </cell>
          <cell r="AU27">
            <v>14981.812656053713</v>
          </cell>
          <cell r="AV27">
            <v>1.0267374420138689</v>
          </cell>
          <cell r="AW27">
            <v>14606.39761375797</v>
          </cell>
        </row>
        <row r="28">
          <cell r="E28">
            <v>2</v>
          </cell>
          <cell r="G28" t="str">
            <v>600V CV 250 1C-4</v>
          </cell>
          <cell r="H28">
            <v>120</v>
          </cell>
          <cell r="K28" t="str">
            <v>MCC-200</v>
          </cell>
          <cell r="L28">
            <v>246.0813</v>
          </cell>
          <cell r="O28" t="str">
            <v>R=0.0972   X=0.117</v>
          </cell>
          <cell r="P28" t="str">
            <v>0.0972x120x100/0.144/1000=</v>
          </cell>
          <cell r="Q28">
            <v>8.1</v>
          </cell>
          <cell r="R28" t="str">
            <v>1000/246.0813x25+0.117x120x100/0.144/1000=</v>
          </cell>
          <cell r="S28">
            <v>111.342</v>
          </cell>
          <cell r="T28" t="str">
            <v>8.1+111.342i</v>
          </cell>
          <cell r="Y28">
            <v>8.1</v>
          </cell>
          <cell r="Z28">
            <v>111.342</v>
          </cell>
          <cell r="AA28" t="str">
            <v>8.1+111.342i</v>
          </cell>
          <cell r="AC28" t="str">
            <v/>
          </cell>
          <cell r="AE28">
            <v>6.4999999999999997E-4</v>
          </cell>
          <cell r="AF28">
            <v>8.8999999999999999E-3</v>
          </cell>
          <cell r="AG28" t="str">
            <v>6.5E-004+8.9E-003i</v>
          </cell>
          <cell r="AJ28">
            <v>6.4999999999999997E-4</v>
          </cell>
          <cell r="AK28">
            <v>8.8999999999999999E-3</v>
          </cell>
          <cell r="AL28" t="str">
            <v>6.5E-004+8.9E-003i</v>
          </cell>
          <cell r="AM28">
            <v>0.22800000000000001</v>
          </cell>
          <cell r="AN28">
            <v>0.13400000000000001</v>
          </cell>
          <cell r="AO28">
            <v>4.524</v>
          </cell>
          <cell r="AP28">
            <v>9.6720000000000006</v>
          </cell>
          <cell r="AQ28">
            <v>10.678000000000001</v>
          </cell>
          <cell r="AR28">
            <v>14228.694512080912</v>
          </cell>
          <cell r="AS28">
            <v>5.2923423143079788E-2</v>
          </cell>
          <cell r="AT28">
            <v>1.0515925286374754</v>
          </cell>
          <cell r="AU28">
            <v>14962.788841169337</v>
          </cell>
          <cell r="AV28">
            <v>1.0259604877296837</v>
          </cell>
          <cell r="AW28">
            <v>14598.078361371206</v>
          </cell>
        </row>
        <row r="29">
          <cell r="E29">
            <v>3</v>
          </cell>
          <cell r="G29" t="str">
            <v>600V CV 38 4C</v>
          </cell>
          <cell r="H29">
            <v>70</v>
          </cell>
          <cell r="K29" t="str">
            <v>MCC-300</v>
          </cell>
          <cell r="L29">
            <v>28.541899999999998</v>
          </cell>
          <cell r="O29" t="str">
            <v>R=0.627   X=0.0925</v>
          </cell>
          <cell r="P29" t="str">
            <v>0.627x70x100/0.144/1000=</v>
          </cell>
          <cell r="Q29">
            <v>30.478999999999999</v>
          </cell>
          <cell r="R29" t="str">
            <v>1000/28.5419x25+0.0925x70x100/0.144/1000=</v>
          </cell>
          <cell r="S29">
            <v>880.40199999999993</v>
          </cell>
          <cell r="T29" t="str">
            <v>30.479+880.402i</v>
          </cell>
          <cell r="Y29">
            <v>30.478999999999999</v>
          </cell>
          <cell r="Z29">
            <v>880.40199999999993</v>
          </cell>
          <cell r="AA29" t="str">
            <v>30.479+880.402i</v>
          </cell>
          <cell r="AC29" t="str">
            <v/>
          </cell>
          <cell r="AE29">
            <v>4.0000000000000003E-5</v>
          </cell>
          <cell r="AF29">
            <v>1.1000000000000001E-3</v>
          </cell>
          <cell r="AG29" t="str">
            <v>4E-005+1.1E-003i</v>
          </cell>
          <cell r="AJ29">
            <v>4.0000000000000003E-5</v>
          </cell>
          <cell r="AK29">
            <v>1.1000000000000001E-3</v>
          </cell>
          <cell r="AL29" t="str">
            <v>4E-005+1.1E-003i</v>
          </cell>
          <cell r="AM29">
            <v>0.22800000000000001</v>
          </cell>
          <cell r="AN29">
            <v>0.14199999999999999</v>
          </cell>
          <cell r="AO29">
            <v>4.4240000000000004</v>
          </cell>
          <cell r="AP29">
            <v>9.7240000000000002</v>
          </cell>
          <cell r="AQ29">
            <v>10.683</v>
          </cell>
          <cell r="AR29">
            <v>14222.035008892632</v>
          </cell>
          <cell r="AS29">
            <v>5.7350258340585672E-2</v>
          </cell>
          <cell r="AT29">
            <v>1.0557937851120225</v>
          </cell>
          <cell r="AU29">
            <v>15015.536174034449</v>
          </cell>
          <cell r="AV29">
            <v>1.028088748017594</v>
          </cell>
          <cell r="AW29">
            <v>14621.514166554816</v>
          </cell>
        </row>
        <row r="30">
          <cell r="E30">
            <v>4</v>
          </cell>
          <cell r="G30" t="str">
            <v>600V CV 150 1C-4</v>
          </cell>
          <cell r="H30">
            <v>200</v>
          </cell>
          <cell r="K30" t="str">
            <v>MCC-500</v>
          </cell>
          <cell r="L30">
            <v>64.05</v>
          </cell>
          <cell r="O30" t="str">
            <v>R=0.157   X=0.119</v>
          </cell>
          <cell r="P30" t="str">
            <v>0.157x200x100/0.144/1000=</v>
          </cell>
          <cell r="Q30">
            <v>21.806000000000001</v>
          </cell>
          <cell r="R30" t="str">
            <v>1000/64.05x25+0.119x200x100/0.144/1000=</v>
          </cell>
          <cell r="S30">
            <v>406.84800000000001</v>
          </cell>
          <cell r="T30" t="str">
            <v>21.806+406.848i</v>
          </cell>
          <cell r="Y30">
            <v>21.806000000000001</v>
          </cell>
          <cell r="Z30">
            <v>406.84800000000001</v>
          </cell>
          <cell r="AA30" t="str">
            <v>21.806+406.848i</v>
          </cell>
          <cell r="AC30" t="str">
            <v/>
          </cell>
          <cell r="AE30">
            <v>1.2999999999999999E-4</v>
          </cell>
          <cell r="AF30">
            <v>2.5000000000000001E-3</v>
          </cell>
          <cell r="AG30" t="str">
            <v>1.3E-004+2.5E-003i</v>
          </cell>
          <cell r="AJ30">
            <v>1.2999999999999999E-4</v>
          </cell>
          <cell r="AK30">
            <v>2.5000000000000001E-3</v>
          </cell>
          <cell r="AL30" t="str">
            <v>1.3E-004+2.5E-003i</v>
          </cell>
          <cell r="AM30">
            <v>0.22800000000000001</v>
          </cell>
          <cell r="AN30">
            <v>0.14000000000000001</v>
          </cell>
          <cell r="AO30">
            <v>4.4489999999999998</v>
          </cell>
          <cell r="AP30">
            <v>9.7110000000000003</v>
          </cell>
          <cell r="AQ30">
            <v>10.682</v>
          </cell>
          <cell r="AR30">
            <v>14223.366410784496</v>
          </cell>
          <cell r="AS30">
            <v>5.6214524731533974E-2</v>
          </cell>
          <cell r="AT30">
            <v>1.0547175211700373</v>
          </cell>
          <cell r="AU30">
            <v>15001.633763475793</v>
          </cell>
          <cell r="AV30">
            <v>1.0275433356073289</v>
          </cell>
          <cell r="AW30">
            <v>14615.125365302743</v>
          </cell>
        </row>
        <row r="31">
          <cell r="E31">
            <v>5</v>
          </cell>
          <cell r="G31" t="str">
            <v>600V CV 325 1C-4</v>
          </cell>
          <cell r="H31">
            <v>250</v>
          </cell>
          <cell r="K31" t="str">
            <v>MCC-600</v>
          </cell>
          <cell r="L31">
            <v>151.56</v>
          </cell>
          <cell r="O31" t="str">
            <v>R=0.0764   X=0.114</v>
          </cell>
          <cell r="P31" t="str">
            <v>0.0764x250x100/0.144/1000=</v>
          </cell>
          <cell r="Q31">
            <v>13.263999999999999</v>
          </cell>
          <cell r="R31" t="str">
            <v>1000/151.56x25+0.114x250x100/0.144/1000=</v>
          </cell>
          <cell r="S31">
            <v>184.74299999999999</v>
          </cell>
          <cell r="T31" t="str">
            <v>13.264+184.743i</v>
          </cell>
          <cell r="Y31">
            <v>13.263999999999999</v>
          </cell>
          <cell r="Z31">
            <v>184.74299999999999</v>
          </cell>
          <cell r="AA31" t="str">
            <v>13.264+184.743i</v>
          </cell>
          <cell r="AC31" t="str">
            <v/>
          </cell>
          <cell r="AE31">
            <v>3.8999999999999999E-4</v>
          </cell>
          <cell r="AF31">
            <v>5.4000000000000003E-3</v>
          </cell>
          <cell r="AG31" t="str">
            <v>3.9E-004+5.4E-003i</v>
          </cell>
          <cell r="AJ31">
            <v>3.8999999999999999E-4</v>
          </cell>
          <cell r="AK31">
            <v>5.4000000000000003E-3</v>
          </cell>
          <cell r="AL31" t="str">
            <v>3.9E-004+5.4E-003i</v>
          </cell>
          <cell r="AM31">
            <v>0.22800000000000001</v>
          </cell>
          <cell r="AN31">
            <v>0.13800000000000001</v>
          </cell>
          <cell r="AO31">
            <v>4.4740000000000002</v>
          </cell>
          <cell r="AP31">
            <v>9.6989999999999998</v>
          </cell>
          <cell r="AQ31">
            <v>10.680999999999999</v>
          </cell>
          <cell r="AR31">
            <v>14224.698061979218</v>
          </cell>
          <cell r="AS31">
            <v>5.5114796950039832E-2</v>
          </cell>
          <cell r="AT31">
            <v>1.0536743300944935</v>
          </cell>
          <cell r="AU31">
            <v>14988.199201252392</v>
          </cell>
          <cell r="AV31">
            <v>1.0270148159115349</v>
          </cell>
          <cell r="AW31">
            <v>14608.975661520753</v>
          </cell>
        </row>
        <row r="32">
          <cell r="E32">
            <v>6</v>
          </cell>
          <cell r="G32" t="str">
            <v>600V CV 250 1C-4</v>
          </cell>
          <cell r="H32">
            <v>210</v>
          </cell>
          <cell r="K32" t="str">
            <v>LP-AD1</v>
          </cell>
          <cell r="L32">
            <v>300.00099999999998</v>
          </cell>
          <cell r="O32" t="str">
            <v>R=0.0972   X=0.117</v>
          </cell>
          <cell r="P32" t="str">
            <v>0.0972x210x100/0.144/1000=</v>
          </cell>
          <cell r="Q32">
            <v>14.175000000000001</v>
          </cell>
          <cell r="R32" t="str">
            <v>0.117x210x100/0.144/1000=</v>
          </cell>
          <cell r="S32">
            <v>17.062999999999999</v>
          </cell>
          <cell r="T32" t="str">
            <v>14.175+17.063i</v>
          </cell>
          <cell r="Y32">
            <v>14.175000000000001</v>
          </cell>
          <cell r="Z32">
            <v>17.062999999999999</v>
          </cell>
          <cell r="AA32" t="str">
            <v>14.175+17.063i</v>
          </cell>
          <cell r="AC32" t="str">
            <v/>
          </cell>
          <cell r="AE32">
            <v>2.8809999999999999E-2</v>
          </cell>
          <cell r="AF32">
            <v>3.4700000000000002E-2</v>
          </cell>
          <cell r="AG32" t="str">
            <v>2.881E-002+3.47E-002i</v>
          </cell>
          <cell r="AJ32">
            <v>2.8809999999999999E-2</v>
          </cell>
          <cell r="AK32">
            <v>3.4700000000000002E-2</v>
          </cell>
          <cell r="AL32" t="str">
            <v>2.881E-002+3.47E-002i</v>
          </cell>
          <cell r="AM32">
            <v>0.19900000000000001</v>
          </cell>
          <cell r="AN32">
            <v>0.108</v>
          </cell>
          <cell r="AO32">
            <v>5.1459999999999999</v>
          </cell>
          <cell r="AP32">
            <v>9.8620000000000001</v>
          </cell>
          <cell r="AQ32">
            <v>11.124000000000001</v>
          </cell>
          <cell r="AR32">
            <v>13658.21646889608</v>
          </cell>
          <cell r="AS32">
            <v>3.7682049254569853E-2</v>
          </cell>
          <cell r="AT32">
            <v>1.0369976366940956</v>
          </cell>
          <cell r="AU32">
            <v>14163.53819970161</v>
          </cell>
          <cell r="AV32">
            <v>1.0185835805285375</v>
          </cell>
          <cell r="AW32">
            <v>13912.035034522007</v>
          </cell>
        </row>
        <row r="33">
          <cell r="E33">
            <v>7</v>
          </cell>
          <cell r="G33" t="str">
            <v>600V CV 38 4C</v>
          </cell>
          <cell r="H33">
            <v>20</v>
          </cell>
          <cell r="K33" t="str">
            <v>LP-SS1</v>
          </cell>
          <cell r="L33">
            <v>26.9</v>
          </cell>
          <cell r="O33" t="str">
            <v>R=0.627   X=0.0925</v>
          </cell>
          <cell r="P33" t="str">
            <v>0.627x20x100/0.144/1000=</v>
          </cell>
          <cell r="Q33">
            <v>8.7080000000000002</v>
          </cell>
          <cell r="R33" t="str">
            <v>0.0925x20x100/0.144/1000=</v>
          </cell>
          <cell r="S33">
            <v>1.2849999999999999</v>
          </cell>
          <cell r="T33" t="str">
            <v>8.708+1.285i</v>
          </cell>
          <cell r="Y33">
            <v>8.7080000000000002</v>
          </cell>
          <cell r="Z33">
            <v>1.2849999999999999</v>
          </cell>
          <cell r="AA33" t="str">
            <v>8.708+1.285i</v>
          </cell>
          <cell r="AC33" t="str">
            <v/>
          </cell>
          <cell r="AE33">
            <v>0.11239</v>
          </cell>
          <cell r="AF33">
            <v>1.66E-2</v>
          </cell>
          <cell r="AG33" t="str">
            <v>0.11239+1.66E-002i</v>
          </cell>
          <cell r="AJ33">
            <v>0.11239</v>
          </cell>
          <cell r="AK33">
            <v>1.66E-2</v>
          </cell>
          <cell r="AL33" t="str">
            <v>0.11239+1.66E-002i</v>
          </cell>
          <cell r="AM33">
            <v>0.11600000000000001</v>
          </cell>
          <cell r="AN33">
            <v>0.126</v>
          </cell>
          <cell r="AO33">
            <v>5.2190000000000003</v>
          </cell>
          <cell r="AP33">
            <v>12.051</v>
          </cell>
          <cell r="AQ33">
            <v>13.132999999999999</v>
          </cell>
          <cell r="AR33">
            <v>11568.872306403717</v>
          </cell>
          <cell r="AS33">
            <v>6.5802506667449134E-2</v>
          </cell>
          <cell r="AT33">
            <v>1.0637692481618832</v>
          </cell>
          <cell r="AU33">
            <v>12306.610595463913</v>
          </cell>
          <cell r="AV33">
            <v>1.0321347469364444</v>
          </cell>
          <cell r="AW33">
            <v>11940.635090310039</v>
          </cell>
        </row>
        <row r="34">
          <cell r="E34">
            <v>8</v>
          </cell>
          <cell r="G34" t="str">
            <v>600V CV 60 1C-2</v>
          </cell>
          <cell r="H34">
            <v>210</v>
          </cell>
          <cell r="K34" t="str">
            <v>UPS-M</v>
          </cell>
          <cell r="L34">
            <v>5</v>
          </cell>
          <cell r="O34" t="str">
            <v>R=0.397   X=0.0922</v>
          </cell>
          <cell r="P34" t="str">
            <v>0.397x210x100/0.144/1000=</v>
          </cell>
          <cell r="Q34">
            <v>57.896000000000001</v>
          </cell>
          <cell r="R34" t="str">
            <v>0.0922x210x100/0.144/1000=</v>
          </cell>
          <cell r="S34">
            <v>13.446</v>
          </cell>
          <cell r="T34" t="str">
            <v>57.896+13.446i</v>
          </cell>
          <cell r="Y34">
            <v>57.896000000000001</v>
          </cell>
          <cell r="Z34">
            <v>13.446</v>
          </cell>
          <cell r="AA34" t="str">
            <v>57.896+13.446i</v>
          </cell>
          <cell r="AC34" t="str">
            <v/>
          </cell>
          <cell r="AE34">
            <v>1.6389999999999998E-2</v>
          </cell>
          <cell r="AF34">
            <v>3.8E-3</v>
          </cell>
          <cell r="AG34" t="str">
            <v>1.639E-002+3.8E-003i</v>
          </cell>
          <cell r="AJ34">
            <v>1.6389999999999998E-2</v>
          </cell>
          <cell r="AK34">
            <v>3.8E-3</v>
          </cell>
          <cell r="AL34" t="str">
            <v>1.639E-002+3.8E-003i</v>
          </cell>
          <cell r="AM34">
            <v>0.21199999999999999</v>
          </cell>
          <cell r="AN34">
            <v>0.13900000000000001</v>
          </cell>
          <cell r="AO34">
            <v>4.5629999999999997</v>
          </cell>
          <cell r="AP34">
            <v>9.9190000000000005</v>
          </cell>
          <cell r="AQ34">
            <v>10.917999999999999</v>
          </cell>
          <cell r="AR34">
            <v>13915.918666422422</v>
          </cell>
          <cell r="AS34">
            <v>5.5552323412412286E-2</v>
          </cell>
          <cell r="AT34">
            <v>1.054089487104783</v>
          </cell>
          <cell r="AU34">
            <v>14668.623569681087</v>
          </cell>
          <cell r="AV34">
            <v>1.0272251343734615</v>
          </cell>
          <cell r="AW34">
            <v>14294.781422045933</v>
          </cell>
        </row>
        <row r="35">
          <cell r="E35">
            <v>9</v>
          </cell>
          <cell r="G35" t="str">
            <v>600V CV 38 3C</v>
          </cell>
          <cell r="H35">
            <v>120</v>
          </cell>
          <cell r="K35" t="str">
            <v>REC</v>
          </cell>
          <cell r="L35">
            <v>10</v>
          </cell>
          <cell r="O35" t="str">
            <v>R=0.627   X=0.0925</v>
          </cell>
          <cell r="P35" t="str">
            <v>0.627x120x100/0.144/1000=</v>
          </cell>
          <cell r="Q35">
            <v>52.25</v>
          </cell>
          <cell r="R35" t="str">
            <v>0.0925x120x100/0.144/1000=</v>
          </cell>
          <cell r="S35">
            <v>7.7080000000000002</v>
          </cell>
          <cell r="T35" t="str">
            <v>52.25+7.708i</v>
          </cell>
          <cell r="Y35">
            <v>52.25</v>
          </cell>
          <cell r="Z35">
            <v>7.7080000000000002</v>
          </cell>
          <cell r="AA35" t="str">
            <v>52.25+7.708i</v>
          </cell>
          <cell r="AC35" t="str">
            <v/>
          </cell>
          <cell r="AE35">
            <v>1.873E-2</v>
          </cell>
          <cell r="AF35">
            <v>2.8E-3</v>
          </cell>
          <cell r="AG35" t="str">
            <v>1.873E-002+2.8E-003i</v>
          </cell>
          <cell r="AJ35">
            <v>1.873E-2</v>
          </cell>
          <cell r="AK35">
            <v>2.8E-3</v>
          </cell>
          <cell r="AL35" t="str">
            <v>1.873E-002+2.8E-003i</v>
          </cell>
          <cell r="AM35">
            <v>0.20899999999999999</v>
          </cell>
          <cell r="AN35">
            <v>0.14000000000000001</v>
          </cell>
          <cell r="AO35">
            <v>4.5670000000000002</v>
          </cell>
          <cell r="AP35">
            <v>9.968</v>
          </cell>
          <cell r="AQ35">
            <v>10.964</v>
          </cell>
          <cell r="AR35">
            <v>13857.533746807732</v>
          </cell>
          <cell r="AS35">
            <v>5.6205385096555101E-2</v>
          </cell>
          <cell r="AT35">
            <v>1.0547088556531183</v>
          </cell>
          <cell r="AU35">
            <v>14615.663560270053</v>
          </cell>
          <cell r="AV35">
            <v>1.0275389447940699</v>
          </cell>
          <cell r="AW35">
            <v>14239.155603643032</v>
          </cell>
        </row>
        <row r="36">
          <cell r="E36">
            <v>10</v>
          </cell>
          <cell r="G36" t="str">
            <v>600V CV 250 1C-4</v>
          </cell>
          <cell r="H36">
            <v>120</v>
          </cell>
          <cell r="K36" t="str">
            <v>LV-S1</v>
          </cell>
          <cell r="L36">
            <v>266.56</v>
          </cell>
          <cell r="O36" t="str">
            <v>R=0.0972   X=0.117</v>
          </cell>
          <cell r="P36" t="str">
            <v>0.0972x120x100/0.144/1000=</v>
          </cell>
          <cell r="Q36">
            <v>8.1</v>
          </cell>
          <cell r="R36" t="str">
            <v>0.117x120x100/0.144/1000=</v>
          </cell>
          <cell r="S36">
            <v>9.75</v>
          </cell>
          <cell r="T36" t="str">
            <v>8.1+9.75i</v>
          </cell>
          <cell r="Y36">
            <v>0</v>
          </cell>
          <cell r="Z36">
            <v>0</v>
          </cell>
          <cell r="AA36" t="str">
            <v>0</v>
          </cell>
          <cell r="AC36">
            <v>10</v>
          </cell>
          <cell r="AE36">
            <v>0</v>
          </cell>
          <cell r="AF36">
            <v>0</v>
          </cell>
          <cell r="AG36" t="str">
            <v>0</v>
          </cell>
          <cell r="AJ36">
            <v>5.0410000000000003E-2</v>
          </cell>
          <cell r="AK36">
            <v>6.0699999999999997E-2</v>
          </cell>
          <cell r="AL36" t="str">
            <v>5.041E-002+6.07E-002i</v>
          </cell>
          <cell r="AM36">
            <v>0.17799999999999999</v>
          </cell>
          <cell r="AN36">
            <v>8.2000000000000003E-2</v>
          </cell>
          <cell r="AO36">
            <v>5.899</v>
          </cell>
          <cell r="AP36">
            <v>9.891</v>
          </cell>
          <cell r="AQ36">
            <v>11.516999999999999</v>
          </cell>
          <cell r="AR36">
            <v>13192.150733698012</v>
          </cell>
          <cell r="AS36">
            <v>2.3581411041750006E-2</v>
          </cell>
          <cell r="AT36">
            <v>1.0233097390739032</v>
          </cell>
          <cell r="AU36">
            <v>13499.656325124113</v>
          </cell>
          <cell r="AV36">
            <v>1.0116886309357096</v>
          </cell>
          <cell r="AW36">
            <v>13346.348914872458</v>
          </cell>
        </row>
        <row r="49">
          <cell r="AD49" t="str">
            <v>계</v>
          </cell>
          <cell r="AE49">
            <v>0.17799999999999999</v>
          </cell>
          <cell r="AF49">
            <v>8.2000000000000003E-2</v>
          </cell>
          <cell r="AG49" t="str">
            <v>0.178+8.2E-002i</v>
          </cell>
        </row>
        <row r="51">
          <cell r="G51" t="str">
            <v>변압기 1차측 (고장점)에서의 고장전류</v>
          </cell>
        </row>
        <row r="52">
          <cell r="G52" t="str">
            <v>전원측 임피던스14.5% 환산치( 14.5x1000/40000 = 0.363=3.0146E-002+0.361746i )와 선로임피던스를 합성하면</v>
          </cell>
          <cell r="Y52" t="str">
            <v>F10 (고장점)에서의 고장전류</v>
          </cell>
        </row>
        <row r="53">
          <cell r="G53" t="str">
            <v>% RESISTANCE</v>
          </cell>
          <cell r="H53" t="str">
            <v>% REACTANCE</v>
          </cell>
          <cell r="L53" t="str">
            <v>% IMPEDANCE</v>
          </cell>
          <cell r="AD53" t="str">
            <v>% ADMITTANCE 합성값</v>
          </cell>
          <cell r="AE53">
            <v>0.17799999999999999</v>
          </cell>
          <cell r="AF53">
            <v>8.2000000000000003E-2</v>
          </cell>
          <cell r="AG53" t="str">
            <v>0.178+8.2E-002i</v>
          </cell>
        </row>
        <row r="54">
          <cell r="G54" t="str">
            <v>0.030146+0.736= 0.766146</v>
          </cell>
          <cell r="H54" t="str">
            <v>0.361746+1.415= 1.776746</v>
          </cell>
          <cell r="L54">
            <v>1.9350000000000001</v>
          </cell>
          <cell r="O54" t="str">
            <v>Is = 1000/1.732/22.9/1.935x100 =1302.936[A]</v>
          </cell>
          <cell r="AD54" t="str">
            <v>% IMPEDANCE 병렬분 합</v>
          </cell>
          <cell r="AE54">
            <v>4.6340000000000003</v>
          </cell>
          <cell r="AF54">
            <v>2.1349999999999998</v>
          </cell>
          <cell r="AG54" t="str">
            <v>4.634+2.135i</v>
          </cell>
        </row>
        <row r="55">
          <cell r="R55">
            <v>1302.9359999999999</v>
          </cell>
          <cell r="Y55" t="str">
            <v>% RESISTANCE</v>
          </cell>
          <cell r="Z55" t="str">
            <v>% REACTANCE</v>
          </cell>
          <cell r="AA55" t="str">
            <v>% IMPEDANCE</v>
          </cell>
        </row>
        <row r="56">
          <cell r="H56">
            <v>6.6579675660969881E-2</v>
          </cell>
          <cell r="Y56" t="str">
            <v>1.264146+4.634=  5.899</v>
          </cell>
          <cell r="Z56" t="str">
            <v>7.755746+2.135=  9.891</v>
          </cell>
          <cell r="AA56">
            <v>11.516999999999999</v>
          </cell>
          <cell r="AD56" t="str">
            <v>Is = 1519.34/11.517x100= 13192.15[A]</v>
          </cell>
          <cell r="AG56">
            <v>13192.15</v>
          </cell>
        </row>
        <row r="57">
          <cell r="G57" t="str">
            <v>K1 =</v>
          </cell>
          <cell r="L57">
            <v>1.0644995778871591</v>
          </cell>
        </row>
        <row r="58">
          <cell r="G58" t="str">
            <v>최대치 =</v>
          </cell>
          <cell r="H58" t="str">
            <v>1.06449957788716 x 1302.936 =</v>
          </cell>
          <cell r="P58">
            <v>1386.9748220139834</v>
          </cell>
          <cell r="Q58" t="str">
            <v>[A]</v>
          </cell>
          <cell r="Z58">
            <v>2.3581411041750006E-2</v>
          </cell>
        </row>
        <row r="59">
          <cell r="Y59" t="str">
            <v>K1 =</v>
          </cell>
          <cell r="AD59">
            <v>1.0233097390739032</v>
          </cell>
        </row>
        <row r="60">
          <cell r="G60" t="str">
            <v>K3 =</v>
          </cell>
          <cell r="Q60">
            <v>1.0325056267184587</v>
          </cell>
          <cell r="Y60" t="str">
            <v>최대치 =</v>
          </cell>
          <cell r="Z60" t="str">
            <v>1.0233097390739 x 13192.15 =</v>
          </cell>
          <cell r="AD60">
            <v>13499.656325124113</v>
          </cell>
          <cell r="AE60" t="str">
            <v>[A]</v>
          </cell>
        </row>
        <row r="61">
          <cell r="G61" t="str">
            <v>비대칭치 =</v>
          </cell>
          <cell r="H61" t="str">
            <v>1.03250562671846 x  =</v>
          </cell>
          <cell r="P61">
            <v>1345.2887512540417</v>
          </cell>
          <cell r="Q61" t="str">
            <v>[A]</v>
          </cell>
        </row>
        <row r="62">
          <cell r="Y62" t="str">
            <v>K3 =</v>
          </cell>
          <cell r="AD62">
            <v>1.0116886309357096</v>
          </cell>
        </row>
        <row r="63">
          <cell r="Y63" t="str">
            <v>비대칭치 =</v>
          </cell>
          <cell r="Z63" t="str">
            <v>1.01168863093571 x 13192.15 =</v>
          </cell>
          <cell r="AD63">
            <v>13346.348914872458</v>
          </cell>
          <cell r="AE63" t="str">
            <v>[A]</v>
          </cell>
        </row>
        <row r="64">
          <cell r="G64" t="str">
            <v>FT (고장점)에서의 고장전류</v>
          </cell>
        </row>
        <row r="65">
          <cell r="G65" t="str">
            <v>% RESISTANCE</v>
          </cell>
          <cell r="H65" t="str">
            <v>% REACTANCE</v>
          </cell>
          <cell r="L65" t="str">
            <v>% IMPEDANCE</v>
          </cell>
        </row>
        <row r="66">
          <cell r="G66" t="str">
            <v>0.736+0.498=  1.264146</v>
          </cell>
          <cell r="H66" t="str">
            <v>1.415+5.979=  7.755746</v>
          </cell>
          <cell r="L66">
            <v>7.86</v>
          </cell>
          <cell r="O66" t="str">
            <v>Is = 1519.34/7.86x100= 19330.03[A]</v>
          </cell>
        </row>
        <row r="68">
          <cell r="H68">
            <v>0.35911007736967598</v>
          </cell>
        </row>
        <row r="69">
          <cell r="G69" t="str">
            <v>K1 =</v>
          </cell>
          <cell r="L69">
            <v>1.3108089695830403</v>
          </cell>
        </row>
        <row r="70">
          <cell r="G70" t="str">
            <v>최대치 =</v>
          </cell>
          <cell r="H70" t="str">
            <v>1.31080896958304 x 19330.0254452926 =</v>
          </cell>
          <cell r="P70">
            <v>25337.97073595797</v>
          </cell>
          <cell r="Q70" t="str">
            <v>[A]</v>
          </cell>
        </row>
        <row r="72">
          <cell r="G72" t="str">
            <v>K3 =</v>
          </cell>
          <cell r="Q72">
            <v>1.1609851363692101</v>
          </cell>
        </row>
        <row r="73">
          <cell r="G73" t="str">
            <v>비대칭치 =</v>
          </cell>
          <cell r="H73" t="str">
            <v>1.16098513636921 x 19330.0254452926 =</v>
          </cell>
          <cell r="P73">
            <v>22441.872227623353</v>
          </cell>
          <cell r="Q73" t="str">
            <v>[A]</v>
          </cell>
        </row>
      </sheetData>
      <sheetData sheetId="6" refreshError="1">
        <row r="27">
          <cell r="E27">
            <v>15</v>
          </cell>
          <cell r="G27" t="str">
            <v>600V CV 60 1C-3</v>
          </cell>
          <cell r="H27">
            <v>80</v>
          </cell>
          <cell r="K27" t="str">
            <v>M-603A</v>
          </cell>
          <cell r="L27">
            <v>79.64</v>
          </cell>
          <cell r="O27" t="str">
            <v>R=0.397   X=0.0922</v>
          </cell>
          <cell r="P27" t="str">
            <v>0.397x80x100/0.144/1000=</v>
          </cell>
          <cell r="Q27">
            <v>22.056000000000001</v>
          </cell>
          <cell r="R27" t="str">
            <v>1000/79.64x25+0.0922x80x100/0.144/1000=</v>
          </cell>
          <cell r="S27">
            <v>319.03500000000003</v>
          </cell>
          <cell r="T27" t="str">
            <v>22.056+319.035i</v>
          </cell>
          <cell r="Y27">
            <v>22.056000000000001</v>
          </cell>
          <cell r="Z27">
            <v>319.03500000000003</v>
          </cell>
          <cell r="AA27" t="str">
            <v>22.056+319.035i</v>
          </cell>
          <cell r="AC27" t="str">
            <v/>
          </cell>
          <cell r="AE27">
            <v>2.2000000000000001E-4</v>
          </cell>
          <cell r="AF27">
            <v>3.0999999999999999E-3</v>
          </cell>
          <cell r="AG27" t="str">
            <v>2.2E-004+3.1E-003i</v>
          </cell>
          <cell r="AJ27">
            <v>2.2000000000000001E-4</v>
          </cell>
          <cell r="AK27">
            <v>3.0999999999999999E-3</v>
          </cell>
          <cell r="AL27" t="str">
            <v>2.2E-004+3.1E-003i</v>
          </cell>
          <cell r="AM27">
            <v>5.0999999999999997E-2</v>
          </cell>
          <cell r="AN27">
            <v>7.4999999999999997E-2</v>
          </cell>
          <cell r="AO27">
            <v>6.2</v>
          </cell>
          <cell r="AP27">
            <v>9.1170000000000009</v>
          </cell>
          <cell r="AQ27">
            <v>11.025</v>
          </cell>
          <cell r="AR27">
            <v>13780.861678004532</v>
          </cell>
          <cell r="AS27">
            <v>1.3941723493201996E-2</v>
          </cell>
          <cell r="AT27">
            <v>1.0138458694428873</v>
          </cell>
          <cell r="AU27">
            <v>13971.669689608672</v>
          </cell>
          <cell r="AV27">
            <v>1.0069348750397824</v>
          </cell>
          <cell r="AW27">
            <v>13876.430231682019</v>
          </cell>
        </row>
        <row r="28">
          <cell r="E28">
            <v>16</v>
          </cell>
          <cell r="G28" t="str">
            <v>600V CV 60 1C-3</v>
          </cell>
          <cell r="H28">
            <v>80</v>
          </cell>
          <cell r="K28" t="str">
            <v>M-603B</v>
          </cell>
          <cell r="L28">
            <v>79.64</v>
          </cell>
          <cell r="O28" t="str">
            <v>R=0.397   X=0.0922</v>
          </cell>
          <cell r="P28" t="str">
            <v>0.397x80x100/0.144/1000=</v>
          </cell>
          <cell r="Q28">
            <v>22.056000000000001</v>
          </cell>
          <cell r="R28" t="str">
            <v>1000/79.64x25+0.0922x80x100/0.144/1000=</v>
          </cell>
          <cell r="S28">
            <v>319.03500000000003</v>
          </cell>
          <cell r="T28" t="str">
            <v>22.056+319.035i</v>
          </cell>
          <cell r="Y28">
            <v>22.056000000000001</v>
          </cell>
          <cell r="Z28">
            <v>319.03500000000003</v>
          </cell>
          <cell r="AA28" t="str">
            <v>22.056+319.035i</v>
          </cell>
          <cell r="AC28" t="str">
            <v/>
          </cell>
          <cell r="AE28">
            <v>2.2000000000000001E-4</v>
          </cell>
          <cell r="AF28">
            <v>3.0999999999999999E-3</v>
          </cell>
          <cell r="AG28" t="str">
            <v>2.2E-004+3.1E-003i</v>
          </cell>
          <cell r="AJ28">
            <v>2.2000000000000001E-4</v>
          </cell>
          <cell r="AK28">
            <v>3.0999999999999999E-3</v>
          </cell>
          <cell r="AL28" t="str">
            <v>2.2E-004+3.1E-003i</v>
          </cell>
          <cell r="AM28">
            <v>5.0999999999999997E-2</v>
          </cell>
          <cell r="AN28">
            <v>7.4999999999999997E-2</v>
          </cell>
          <cell r="AO28">
            <v>6.2</v>
          </cell>
          <cell r="AP28">
            <v>9.1170000000000009</v>
          </cell>
          <cell r="AQ28">
            <v>11.025</v>
          </cell>
          <cell r="AR28">
            <v>13780.861678004532</v>
          </cell>
          <cell r="AS28">
            <v>1.3941723493201996E-2</v>
          </cell>
          <cell r="AT28">
            <v>1.0138458694428873</v>
          </cell>
          <cell r="AU28">
            <v>13971.669689608672</v>
          </cell>
          <cell r="AV28">
            <v>1.0069348750397824</v>
          </cell>
          <cell r="AW28">
            <v>13876.430231682019</v>
          </cell>
        </row>
        <row r="29">
          <cell r="E29">
            <v>17</v>
          </cell>
          <cell r="G29" t="str">
            <v>600V CV 60 1C-3</v>
          </cell>
          <cell r="H29">
            <v>80</v>
          </cell>
          <cell r="K29" t="str">
            <v>M-603C</v>
          </cell>
          <cell r="L29">
            <v>79.64</v>
          </cell>
          <cell r="O29" t="str">
            <v>R=0.397   X=0.0922</v>
          </cell>
          <cell r="P29" t="str">
            <v>0.397x80x100/0.144/1000=</v>
          </cell>
          <cell r="Q29">
            <v>22.056000000000001</v>
          </cell>
          <cell r="R29" t="str">
            <v>1000/79.64x25+0.0922x80x100/0.144/1000=</v>
          </cell>
          <cell r="S29">
            <v>319.03500000000003</v>
          </cell>
          <cell r="T29" t="str">
            <v>22.056+319.035i</v>
          </cell>
          <cell r="Y29">
            <v>22.056000000000001</v>
          </cell>
          <cell r="Z29">
            <v>319.03500000000003</v>
          </cell>
          <cell r="AA29" t="str">
            <v>22.056+319.035i</v>
          </cell>
          <cell r="AC29" t="str">
            <v/>
          </cell>
          <cell r="AE29">
            <v>2.2000000000000001E-4</v>
          </cell>
          <cell r="AF29">
            <v>3.0999999999999999E-3</v>
          </cell>
          <cell r="AG29" t="str">
            <v>2.2E-004+3.1E-003i</v>
          </cell>
          <cell r="AJ29">
            <v>2.2000000000000001E-4</v>
          </cell>
          <cell r="AK29">
            <v>3.0999999999999999E-3</v>
          </cell>
          <cell r="AL29" t="str">
            <v>2.2E-004+3.1E-003i</v>
          </cell>
          <cell r="AM29">
            <v>5.0999999999999997E-2</v>
          </cell>
          <cell r="AN29">
            <v>7.4999999999999997E-2</v>
          </cell>
          <cell r="AO29">
            <v>6.2</v>
          </cell>
          <cell r="AP29">
            <v>9.1170000000000009</v>
          </cell>
          <cell r="AQ29">
            <v>11.025</v>
          </cell>
          <cell r="AR29">
            <v>13780.861678004532</v>
          </cell>
          <cell r="AS29">
            <v>1.3941723493201996E-2</v>
          </cell>
          <cell r="AT29">
            <v>1.0138458694428873</v>
          </cell>
          <cell r="AU29">
            <v>13971.669689608672</v>
          </cell>
          <cell r="AV29">
            <v>1.0069348750397824</v>
          </cell>
          <cell r="AW29">
            <v>13876.430231682019</v>
          </cell>
        </row>
        <row r="30">
          <cell r="E30">
            <v>18</v>
          </cell>
          <cell r="G30" t="str">
            <v>600V CV 100 1C-4</v>
          </cell>
          <cell r="H30">
            <v>80</v>
          </cell>
          <cell r="K30" t="str">
            <v>M-609A</v>
          </cell>
          <cell r="L30">
            <v>107.28</v>
          </cell>
          <cell r="O30" t="str">
            <v>R=0.234   X=0.124</v>
          </cell>
          <cell r="P30" t="str">
            <v>0.234x80x100/0.144/1000=</v>
          </cell>
          <cell r="Q30">
            <v>13</v>
          </cell>
          <cell r="R30" t="str">
            <v>1000/107.28x25+0.124x80x100/0.144/1000=</v>
          </cell>
          <cell r="S30">
            <v>239.92400000000001</v>
          </cell>
          <cell r="T30" t="str">
            <v>13+239.924i</v>
          </cell>
          <cell r="Y30">
            <v>13</v>
          </cell>
          <cell r="Z30">
            <v>239.92400000000001</v>
          </cell>
          <cell r="AA30" t="str">
            <v>13+239.924i</v>
          </cell>
          <cell r="AC30" t="str">
            <v/>
          </cell>
          <cell r="AE30">
            <v>2.3000000000000001E-4</v>
          </cell>
          <cell r="AF30">
            <v>4.1999999999999997E-3</v>
          </cell>
          <cell r="AG30" t="str">
            <v>2.3E-004+4.2E-003i</v>
          </cell>
          <cell r="AJ30">
            <v>2.3000000000000001E-4</v>
          </cell>
          <cell r="AK30">
            <v>4.1999999999999997E-3</v>
          </cell>
          <cell r="AL30" t="str">
            <v>2.3E-004+4.2E-003i</v>
          </cell>
          <cell r="AM30">
            <v>5.0999999999999997E-2</v>
          </cell>
          <cell r="AN30">
            <v>7.3999999999999996E-2</v>
          </cell>
          <cell r="AO30">
            <v>6.3140000000000001</v>
          </cell>
          <cell r="AP30">
            <v>9.1620000000000008</v>
          </cell>
          <cell r="AQ30">
            <v>11.127000000000001</v>
          </cell>
          <cell r="AR30">
            <v>13654.534016356609</v>
          </cell>
          <cell r="AS30">
            <v>1.3166725399827113E-2</v>
          </cell>
          <cell r="AT30">
            <v>1.0130811669356283</v>
          </cell>
          <cell r="AU30">
            <v>13833.151255252786</v>
          </cell>
          <cell r="AV30">
            <v>1.0065512433297561</v>
          </cell>
          <cell r="AW30">
            <v>13743.988191252192</v>
          </cell>
        </row>
        <row r="31">
          <cell r="E31">
            <v>19</v>
          </cell>
          <cell r="G31" t="str">
            <v>600V CV 100 1C-4</v>
          </cell>
          <cell r="H31">
            <v>80</v>
          </cell>
          <cell r="K31" t="str">
            <v>M-609B</v>
          </cell>
          <cell r="L31">
            <v>107.28</v>
          </cell>
          <cell r="O31" t="str">
            <v>R=0.234   X=0.124</v>
          </cell>
          <cell r="P31" t="str">
            <v>0.234x80x100/0.144/1000=</v>
          </cell>
          <cell r="Q31">
            <v>13</v>
          </cell>
          <cell r="R31" t="str">
            <v>1000/107.28x25+0.124x80x100/0.144/1000=</v>
          </cell>
          <cell r="S31">
            <v>239.92400000000001</v>
          </cell>
          <cell r="T31" t="str">
            <v>13+239.924i</v>
          </cell>
          <cell r="Y31">
            <v>0</v>
          </cell>
          <cell r="Z31">
            <v>0</v>
          </cell>
          <cell r="AA31" t="str">
            <v>0</v>
          </cell>
          <cell r="AC31">
            <v>19</v>
          </cell>
          <cell r="AE31">
            <v>0</v>
          </cell>
          <cell r="AF31">
            <v>0</v>
          </cell>
          <cell r="AG31" t="str">
            <v>0</v>
          </cell>
          <cell r="AJ31">
            <v>2.3000000000000001E-4</v>
          </cell>
          <cell r="AK31">
            <v>4.1999999999999997E-3</v>
          </cell>
          <cell r="AL31" t="str">
            <v>2.3E-004+4.2E-003i</v>
          </cell>
          <cell r="AM31">
            <v>5.0999999999999997E-2</v>
          </cell>
          <cell r="AN31">
            <v>7.3999999999999996E-2</v>
          </cell>
          <cell r="AO31">
            <v>6.3140000000000001</v>
          </cell>
          <cell r="AP31">
            <v>9.1620000000000008</v>
          </cell>
          <cell r="AQ31">
            <v>11.127000000000001</v>
          </cell>
          <cell r="AR31">
            <v>13654.534016356609</v>
          </cell>
          <cell r="AS31">
            <v>1.3166725399827113E-2</v>
          </cell>
          <cell r="AT31">
            <v>1.0130811669356283</v>
          </cell>
          <cell r="AU31">
            <v>13833.151255252786</v>
          </cell>
          <cell r="AV31">
            <v>1.0065512433297561</v>
          </cell>
          <cell r="AW31">
            <v>13743.988191252192</v>
          </cell>
        </row>
        <row r="48">
          <cell r="AD48" t="str">
            <v>계</v>
          </cell>
          <cell r="AE48">
            <v>5.0999999999999997E-2</v>
          </cell>
          <cell r="AF48">
            <v>7.3999999999999996E-2</v>
          </cell>
          <cell r="AG48" t="str">
            <v>5.1E-002+7.4E-002i</v>
          </cell>
        </row>
        <row r="51">
          <cell r="G51" t="str">
            <v>변압기 1차측 (고장점)에서의 고장전류</v>
          </cell>
        </row>
        <row r="52">
          <cell r="G52" t="str">
            <v>전원측 임피던스14.5% 환산치( 14.5x1000/40000 = 0.363=3.0146E-002+0.361746i )와 선로임피던스를 합성하면</v>
          </cell>
          <cell r="Y52" t="str">
            <v>F19 (고장점)에서의 고장전류</v>
          </cell>
        </row>
        <row r="53">
          <cell r="G53" t="str">
            <v>% RESISTANCE</v>
          </cell>
          <cell r="H53" t="str">
            <v>% REACTANCE</v>
          </cell>
          <cell r="L53" t="str">
            <v>% IMPEDANCE</v>
          </cell>
          <cell r="AD53" t="str">
            <v>% ADMITTANCE 합성값</v>
          </cell>
          <cell r="AE53">
            <v>5.0999999999999997E-2</v>
          </cell>
          <cell r="AF53">
            <v>7.3999999999999996E-2</v>
          </cell>
          <cell r="AG53" t="str">
            <v>5.1E-002+7.4E-002i</v>
          </cell>
        </row>
        <row r="54">
          <cell r="G54" t="str">
            <v>0.030146+0= 0</v>
          </cell>
          <cell r="H54" t="str">
            <v>0.361746+0= 0</v>
          </cell>
          <cell r="L54">
            <v>0</v>
          </cell>
          <cell r="O54" t="e">
            <v>#DIV/0!</v>
          </cell>
          <cell r="AD54" t="str">
            <v>% IMPEDANCE 병렬분 합</v>
          </cell>
          <cell r="AE54">
            <v>6.3140000000000001</v>
          </cell>
          <cell r="AF54">
            <v>9.1620000000000008</v>
          </cell>
          <cell r="AG54" t="str">
            <v>6.314+9.162i</v>
          </cell>
        </row>
        <row r="55">
          <cell r="R55" t="e">
            <v>#DIV/0!</v>
          </cell>
          <cell r="Y55" t="str">
            <v>% RESISTANCE</v>
          </cell>
          <cell r="Z55" t="str">
            <v>% REACTANCE</v>
          </cell>
          <cell r="AA55" t="str">
            <v>% IMPEDANCE</v>
          </cell>
        </row>
        <row r="56">
          <cell r="H56" t="e">
            <v>#DIV/0!</v>
          </cell>
          <cell r="Y56" t="str">
            <v>0.030146+6.314=  6.314</v>
          </cell>
          <cell r="Z56" t="str">
            <v>0.361746+9.162=  9.162</v>
          </cell>
          <cell r="AA56">
            <v>11.127000000000001</v>
          </cell>
          <cell r="AD56" t="str">
            <v>Is = 1519.34/11.127x100= 13654.53[A]</v>
          </cell>
          <cell r="AG56">
            <v>13654.53</v>
          </cell>
        </row>
        <row r="57">
          <cell r="G57" t="str">
            <v>K1 =</v>
          </cell>
          <cell r="L57" t="e">
            <v>#DIV/0!</v>
          </cell>
        </row>
        <row r="58">
          <cell r="G58" t="str">
            <v>최대치 =</v>
          </cell>
          <cell r="H58" t="e">
            <v>#DIV/0!</v>
          </cell>
          <cell r="P58" t="e">
            <v>#DIV/0!</v>
          </cell>
          <cell r="Q58" t="str">
            <v>[A]</v>
          </cell>
          <cell r="Z58">
            <v>1.3166725399827113E-2</v>
          </cell>
        </row>
        <row r="59">
          <cell r="Y59" t="str">
            <v>K1 =</v>
          </cell>
          <cell r="AD59">
            <v>1.0130811669356283</v>
          </cell>
        </row>
        <row r="60">
          <cell r="G60" t="str">
            <v>K3 =</v>
          </cell>
          <cell r="Q60" t="e">
            <v>#DIV/0!</v>
          </cell>
          <cell r="Y60" t="str">
            <v>최대치 =</v>
          </cell>
          <cell r="Z60" t="str">
            <v>1.01308116693563 x 13654.53 =</v>
          </cell>
          <cell r="AD60">
            <v>13833.151255252786</v>
          </cell>
          <cell r="AE60" t="str">
            <v>[A]</v>
          </cell>
        </row>
        <row r="61">
          <cell r="G61" t="str">
            <v>비대칭치 =</v>
          </cell>
          <cell r="H61" t="e">
            <v>#DIV/0!</v>
          </cell>
          <cell r="P61" t="e">
            <v>#DIV/0!</v>
          </cell>
          <cell r="Q61" t="str">
            <v>[A]</v>
          </cell>
        </row>
        <row r="62">
          <cell r="Y62" t="str">
            <v>K3 =</v>
          </cell>
          <cell r="AD62">
            <v>1.0065512433297561</v>
          </cell>
        </row>
        <row r="63">
          <cell r="Y63" t="str">
            <v>비대칭치 =</v>
          </cell>
          <cell r="Z63" t="str">
            <v>1.00655124332976 x 13654.53 =</v>
          </cell>
          <cell r="AD63">
            <v>13743.988191252192</v>
          </cell>
          <cell r="AE63" t="str">
            <v>[A]</v>
          </cell>
        </row>
        <row r="64">
          <cell r="G64" t="str">
            <v>FT (고장점)에서의 고장전류</v>
          </cell>
        </row>
        <row r="65">
          <cell r="G65" t="str">
            <v>% RESISTANCE</v>
          </cell>
          <cell r="H65" t="str">
            <v>% REACTANCE</v>
          </cell>
          <cell r="L65" t="str">
            <v>% IMPEDANCE</v>
          </cell>
        </row>
        <row r="66">
          <cell r="G66" t="e">
            <v>#REF!</v>
          </cell>
          <cell r="H66" t="e">
            <v>#REF!</v>
          </cell>
          <cell r="L66" t="e">
            <v>#REF!</v>
          </cell>
          <cell r="O66" t="e">
            <v>#REF!</v>
          </cell>
        </row>
        <row r="68">
          <cell r="H68" t="e">
            <v>#REF!</v>
          </cell>
        </row>
        <row r="69">
          <cell r="G69" t="str">
            <v>K1 =</v>
          </cell>
          <cell r="L69" t="e">
            <v>#REF!</v>
          </cell>
        </row>
        <row r="70">
          <cell r="G70" t="str">
            <v>최대치 =</v>
          </cell>
          <cell r="H70" t="e">
            <v>#REF!</v>
          </cell>
          <cell r="P70" t="e">
            <v>#REF!</v>
          </cell>
          <cell r="Q70" t="str">
            <v>[A]</v>
          </cell>
        </row>
        <row r="72">
          <cell r="G72" t="str">
            <v>K3 =</v>
          </cell>
          <cell r="Q72" t="e">
            <v>#REF!</v>
          </cell>
        </row>
        <row r="73">
          <cell r="G73" t="str">
            <v>비대칭치 =</v>
          </cell>
          <cell r="H73" t="e">
            <v>#REF!</v>
          </cell>
          <cell r="P73" t="e">
            <v>#REF!</v>
          </cell>
          <cell r="Q73" t="str">
            <v>[A]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-WORK"/>
      <sheetName val="ITEM"/>
      <sheetName val="단가비교표"/>
      <sheetName val="Module1"/>
      <sheetName val="Module2"/>
      <sheetName val="Module3"/>
      <sheetName val="Module4"/>
      <sheetName val="Module5"/>
      <sheetName val="Module6"/>
      <sheetName val="Module8"/>
      <sheetName val="Module9"/>
      <sheetName val="Module7"/>
      <sheetName val="Module11"/>
      <sheetName val="STORAGE"/>
      <sheetName val="YES"/>
      <sheetName val="토사(PE)"/>
      <sheetName val="#REF"/>
      <sheetName val="내역서"/>
      <sheetName val="Sheet1"/>
      <sheetName val="특별교실"/>
      <sheetName val="기숙사"/>
      <sheetName val="화장실"/>
      <sheetName val="총집계-1"/>
      <sheetName val="총집계-2"/>
      <sheetName val="원가-1"/>
      <sheetName val="원가-2"/>
      <sheetName val="총물량표"/>
      <sheetName val="정산물량표"/>
      <sheetName val="정산세부물량1차분실적"/>
      <sheetName val="정산복구량"/>
      <sheetName val="일위대가표(1)"/>
      <sheetName val="일위대가표(2)"/>
      <sheetName val="자재단가비교표"/>
      <sheetName val="복구량산정 및 전용회선 사용"/>
      <sheetName val="노임단가"/>
      <sheetName val="표지"/>
      <sheetName val="변경사유"/>
      <sheetName val="가옥조명원가계"/>
      <sheetName val="가옥조명내역서"/>
      <sheetName val="산출집계"/>
      <sheetName val="산출근거서"/>
      <sheetName val="신규품목"/>
      <sheetName val="수량표지"/>
      <sheetName val="공구손료"/>
      <sheetName val="4월 실적추정(건축+토목)"/>
      <sheetName val="4월 실적추정(건축)"/>
      <sheetName val="기안"/>
      <sheetName val="갑지"/>
      <sheetName val="견적서"/>
      <sheetName val="XXXXXX"/>
      <sheetName val="호계"/>
      <sheetName val="제암"/>
      <sheetName val="월마트"/>
      <sheetName val="월드컵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JUCK"/>
      <sheetName val="N賃率-職"/>
      <sheetName val="간선계산"/>
      <sheetName val="일반공사"/>
      <sheetName val="일위대가"/>
      <sheetName val="을"/>
      <sheetName val="FILE1"/>
      <sheetName val="VXXXX"/>
      <sheetName val="VXXXXX"/>
      <sheetName val="1.수변전설비"/>
      <sheetName val="2.전력간선"/>
      <sheetName val="3.동력"/>
      <sheetName val="4.전등"/>
      <sheetName val="5.전열"/>
      <sheetName val="6.약전"/>
      <sheetName val="7.소방"/>
      <sheetName val="8.방송"/>
      <sheetName val="9.조명제어"/>
      <sheetName val="10.철거공사"/>
      <sheetName val="남양시작동자105노65기1.3화1.2"/>
      <sheetName val="입찰안"/>
      <sheetName val="단가산출"/>
      <sheetName val="직노"/>
      <sheetName val="실행내역"/>
      <sheetName val="200"/>
      <sheetName val="견적조건"/>
      <sheetName val="견적조건(을지)"/>
      <sheetName val="내역"/>
      <sheetName val="을지"/>
      <sheetName val="DATA"/>
      <sheetName val="기초단가"/>
      <sheetName val="98지급계획"/>
      <sheetName val="원가계산"/>
      <sheetName val="1.전차선조정"/>
      <sheetName val="2.조가선조정"/>
      <sheetName val="3.급전선신설"/>
      <sheetName val="4.급전선철거"/>
      <sheetName val="5.고배선철거"/>
      <sheetName val="6.고압케이블신설"/>
      <sheetName val="7.비절연선조정"/>
      <sheetName val="8.가동브래키트이설"/>
      <sheetName val="9.H형강주신설(9m)"/>
      <sheetName val="10.강관주신설(9m)"/>
      <sheetName val="11.H강주철거(11m)"/>
      <sheetName val="11.H형강기초"/>
      <sheetName val="13.강관주기초"/>
      <sheetName val="14.장력조정장치신설"/>
      <sheetName val="15.장력조정장치철거   "/>
      <sheetName val="16.콘주철거(9m)"/>
      <sheetName val="17.지선신설(보통)"/>
      <sheetName val="18.지선신설(v형)"/>
      <sheetName val="19.지선철거"/>
      <sheetName val="20.기중개폐기신설"/>
      <sheetName val="총괄"/>
      <sheetName val="노무비"/>
      <sheetName val="2F 회의실견적(5_14 일대)"/>
      <sheetName val="지주목시비량산출서"/>
      <sheetName val="단가조사"/>
      <sheetName val="NOMUBI"/>
      <sheetName val="손익분석"/>
      <sheetName val="부대내역"/>
      <sheetName val="부하계산서"/>
      <sheetName val="0.집계"/>
      <sheetName val="1.수변전설비공사"/>
      <sheetName val="정부노임단가"/>
      <sheetName val="Macro1"/>
      <sheetName val="원가"/>
      <sheetName val="C3"/>
      <sheetName val="MOTOR"/>
      <sheetName val="Macro2"/>
      <sheetName val="laroux"/>
      <sheetName val="도급예정1199"/>
      <sheetName val="외주대비"/>
      <sheetName val="수정실행"/>
      <sheetName val="단가산출근거"/>
      <sheetName val="현장인원투입"/>
      <sheetName val="장비투입계획"/>
      <sheetName val="현황사진"/>
      <sheetName val="옹벽"/>
      <sheetName val="외주대비-구조물"/>
      <sheetName val="외주대비 -석축"/>
      <sheetName val="외주대비-구조물 (2)"/>
      <sheetName val="견적표지 (3)"/>
      <sheetName val="정태현"/>
      <sheetName val="설계예산서"/>
      <sheetName val="수량집계"/>
      <sheetName val="토목"/>
      <sheetName val="가로등내역서"/>
      <sheetName val="수량산출서"/>
      <sheetName val="가공비"/>
      <sheetName val="개요"/>
      <sheetName val="주방환기"/>
      <sheetName val="공사비"/>
      <sheetName val="가드레일산근"/>
      <sheetName val="수량집계표"/>
      <sheetName val="수량"/>
      <sheetName val="단가비교"/>
      <sheetName val="적용2002"/>
      <sheetName val="중기"/>
      <sheetName val="2000.11월설계내역"/>
      <sheetName val="집계표"/>
      <sheetName val="터파기및재료"/>
      <sheetName val="단가"/>
      <sheetName val="총괄표"/>
      <sheetName val="말뚝지지력산정"/>
      <sheetName val="전선 및 전선관"/>
      <sheetName val="실행철강하도"/>
      <sheetName val="조명율표"/>
      <sheetName val="내역서2안"/>
      <sheetName val="소야공정계획표"/>
      <sheetName val="수량산출"/>
      <sheetName val="봉양~조차장간고하개명(신설)"/>
      <sheetName val="준검 내역서"/>
      <sheetName val="6호기"/>
      <sheetName val="기계경비"/>
      <sheetName val="bid"/>
      <sheetName val="보증수수료산출"/>
      <sheetName val="하조서"/>
      <sheetName val="INPUT"/>
      <sheetName val="2. 동력설비 공사"/>
      <sheetName val="3. 조명설비공사"/>
      <sheetName val="4. 접지설비공사"/>
      <sheetName val="5. 통신설비 공사"/>
      <sheetName val="6. 전기방식설비공사"/>
      <sheetName val="6.전기방식 설비공사(2)"/>
      <sheetName val="7.방호설비공사"/>
      <sheetName val="8.가설전기공사"/>
      <sheetName val="산출근거"/>
      <sheetName val="공사비예산서(토목분)"/>
      <sheetName val="각형맨홀"/>
      <sheetName val="수목단가"/>
      <sheetName val="시설수량표"/>
      <sheetName val="식재수량표"/>
      <sheetName val="일위목록"/>
      <sheetName val="자재단가"/>
      <sheetName val="1.수인터널"/>
      <sheetName val="가로등"/>
      <sheetName val="단가 및 재료비"/>
      <sheetName val="수목데이타 "/>
      <sheetName val="변압기 및 발전기 용량"/>
      <sheetName val="ASP포장"/>
      <sheetName val="일위대가표"/>
      <sheetName val="2000년1차"/>
      <sheetName val="주상도"/>
      <sheetName val="표지 (2)"/>
      <sheetName val="내역서(전기)"/>
      <sheetName val="점수계산1-2"/>
      <sheetName val="내역(설계)"/>
      <sheetName val="부대공사비"/>
      <sheetName val="현장관리비집계표"/>
      <sheetName val="3BL공동구 수량"/>
      <sheetName val="에너지동"/>
      <sheetName val="연습"/>
      <sheetName val="교각1"/>
      <sheetName val="단가산출서(기계)"/>
      <sheetName val="설계내역서"/>
      <sheetName val="- INFORMATION -"/>
      <sheetName val="예산변경사항"/>
      <sheetName val="공사원가계산서"/>
      <sheetName val="총내역서"/>
      <sheetName val="관급내역서"/>
      <sheetName val="이전비내역서"/>
      <sheetName val="물량"/>
      <sheetName val="배선설계"/>
      <sheetName val="부하계산"/>
      <sheetName val="기초산출서"/>
      <sheetName val="장비단가산출"/>
      <sheetName val="t형"/>
      <sheetName val="대비"/>
      <sheetName val="기계경비시간당손료목록"/>
      <sheetName val="동력부하(도산)"/>
      <sheetName val="Total"/>
      <sheetName val="건축개요"/>
      <sheetName val="관급총괄"/>
      <sheetName val="2007일위 "/>
      <sheetName val="토목일위 (83~)"/>
      <sheetName val="표지판일위(105~"/>
      <sheetName val="장비일위"/>
      <sheetName val="재료1월호"/>
      <sheetName val="노무비 "/>
      <sheetName val="00000000"/>
      <sheetName val="일위대가(목록)"/>
      <sheetName val="재료비"/>
      <sheetName val="보차도경계석"/>
      <sheetName val="터널조도"/>
      <sheetName val="건축공사"/>
      <sheetName val="BOX전기내역"/>
      <sheetName val="간접"/>
      <sheetName val="공사원가계산서)"/>
      <sheetName val="내역집계표"/>
      <sheetName val="전기내역"/>
      <sheetName val="대가집계표"/>
      <sheetName val="대가전기"/>
      <sheetName val="자료"/>
      <sheetName val="집계표(관급)"/>
      <sheetName val="전기내역관급"/>
      <sheetName val="요율"/>
      <sheetName val="일위목록-기"/>
      <sheetName val="지수"/>
      <sheetName val="기계설비"/>
      <sheetName val="기계내역"/>
      <sheetName val="Baby일위대가"/>
      <sheetName val="기계경비(시간당)"/>
      <sheetName val="램머"/>
      <sheetName val="대구실행"/>
      <sheetName val="입찰보고"/>
      <sheetName val="타공종이기"/>
      <sheetName val="철거집계"/>
      <sheetName val="가설건물"/>
      <sheetName val="노무비단가"/>
      <sheetName val="일위대가(가설)"/>
      <sheetName val="제-노임"/>
      <sheetName val="제직재"/>
      <sheetName val="가로등부표"/>
      <sheetName val="제경비율"/>
      <sheetName val="재료"/>
      <sheetName val="조도계산서 (도서)"/>
      <sheetName val="LOPCALC"/>
      <sheetName val="MAIN_TABLE"/>
      <sheetName val="1.설계조건"/>
      <sheetName val="매립"/>
      <sheetName val="3-1.CB"/>
      <sheetName val="인건비"/>
      <sheetName val="식생블럭단위수량"/>
      <sheetName val="일위대가목차"/>
      <sheetName val="아산추가1220"/>
      <sheetName val="당초"/>
      <sheetName val="XL4Poppy"/>
      <sheetName val="본공사"/>
      <sheetName val="DANGA"/>
      <sheetName val="BQ"/>
      <sheetName val="토목원가계산서"/>
      <sheetName val="토목원가"/>
      <sheetName val="집계장"/>
      <sheetName val="설계내역"/>
      <sheetName val="제외공종"/>
      <sheetName val="기계원가계산서"/>
      <sheetName val="기계원가"/>
      <sheetName val="집계"/>
      <sheetName val="가설내역"/>
      <sheetName val="갑지(가로)"/>
      <sheetName val="표지목차간지"/>
      <sheetName val="예산조서-총괄"/>
      <sheetName val="예산조서-신공항1"/>
      <sheetName val="가설물"/>
      <sheetName val="K"/>
      <sheetName val="산출내역서집계표"/>
      <sheetName val="원가계산서 (총괄)"/>
      <sheetName val="원가계산서 (건축)"/>
      <sheetName val="(총괄집계)"/>
      <sheetName val="내역구성"/>
      <sheetName val="4원가"/>
      <sheetName val="임시급식"/>
      <sheetName val="옥외가스"/>
      <sheetName val="임시급식 (2)"/>
      <sheetName val="목차"/>
      <sheetName val="구역화물"/>
      <sheetName val="단가일람"/>
      <sheetName val="unit 4"/>
      <sheetName val="Summary Sheets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보림사우회도로(만점)"/>
      <sheetName val="6동"/>
      <sheetName val="부대공Ⅱ"/>
      <sheetName val="Chart1"/>
      <sheetName val="단위내역목록"/>
      <sheetName val="단위내역서"/>
      <sheetName val="원가(1)"/>
      <sheetName val="원가(2)"/>
      <sheetName val="공량산출서"/>
      <sheetName val="대치판정"/>
      <sheetName val="전차선로 물량표"/>
      <sheetName val="데이타"/>
      <sheetName val="실행내역서"/>
      <sheetName val="48전력선로일위"/>
      <sheetName val="96보완계획7.12"/>
      <sheetName val="1차설계변경내역"/>
      <sheetName val="율촌법률사무소2내역"/>
      <sheetName val="인건-측정"/>
      <sheetName val="우배수"/>
      <sheetName val="맨홀"/>
      <sheetName val="금호"/>
      <sheetName val="BID-도로"/>
      <sheetName val="001"/>
      <sheetName val="총계"/>
      <sheetName val="내력서"/>
      <sheetName val="본선차로수량집계표"/>
      <sheetName val="3.공통공사대비"/>
      <sheetName val="토공"/>
      <sheetName val="90.03실행 "/>
      <sheetName val="자료입력"/>
      <sheetName val="조명시설"/>
      <sheetName val="Æ¯º°±³½Ç"/>
      <sheetName val="±â¼÷»ç"/>
      <sheetName val="È­Àå½Ç"/>
      <sheetName val="ÃÑÁý°è-1"/>
      <sheetName val="ÃÑÁý°è-2"/>
      <sheetName val="¿ø°¡-1"/>
      <sheetName val="¿ø°¡-2"/>
      <sheetName val="ÃÑ¹°·®Ç¥"/>
      <sheetName val="Á¤»ê¹°·®Ç¥"/>
      <sheetName val="Á¤»ê¼¼ºÎ¹°·®1Â÷ºÐ½ÇÀû"/>
      <sheetName val="Á¤»êº¹±¸·®"/>
      <sheetName val="ÀÏÀ§´ë°¡Ç¥(1)"/>
      <sheetName val="ÀÏÀ§´ë°¡Ç¥(2)"/>
      <sheetName val="ÀÚÀç´Ü°¡ºñ±³Ç¥"/>
      <sheetName val="º¹±¸·®»êÁ¤ ¹× Àü¿ëÈ¸¼± »ç¿ë"/>
      <sheetName val="³ëÀÓ´Ü°¡"/>
      <sheetName val="±â¾È"/>
      <sheetName val="°©Áö"/>
      <sheetName val="°ßÀû¼­"/>
      <sheetName val="³»¿ª¼­"/>
      <sheetName val="Ç¥Áö"/>
      <sheetName val="º¯°æ»çÀ¯"/>
      <sheetName val="°¡¿ÁÁ¶¸í¿ø°¡°è"/>
      <sheetName val="°¡¿ÁÁ¶¸í³»¿ª¼­"/>
      <sheetName val="»êÃâÁý°è"/>
      <sheetName val="»êÃâ±Ù°Å¼­"/>
      <sheetName val="½Å±ÔÇ°¸ñ"/>
      <sheetName val="¼ö·®Ç¥Áö"/>
      <sheetName val="°ø±¸¼Õ·á"/>
      <sheetName val="4¿ù ½ÇÀûÃßÁ¤(°ÇÃà+Åä¸ñ)"/>
      <sheetName val="4¿ù ½ÇÀûÃßÁ¤(°ÇÃà)"/>
      <sheetName val="È£°è"/>
      <sheetName val="Á¦¾Ï"/>
      <sheetName val="¿ù¸¶Æ®"/>
      <sheetName val="¿ùµåÄÅ"/>
      <sheetName val="ÀÏ¹Ý°ø»ç"/>
      <sheetName val="ÀÏÀ§´ë°¡"/>
      <sheetName val="금리계산"/>
      <sheetName val="지급자재"/>
      <sheetName val="99총공사내역서"/>
      <sheetName val="노임"/>
      <sheetName val="한강운반비"/>
      <sheetName val="자재"/>
      <sheetName val="공통(20-91)"/>
      <sheetName val="계수시트"/>
      <sheetName val="차액보증"/>
      <sheetName val="수주현황2월"/>
      <sheetName val="단면 (2)"/>
      <sheetName val="토공유동표"/>
      <sheetName val="교각계산"/>
      <sheetName val="WORK"/>
      <sheetName val="DATA1"/>
      <sheetName val="전기일위대가"/>
      <sheetName val="참고"/>
      <sheetName val="공사개요"/>
      <sheetName val="수입"/>
      <sheetName val="조건표"/>
      <sheetName val="JJ"/>
      <sheetName val="설계"/>
      <sheetName val="설 계"/>
      <sheetName val="코드표"/>
      <sheetName val="Sheet1 (2)"/>
      <sheetName val="단면(RW1)"/>
      <sheetName val="시설물일위"/>
      <sheetName val="비교표"/>
      <sheetName val="소비자가"/>
      <sheetName val="ilch"/>
      <sheetName val="A-4"/>
      <sheetName val="IMP(MAIN)"/>
      <sheetName val="IMP (REACTOR)"/>
      <sheetName val="오산갈곳"/>
      <sheetName val="맨홀수량집계"/>
      <sheetName val="설계조건"/>
      <sheetName val="날개벽(TYPE3)"/>
      <sheetName val="안정계산"/>
      <sheetName val="단면검토"/>
      <sheetName val="예정(3)"/>
      <sheetName val="동원(3)"/>
      <sheetName val="1.설계기준"/>
      <sheetName val="현황CODE"/>
      <sheetName val="손익현황"/>
      <sheetName val="3차설계"/>
      <sheetName val="기둥(원형)"/>
      <sheetName val="ABUT수량-A1"/>
      <sheetName val="주형"/>
      <sheetName val="밸브설치"/>
      <sheetName val="3.바닥판설계"/>
      <sheetName val="자재대"/>
      <sheetName val="기자재비"/>
      <sheetName val="현장관리비내역서"/>
      <sheetName val="포장복구집계"/>
      <sheetName val="금액내역서"/>
      <sheetName val="내역."/>
      <sheetName val="부대"/>
      <sheetName val="장비"/>
      <sheetName val="ETC"/>
      <sheetName val="SRC-B3U2"/>
      <sheetName val="현대물량"/>
      <sheetName val="신우"/>
      <sheetName val="변경비교-을"/>
      <sheetName val="참조-(1)"/>
      <sheetName val="점검총괄"/>
      <sheetName val="2000_11월설계내역"/>
      <sheetName val="부속동"/>
      <sheetName val="일위대가표(유단가)"/>
      <sheetName val="가감수량"/>
      <sheetName val="맨홀수량산출"/>
      <sheetName val="초기화면"/>
      <sheetName val="이름정의"/>
      <sheetName val="초기화면1"/>
      <sheetName val="2006기계경비산출표"/>
      <sheetName val="자재목록"/>
      <sheetName val="AIR SHOWER(3인용)"/>
      <sheetName val="MFAB"/>
      <sheetName val="MFRT"/>
      <sheetName val="MPKG"/>
      <sheetName val="MPRD"/>
      <sheetName val="일위"/>
      <sheetName val="금액"/>
      <sheetName val="돌망태단위수량"/>
      <sheetName val="말뚝물량"/>
      <sheetName val="배수문수량산출(3)"/>
      <sheetName val="적현로"/>
      <sheetName val="3련 BOX"/>
      <sheetName val="5.정산서"/>
      <sheetName val="전력구구조물산근"/>
      <sheetName val="1"/>
      <sheetName val="ⴭⴭⴭⴭ"/>
      <sheetName val="(A)내역서"/>
      <sheetName val="약품공급2"/>
      <sheetName val="건축내역"/>
      <sheetName val="13LPMCC"/>
      <sheetName val="2000전체분"/>
      <sheetName val="sub"/>
      <sheetName val="조경일람"/>
      <sheetName val="토공(우물통,기타) "/>
      <sheetName val="공문"/>
      <sheetName val="목록"/>
      <sheetName val="1.범위"/>
      <sheetName val="2.편성"/>
      <sheetName val="3개요"/>
      <sheetName val="5내역"/>
      <sheetName val="6.GAS"/>
      <sheetName val="7임급실"/>
      <sheetName val="미제출"/>
      <sheetName val="소방1"/>
      <sheetName val="소방2"/>
      <sheetName val="왜UP"/>
      <sheetName val="단위수량"/>
      <sheetName val="마장"/>
      <sheetName val="투찰가"/>
      <sheetName val="교대(A1)"/>
      <sheetName val="¼³°è¿¹»ê¼­"/>
      <sheetName val="¼ö·®Áý°è"/>
      <sheetName val="ÃÑ°ý"/>
      <sheetName val="Åä¸ñ"/>
      <sheetName val="°¡·Îµî³»¿ª¼­"/>
      <sheetName val="¼ö·®»êÃâ¼­"/>
      <sheetName val="2000.11¿ù¼³°è³»¿ª"/>
      <sheetName val="´Ü°¡"/>
      <sheetName val="ÃÑ°ýÇ¥"/>
      <sheetName val="¸»¶ÒÁöÁö·Â»êÁ¤"/>
      <sheetName val="ÅÍÆÄ±â¹×Àç·á"/>
      <sheetName val="Áý°èÇ¥"/>
      <sheetName val="¼ö·®»êÃâ"/>
      <sheetName val="Àü¼± ¹× Àü¼±°ü"/>
      <sheetName val="½ÇÇàÃ¶°­ÇÏµµ"/>
      <sheetName val="³»¿ª¼­2¾È"/>
      <sheetName val="Á¶¸íÀ²Ç¥"/>
      <sheetName val="6È£±â"/>
      <sheetName val="´Ü°¡»êÃâ"/>
      <sheetName val="¼Ò¾ß°øÁ¤°èÈ¹Ç¥"/>
      <sheetName val="ÀÔÂû¾È"/>
      <sheetName val="ÇÏÁ¶¼­"/>
      <sheetName val="³»¿ª"/>
      <sheetName val="º¸Áõ¼ö¼ö·á»êÃâ"/>
      <sheetName val="ÁØ°Ë ³»¿ª¼­"/>
      <sheetName val="ºÀ¾ç~Á¶Â÷Àå°£°íÇÏ°³¸í(½Å¼³)"/>
      <sheetName val="¼ö¸ñµ¥ÀÌÅ¸ "/>
      <sheetName val="º¯¾Ð±â ¹× ¹ßÀü±â ¿ë·®"/>
      <sheetName val="ASPÆ÷Àå"/>
      <sheetName val="±â°è°æºñ"/>
      <sheetName val="1.¼öÀÎÅÍ³Î"/>
      <sheetName val="¿¹»êº¯°æ»çÇ×"/>
      <sheetName val="CABLE SIZE-3"/>
      <sheetName val="공구원가계산"/>
      <sheetName val="1차증가원가계산"/>
      <sheetName val="간접1"/>
      <sheetName val="입찰결과(DATA)"/>
      <sheetName val="통장출금액"/>
      <sheetName val="소요자재"/>
      <sheetName val="노무산출서"/>
      <sheetName val="입출재고현황 (2)"/>
      <sheetName val="우수맨홀공제단위수량"/>
      <sheetName val="스톱로그내역"/>
      <sheetName val="JUCKEYK"/>
      <sheetName val="SG"/>
      <sheetName val="EQUIP-H"/>
      <sheetName val="경비_원본"/>
      <sheetName val="BASIC (2)"/>
      <sheetName val=" 상부공통집계(총괄)"/>
      <sheetName val="AS포장복구 "/>
      <sheetName val="20관리비율"/>
      <sheetName val="총괄집계표"/>
      <sheetName val="견적의뢰서"/>
      <sheetName val="상수도토공집계표"/>
      <sheetName val="견적대비"/>
      <sheetName val="9-1차이내역"/>
      <sheetName val="연결관산출조서"/>
      <sheetName val="포장공"/>
      <sheetName val="PO-BOQ"/>
      <sheetName val="옹벽수량집계"/>
      <sheetName val="1SPAN"/>
      <sheetName val="의왕내역"/>
      <sheetName val="일반수량"/>
      <sheetName val="VA_code"/>
      <sheetName val="공종별원가계산"/>
      <sheetName val="말고개터널조명전압강하"/>
      <sheetName val="물가자료"/>
      <sheetName val="품의서"/>
      <sheetName val="물가시세"/>
      <sheetName val="전신환매도율"/>
      <sheetName val="EACT10"/>
      <sheetName val="방음벽기초(H=4m)"/>
      <sheetName val="외주"/>
      <sheetName val="제품별"/>
      <sheetName val="Macro(차단기)"/>
      <sheetName val="구조물철거타공정이월"/>
      <sheetName val="예산갑지"/>
      <sheetName val="일위대가목록"/>
      <sheetName val="하수급견적대비"/>
      <sheetName val="간접비"/>
      <sheetName val="수로교총재료집계"/>
      <sheetName val="약품설비"/>
      <sheetName val="기초코드"/>
      <sheetName val="일위집계표"/>
      <sheetName val="공사별 가중치 산출근거(토목)"/>
      <sheetName val="철거산출근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/>
      <sheetData sheetId="140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/>
      <sheetData sheetId="262"/>
      <sheetData sheetId="263"/>
      <sheetData sheetId="264"/>
      <sheetData sheetId="265"/>
      <sheetData sheetId="266"/>
      <sheetData sheetId="267" refreshError="1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 refreshError="1"/>
      <sheetData sheetId="277" refreshError="1"/>
      <sheetData sheetId="278" refreshError="1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레미콘집계"/>
      <sheetName val="자재집계표"/>
      <sheetName val="축제공집계"/>
      <sheetName val="더돋기"/>
      <sheetName val="호안집계"/>
      <sheetName val="스톤조서"/>
      <sheetName val="스톤수량"/>
      <sheetName val="스톤단위"/>
      <sheetName val="앙카조서"/>
      <sheetName val="앙카수량"/>
      <sheetName val="앙카단위"/>
      <sheetName val="돌망태조서"/>
      <sheetName val="돌망태수량"/>
      <sheetName val="돌망태단위"/>
      <sheetName val="배수공총괄표"/>
      <sheetName val="모르터산출"/>
      <sheetName val="횡배수관집계"/>
      <sheetName val="횡배수관조서"/>
      <sheetName val="횡배;구체집"/>
      <sheetName val="횡배;구체단위"/>
      <sheetName val="횡배;토공집"/>
      <sheetName val="횡배토공"/>
      <sheetName val="평균터파기고"/>
      <sheetName val="횡배수;날개"/>
      <sheetName val="횡날단위"/>
      <sheetName val="암거총"/>
      <sheetName val="연장조서"/>
      <sheetName val="구체집계"/>
      <sheetName val="암거단위"/>
      <sheetName val="토공집계"/>
      <sheetName val="토공수량"/>
      <sheetName val="평터파기고"/>
      <sheetName val="날개구체수량;집"/>
      <sheetName val="날개단위"/>
      <sheetName val="구조물공집계"/>
      <sheetName val="모르터산출 (2)"/>
      <sheetName val="교량집계"/>
      <sheetName val="교량6-6-6"/>
      <sheetName val="교량 (2)8-7-8"/>
      <sheetName val="박스집계"/>
      <sheetName val="철근집계"/>
      <sheetName val="3련 BOX"/>
      <sheetName val="1련 BOX"/>
      <sheetName val="공제집계"/>
      <sheetName val="제수변실"/>
      <sheetName val="공기변실"/>
      <sheetName val="포장집계"/>
      <sheetName val="MOTOR"/>
      <sheetName val="장비집계"/>
      <sheetName val="3BL공동구 수량"/>
      <sheetName val="정부노임단가"/>
      <sheetName val="조도계산서 (도서)"/>
      <sheetName val="ABUT수량-A1"/>
      <sheetName val="자재단가"/>
      <sheetName val="노임단가"/>
      <sheetName val="Total"/>
      <sheetName val="산출근거 "/>
      <sheetName val="수량집계"/>
      <sheetName val="부대입찰 내역서"/>
      <sheetName val="PIPE(UG)내역"/>
      <sheetName val="슬래브(PF)(하류)"/>
      <sheetName val="수량(남촌)"/>
      <sheetName val="토목공사"/>
      <sheetName val="가시설흙막이"/>
      <sheetName val="시중노임(공사)"/>
      <sheetName val="산#8 (2)"/>
      <sheetName val="대치판정"/>
      <sheetName val="TB-내역서"/>
      <sheetName val="통합"/>
      <sheetName val="Macro1"/>
      <sheetName val="목차"/>
      <sheetName val="ITEM"/>
      <sheetName val="IMP(MAIN)"/>
      <sheetName val="IMP (REACTOR)"/>
      <sheetName val="터널조도"/>
      <sheetName val="입력DATA"/>
      <sheetName val="바닥판"/>
      <sheetName val="단위중량"/>
      <sheetName val="설계조건"/>
      <sheetName val="안정계산"/>
      <sheetName val="단면검토"/>
      <sheetName val="Sheet1"/>
      <sheetName val="설계내역서"/>
      <sheetName val="변화치수"/>
      <sheetName val="BLOCK(1)"/>
      <sheetName val="산#8"/>
      <sheetName val="JIG"/>
      <sheetName val="철근총괄"/>
      <sheetName val="차액보증"/>
      <sheetName val="견적시담(송포2공구)"/>
      <sheetName val="일반공사"/>
      <sheetName val="단면 (2)"/>
      <sheetName val="날개벽(좌,우=45도,75도)"/>
      <sheetName val="입찰안"/>
      <sheetName val="Sheet1 (2)"/>
      <sheetName val="기둥(원형)"/>
      <sheetName val="Sheet17"/>
      <sheetName val="실행내역서"/>
      <sheetName val="단가"/>
      <sheetName val="시설물일위"/>
      <sheetName val="입력"/>
      <sheetName val="맨홀수량집계"/>
      <sheetName val="집계표"/>
      <sheetName val="중기일위대가"/>
      <sheetName val="옹벽"/>
      <sheetName val="가시설(TYPE-A)"/>
      <sheetName val="1-1평균터파기고(1)"/>
      <sheetName val="인건비"/>
      <sheetName val="우각부보강"/>
      <sheetName val="몰탈재료산출"/>
      <sheetName val="간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사원가"/>
      <sheetName val="내역서집계표"/>
      <sheetName val="내역서99-4"/>
      <sheetName val="일위대가집계표"/>
      <sheetName val="정부노임단가"/>
      <sheetName val="단가조사서"/>
      <sheetName val="중기산출근거"/>
      <sheetName val="중기집계표"/>
      <sheetName val="중기계산"/>
      <sheetName val="주입율"/>
      <sheetName val="토공일위"/>
      <sheetName val="공통일위"/>
      <sheetName val="LW일위"/>
      <sheetName val="토공-토사"/>
      <sheetName val="풍화암굴착및상차"/>
      <sheetName val="토사운반및사토장정리"/>
      <sheetName val="풍화암운반및사토장정리"/>
      <sheetName val="가시-토사천공"/>
      <sheetName val="가시-풍화암천공"/>
      <sheetName val="가시-연암천공"/>
      <sheetName val="가시-파일박기(디젤햄머)"/>
      <sheetName val="가시-파일뽑기(진동햄머)"/>
      <sheetName val="가시-띠장설치및철거"/>
      <sheetName val="케이싱설치"/>
      <sheetName val="가시-토류판설치-버팀보"/>
      <sheetName val="가시-버팀보3"/>
      <sheetName val="가시-버팀보9"/>
      <sheetName val="어스앵카-천공(토사)"/>
      <sheetName val="어스앵카-천공(풍화암)"/>
      <sheetName val="어스앵카-천공(연암)"/>
      <sheetName val="어스앵커-pc강선"/>
      <sheetName val="어스앵커-그라우팅"/>
      <sheetName val="어스앵커-pc콘"/>
      <sheetName val="이토상차및운반"/>
      <sheetName val="SCW-파일건입(디젤햄머)"/>
      <sheetName val="RCD-STRAND PILE 압입및굴착"/>
      <sheetName val="부대공-강재운반1"/>
      <sheetName val="철근운반"/>
      <sheetName val="부대공-시멘트운반"/>
      <sheetName val="혼합골재포설및다짐"/>
      <sheetName val="노체다짐"/>
      <sheetName val="노상다짐"/>
      <sheetName val="보조기층포설"/>
      <sheetName val="아스콘기층포장"/>
      <sheetName val="아스콘표층포장"/>
      <sheetName val="프라임코팅포설"/>
      <sheetName val="텍코팅포설"/>
      <sheetName val="24"/>
      <sheetName val="☞개인진도및전화부및견적조건"/>
      <sheetName val="      ★개인별현황표(김종우기사)"/>
      <sheetName val="      주소록"/>
      <sheetName val="☞골조,철골,조적분석표"/>
      <sheetName val="      ★골조분석표(서태용대리)"/>
      <sheetName val="      골조부재별비율"/>
      <sheetName val="☞마감분석표"/>
      <sheetName val="    (주)경원건축공사비분석표"/>
      <sheetName val="    (주)경원건축공사비분석표(공)"/>
      <sheetName val="ilch"/>
      <sheetName val="ITEM"/>
      <sheetName val="A-4"/>
      <sheetName val="99-04-19-서울대관련(수정중)"/>
      <sheetName val="연수동"/>
      <sheetName val="Sheet4"/>
      <sheetName val="오산갈곳"/>
      <sheetName val="Y-WORK"/>
      <sheetName val="토공사"/>
      <sheetName val="ABUT수량-A1"/>
      <sheetName val="단가"/>
      <sheetName val="시설물일위"/>
      <sheetName val="TEL"/>
      <sheetName val="을"/>
      <sheetName val="WORK"/>
      <sheetName val="산업개발안내서"/>
      <sheetName val="Sheet5"/>
      <sheetName val="P.M 별"/>
      <sheetName val="1월"/>
      <sheetName val="VXXXXXXX"/>
      <sheetName val="BSD (2)"/>
      <sheetName val="투찰"/>
      <sheetName val="BQ"/>
      <sheetName val="전기공사"/>
      <sheetName val="공통가설공사"/>
      <sheetName val="건축내역"/>
      <sheetName val="도급"/>
      <sheetName val="c_balju"/>
      <sheetName val="토목내역"/>
      <sheetName val="20관리비율"/>
      <sheetName val="장비당단가 (1)"/>
      <sheetName val="공통부대비"/>
      <sheetName val="전기일위대가"/>
      <sheetName val="3련 BOX"/>
      <sheetName val="단면(RW1)"/>
      <sheetName val="경비2내역"/>
      <sheetName val="TYPE-A"/>
      <sheetName val="부대내역"/>
      <sheetName val="영업2"/>
      <sheetName val="Sheet1"/>
      <sheetName val="일위대가표(DEEP)"/>
      <sheetName val="맨홀수량집계"/>
      <sheetName val="CONCRETE"/>
      <sheetName val="일반공사"/>
      <sheetName val="DATA1"/>
      <sheetName val="차액보증"/>
      <sheetName val="EUPDAT2"/>
      <sheetName val="기별(종합)"/>
      <sheetName val="물량산출근거"/>
      <sheetName val="DATA(BAC)"/>
      <sheetName val="세부내역"/>
      <sheetName val="TOTAL"/>
      <sheetName val="집계표"/>
      <sheetName val="내역1"/>
      <sheetName val="내역서(총)"/>
      <sheetName val="Site Expenses"/>
      <sheetName val="교각1"/>
      <sheetName val="가시설수량"/>
      <sheetName val="단위수량"/>
      <sheetName val="TABLE"/>
      <sheetName val="3BL공동구 수량"/>
      <sheetName val="건축원가계산서"/>
      <sheetName val="BSD _2_"/>
      <sheetName val="내역서"/>
      <sheetName val="D-3503"/>
      <sheetName val="원형맨홀수량"/>
      <sheetName val="감가상각"/>
      <sheetName val="보합"/>
      <sheetName val="토&amp;흙"/>
      <sheetName val="INSTR"/>
      <sheetName val="INST_DCI"/>
      <sheetName val="HVAC_DCI"/>
      <sheetName val="PIPE_DCI"/>
      <sheetName val="PRO_DCI"/>
      <sheetName val="실행내역"/>
      <sheetName val="2F 회의실견적(5_14 일대)"/>
      <sheetName val="을지"/>
      <sheetName val="입찰안"/>
      <sheetName val="ELECTRIC"/>
      <sheetName val="CTEMCOST"/>
      <sheetName val="SCHEDULE"/>
      <sheetName val="Base_Data"/>
      <sheetName val="갑지(추정)"/>
      <sheetName val="설산1.나"/>
      <sheetName val="본사S"/>
      <sheetName val="장비집계"/>
      <sheetName val="SLAB"/>
      <sheetName val="대비"/>
      <sheetName val="聒CD-STRAND PILE 압입및굴착"/>
      <sheetName val="설계조건"/>
      <sheetName val="안정계산"/>
      <sheetName val="단면검토"/>
      <sheetName val="일위대가목차"/>
      <sheetName val="Testing"/>
      <sheetName val="일위대가목록(1)"/>
      <sheetName val="단가대비표(1)"/>
      <sheetName val="공사원가계산서"/>
      <sheetName val="계산근거"/>
      <sheetName val="공사비 내역 (가)"/>
      <sheetName val="일위대가목록"/>
      <sheetName val="MOTOR"/>
      <sheetName val="J直材4"/>
      <sheetName val="IMP(MAIN)"/>
      <sheetName val="IMP (REACTOR)"/>
      <sheetName val="INPUT"/>
      <sheetName val="단면가정"/>
      <sheetName val="공사비산출내역"/>
      <sheetName val="가시설단위수량"/>
      <sheetName val="청산공사"/>
      <sheetName val="BQ-Offsite"/>
      <sheetName val="Cover"/>
      <sheetName val="L형옹벽(key)"/>
      <sheetName val=" 견적서"/>
      <sheetName val="투자효율분석"/>
      <sheetName val="설계명세서"/>
      <sheetName val="96수출"/>
      <sheetName val="물량표"/>
      <sheetName val="산거각호표"/>
      <sheetName val="list price"/>
      <sheetName val="수량산출서"/>
      <sheetName val="PUMP"/>
      <sheetName val="gyun"/>
      <sheetName val="Customer Databas"/>
      <sheetName val="Dae_Jiju"/>
      <sheetName val="Sikje_ingun"/>
      <sheetName val="TREE_D"/>
      <sheetName val="단가표 "/>
      <sheetName val="연습"/>
      <sheetName val="기계내역"/>
      <sheetName val="원가"/>
      <sheetName val="DATA_BAC_"/>
      <sheetName val="단위중량"/>
      <sheetName val="내역서 "/>
      <sheetName val="일위대가"/>
      <sheetName val="전신환매도율"/>
      <sheetName val="양식"/>
      <sheetName val="단중표"/>
      <sheetName val="FAB별"/>
      <sheetName val="차량구입"/>
      <sheetName val="별표 "/>
      <sheetName val="수량산출"/>
      <sheetName val="SE-611"/>
      <sheetName val="조경"/>
      <sheetName val="Indirect Cost"/>
      <sheetName val="배수관공"/>
      <sheetName val="wblff(before omi pc&amp;stump)"/>
      <sheetName val="인건비"/>
      <sheetName val=" "/>
      <sheetName val="Macro1"/>
      <sheetName val="금액집계"/>
      <sheetName val="단가대비표"/>
      <sheetName val="노원열병합  건축공사기성내역서"/>
      <sheetName val="식재품셈"/>
      <sheetName val="RCD-STRAND_PILE_압입및굴착"/>
      <sheetName val="______★개인별현황표(김종우기사)"/>
      <sheetName val="______주소록"/>
      <sheetName val="______★골조분석표(서태용대리)"/>
      <sheetName val="______골조부재별비율"/>
      <sheetName val="____(주)경원건축공사비분석표"/>
      <sheetName val="____(주)경원건축공사비분석표(공)"/>
      <sheetName val="장비당단가_(1)"/>
      <sheetName val="BSD_(2)"/>
      <sheetName val="실행예산"/>
      <sheetName val="unit"/>
      <sheetName val="밸브설치"/>
      <sheetName val="dg"/>
      <sheetName val="1"/>
      <sheetName val="Proposal"/>
      <sheetName val="우각부보강"/>
      <sheetName val="방송노임"/>
      <sheetName val="환률"/>
      <sheetName val="HRSG SMALL07220"/>
      <sheetName val="Harga material "/>
      <sheetName val="IPL_SCHEDULE"/>
      <sheetName val="BQLIST"/>
      <sheetName val="TABLE2-1 ISBL-(SlTE PREP)"/>
      <sheetName val="TABLE2.1 ISBL (Soil Invest)"/>
      <sheetName val="TABLE2-2 OSBL(GENERAL-CIVIL)"/>
      <sheetName val="남양시작동자105노65기1.3화1.2"/>
      <sheetName val="Projekt4"/>
      <sheetName val="자재단가비교표"/>
      <sheetName val="방배동내역(리라)"/>
      <sheetName val="내역"/>
      <sheetName val="Y_WORK"/>
      <sheetName val="DATA"/>
      <sheetName val="단가비교표"/>
      <sheetName val="DRAIN DRUM PIT D-301"/>
      <sheetName val="관람석제출"/>
      <sheetName val="영동(D)"/>
      <sheetName val="날개벽(좌,우=45도,75도)"/>
      <sheetName val="중기사용료"/>
      <sheetName val="kimre scrubber"/>
      <sheetName val="말뚝물량"/>
      <sheetName val="분류기준"/>
      <sheetName val="현황산출서"/>
      <sheetName val="sum1 (2)"/>
      <sheetName val="7내역"/>
      <sheetName val="터파기및재료"/>
      <sheetName val="품셈TABLE"/>
      <sheetName val="현장"/>
      <sheetName val="Sheet13"/>
      <sheetName val="발전기"/>
      <sheetName val="#REF"/>
      <sheetName val="Sheet14"/>
      <sheetName val="공사개요"/>
      <sheetName val="N賃率-職"/>
      <sheetName val="실행"/>
      <sheetName val="7.5.2 BOQ Summary "/>
      <sheetName val="통신집계표1"/>
      <sheetName val="산출근거"/>
      <sheetName val="wall"/>
      <sheetName val="06-BATCH "/>
      <sheetName val="가시설(TYPE-A)"/>
      <sheetName val="1-1평균터파기고(1)"/>
      <sheetName val="단가대비"/>
      <sheetName val="부하(성남)"/>
      <sheetName val="b_balju_cho"/>
      <sheetName val="소비자가"/>
      <sheetName val="대치판정"/>
      <sheetName val="P_M_별"/>
      <sheetName val="3련_BOX"/>
      <sheetName val="EACT10"/>
      <sheetName val="금액"/>
      <sheetName val="(C)원내역"/>
      <sheetName val="총괄표"/>
      <sheetName val="공통가설"/>
      <sheetName val="전사계"/>
      <sheetName val="I.설계조건"/>
      <sheetName val="1.설계기준"/>
      <sheetName val="FRT_O"/>
      <sheetName val="FAB_I"/>
      <sheetName val="COPING"/>
      <sheetName val="8월현금흐름표"/>
      <sheetName val="RAHMEN"/>
      <sheetName val="개요"/>
      <sheetName val="플랜트 설치"/>
      <sheetName val="DOGI"/>
      <sheetName val="가공비"/>
      <sheetName val="예산서"/>
      <sheetName val="날개벽"/>
      <sheetName val="CALCULATION"/>
      <sheetName val="DESIGN_CRETERIA"/>
      <sheetName val="설계명세서(선로)"/>
      <sheetName val="full (2)"/>
      <sheetName val="토공계산서(부체도로)"/>
      <sheetName val="I一般比"/>
      <sheetName val="MAT"/>
      <sheetName val="2075-Q011"/>
      <sheetName val="3F"/>
      <sheetName val="토목"/>
      <sheetName val="본장"/>
      <sheetName val="GRDBS"/>
      <sheetName val="말뚝지지력산정"/>
      <sheetName val="직접인건비"/>
      <sheetName val="공문"/>
      <sheetName val="BID9697"/>
      <sheetName val="교통시설 표지판"/>
      <sheetName val="KP1590_E"/>
      <sheetName val="예산"/>
      <sheetName val="단가표"/>
      <sheetName val="공사비PK5월"/>
      <sheetName val="BD集計用"/>
      <sheetName val="General Data"/>
      <sheetName val="인강기성"/>
      <sheetName val="SG"/>
      <sheetName val="자료(통합)"/>
      <sheetName val="대상공사(조달청)"/>
      <sheetName val="BID"/>
      <sheetName val="원가계산서"/>
      <sheetName val="옹벽"/>
      <sheetName val="공사입력"/>
      <sheetName val="SRC-B3U2"/>
      <sheetName val="RING WALL"/>
      <sheetName val="cable"/>
      <sheetName val="설계서"/>
      <sheetName val="환율"/>
      <sheetName val="변화치수"/>
      <sheetName val="전체"/>
      <sheetName val="AH-1 "/>
      <sheetName val="DATE"/>
      <sheetName val="비교표"/>
      <sheetName val="1을"/>
      <sheetName val="06_BATCH "/>
      <sheetName val="Studio"/>
      <sheetName val="단면치수"/>
      <sheetName val="BOM-Form A.1.III"/>
      <sheetName val="자재집계표"/>
      <sheetName val="부재력정리"/>
      <sheetName val="단가조사표"/>
      <sheetName val="1호맨홀가감수량"/>
      <sheetName val="1호맨홀수량산출"/>
      <sheetName val="SORCE1"/>
      <sheetName val="국별인원"/>
      <sheetName val="직노"/>
      <sheetName val="일반맨홀수량집계"/>
      <sheetName val="업무처리전"/>
      <sheetName val="TT35"/>
      <sheetName val="TTTram"/>
      <sheetName val="SL dau tien"/>
      <sheetName val="총내역서"/>
      <sheetName val="입찰견적보고서"/>
      <sheetName val="주경기-오배수"/>
      <sheetName val="교각계산"/>
      <sheetName val="표지판현황"/>
      <sheetName val="수선비분석"/>
      <sheetName val="2F_회의실견적(5_14_일대)"/>
      <sheetName val="설계서을"/>
      <sheetName val="6월실적"/>
      <sheetName val="도급양식"/>
      <sheetName val="손익분석"/>
      <sheetName val="견적집계표"/>
      <sheetName val="지급자재"/>
      <sheetName val="갑지_추정_"/>
      <sheetName val="1F"/>
      <sheetName val="단가사정"/>
      <sheetName val="Inputs"/>
      <sheetName val="Timing&amp;Esc"/>
      <sheetName val="신규단가내역"/>
      <sheetName val="정렬"/>
      <sheetName val="간선계산"/>
      <sheetName val="FACTOR"/>
      <sheetName val="plan&amp;section of foundation"/>
      <sheetName val="UR2-Calculation"/>
      <sheetName val="가도공"/>
      <sheetName val="ISBL"/>
      <sheetName val="OSBL"/>
      <sheetName val="CAPVC"/>
      <sheetName val="XL4Poppy"/>
      <sheetName val="단가디비"/>
      <sheetName val="I-O(번호별)"/>
      <sheetName val="NSMA-status"/>
      <sheetName val="일위대가표"/>
      <sheetName val="인부신상자료"/>
      <sheetName val="기초공"/>
      <sheetName val="기둥(원형)"/>
      <sheetName val="첨부파일"/>
      <sheetName val="Sheet1 (2)"/>
      <sheetName val="FRP내역서"/>
      <sheetName val="Bdown_ISBL"/>
      <sheetName val="ISBL (검증)"/>
      <sheetName val="TABLE2-2 OSBL-(SITE PREP)"/>
      <sheetName val="CONTENTS"/>
      <sheetName val="BM"/>
      <sheetName val="사업계획"/>
      <sheetName val="DS"/>
      <sheetName val="효성CB 1P기초"/>
      <sheetName val="소방"/>
      <sheetName val="Site_Expenses"/>
      <sheetName val="Customer_Databas"/>
      <sheetName val="공사비_내역_(가)"/>
      <sheetName val="3BL공동구_수량"/>
      <sheetName val="聒CD-STRAND_PILE_압입및굴착"/>
      <sheetName val="BSD__2_"/>
      <sheetName val="설산1_나"/>
      <sheetName val="IMP_(REACTOR)"/>
      <sheetName val="물량표S"/>
      <sheetName val="계수시트"/>
      <sheetName val="C &amp; G RHS"/>
      <sheetName val="보차도경계석"/>
      <sheetName val="PumpSpec"/>
      <sheetName val="개산공사비"/>
      <sheetName val="CAL"/>
      <sheetName val="lookup"/>
      <sheetName val="BOQ0822"/>
      <sheetName val="INDIRECT MOBILIZATION PLAN"/>
      <sheetName val="MANPOWER MOBILIZATION"/>
      <sheetName val="LABOR MOBILIZATION PLAN"/>
      <sheetName val="STAFF MOBILIZATION PLAN"/>
      <sheetName val="LIST OF OFFICE EQUIPMENT"/>
      <sheetName val="BREAKDOWN"/>
      <sheetName val="PERSONNEL SETUP"/>
      <sheetName val="KOREAN STAFF SALARY - SITE"/>
      <sheetName val="TEMPORARY FACILITIES"/>
      <sheetName val="WATER SUPPLY"/>
      <sheetName val="TABLE2-1 ISBL(GENEAL-CIVIL)"/>
      <sheetName val="준검 내역서"/>
      <sheetName val="UOP 508 PG 5-12"/>
      <sheetName val="토사(PE)"/>
      <sheetName val="화산경계"/>
      <sheetName val="경비"/>
      <sheetName val="SALES&amp;COGS"/>
      <sheetName val="설계산출기초"/>
      <sheetName val="을부담운반비"/>
      <sheetName val="운반비산출"/>
      <sheetName val="설계산출표지"/>
      <sheetName val="도급예산내역서총괄표"/>
      <sheetName val="조명시설"/>
      <sheetName val="woo(mac)"/>
      <sheetName val="을 2"/>
      <sheetName val="송라터널총괄"/>
      <sheetName val="CAB_OD"/>
      <sheetName val="가설공사비"/>
      <sheetName val="도로구조공사비"/>
      <sheetName val="도로토공공사비"/>
      <sheetName val="여수토공사비"/>
      <sheetName val="적용기준"/>
      <sheetName val="데이타"/>
      <sheetName val="식재인부"/>
      <sheetName val="hvac(제어동)"/>
      <sheetName val="일위대가-1"/>
      <sheetName val="목록"/>
      <sheetName val="중기"/>
      <sheetName val="Change rate"/>
      <sheetName val="단가산출서"/>
      <sheetName val="단가산출서 (2)"/>
      <sheetName val="비대칭계수"/>
      <sheetName val="전동기 SPEC"/>
      <sheetName val="danga"/>
      <sheetName val="(2)"/>
      <sheetName val="보도경계블럭"/>
      <sheetName val="노임단가"/>
      <sheetName val=""/>
      <sheetName val="전체실적"/>
      <sheetName val="Requirement(Work Crew)"/>
      <sheetName val="1.설계조건"/>
      <sheetName val="예방접종계획"/>
      <sheetName val="근태계획서"/>
      <sheetName val="설변물량"/>
      <sheetName val="APT내역"/>
      <sheetName val="덕전리"/>
      <sheetName val="BLOCK(1)"/>
      <sheetName val="HWSET"/>
      <sheetName val="공사비예산서(토목분)"/>
      <sheetName val="RCD-STRAND_PILE_압입및굴착4"/>
      <sheetName val="______★개인별현황표(김종우기사)4"/>
      <sheetName val="______주소록4"/>
      <sheetName val="______★골조분석표(서태용대리)4"/>
      <sheetName val="______골조부재별비율4"/>
      <sheetName val="____(주)경원건축공사비분석표4"/>
      <sheetName val="____(주)경원건축공사비분석표(공)4"/>
      <sheetName val="RCD-STRAND_PILE_압입및굴착1"/>
      <sheetName val="______★개인별현황표(김종우기사)1"/>
      <sheetName val="______주소록1"/>
      <sheetName val="______★골조분석표(서태용대리)1"/>
      <sheetName val="______골조부재별비율1"/>
      <sheetName val="____(주)경원건축공사비분석표1"/>
      <sheetName val="____(주)경원건축공사비분석표(공)1"/>
      <sheetName val="RCD-STRAND_PILE_압입및굴착2"/>
      <sheetName val="______★개인별현황표(김종우기사)2"/>
      <sheetName val="______주소록2"/>
      <sheetName val="______★골조분석표(서태용대리)2"/>
      <sheetName val="______골조부재별비율2"/>
      <sheetName val="____(주)경원건축공사비분석표2"/>
      <sheetName val="____(주)경원건축공사비분석표(공)2"/>
      <sheetName val="RCD-STRAND_PILE_압입및굴착3"/>
      <sheetName val="______★개인별현황표(김종우기사)3"/>
      <sheetName val="______주소록3"/>
      <sheetName val="______★골조분석표(서태용대리)3"/>
      <sheetName val="______골조부재별비율3"/>
      <sheetName val="____(주)경원건축공사비분석표3"/>
      <sheetName val="____(주)경원건축공사비분석표(공)3"/>
      <sheetName val="산출내역서집계표"/>
      <sheetName val="전압강하계산"/>
      <sheetName val="Mp-team 1"/>
      <sheetName val="부대대비"/>
      <sheetName val="냉연집계"/>
      <sheetName val="신우"/>
      <sheetName val="CODE"/>
      <sheetName val="2000년1차"/>
      <sheetName val="시멘트"/>
      <sheetName val="01"/>
      <sheetName val="오억미만"/>
      <sheetName val="통합"/>
      <sheetName val="수량집계"/>
      <sheetName val="코드"/>
      <sheetName val="시설물기초"/>
      <sheetName val="JUCK"/>
      <sheetName val="1-1"/>
      <sheetName val="TTL"/>
      <sheetName val="건축내역서"/>
      <sheetName val="90.03실행 "/>
      <sheetName val="부대"/>
      <sheetName val="archi(본사)"/>
      <sheetName val="자재"/>
      <sheetName val="인건-측정"/>
      <sheetName val="여과지동"/>
      <sheetName val="기초자료"/>
      <sheetName val="원가계산"/>
      <sheetName val="2.내역서"/>
      <sheetName val="재무가정"/>
      <sheetName val="물가자료"/>
      <sheetName val="적용환율"/>
      <sheetName val="FANDBS"/>
      <sheetName val="GRDATA"/>
      <sheetName val="시중노임DATA"/>
      <sheetName val="2002상반기노임기준"/>
      <sheetName val="TEST1"/>
      <sheetName val="발신정보"/>
      <sheetName val="인건비 "/>
      <sheetName val="일반수량집계"/>
      <sheetName val="일반맨홀수량집계(A-7 LINE)"/>
      <sheetName val="Recording,Phone,Headset,PC"/>
      <sheetName val="SHAFTDBSE"/>
      <sheetName val="연결임시"/>
      <sheetName val="검색"/>
      <sheetName val="실행품의서"/>
      <sheetName val="11.자재단가"/>
      <sheetName val="Constant"/>
      <sheetName val="1.우편집중내역서"/>
      <sheetName val="재료집계"/>
      <sheetName val="자판실행"/>
      <sheetName val="퇴비산출근거"/>
      <sheetName val="6호기"/>
      <sheetName val="교통표지"/>
      <sheetName val="유림콘도"/>
      <sheetName val="일위_파일"/>
      <sheetName val="조도계산서 (도서)"/>
      <sheetName val="산출금액내역"/>
      <sheetName val="계약서"/>
      <sheetName val="월선수금"/>
      <sheetName val="난방열교"/>
      <sheetName val="급탕열교"/>
      <sheetName val="b_gunmul"/>
      <sheetName val="공사비내역서"/>
      <sheetName val="MATRLDATA"/>
      <sheetName val="4 LINE"/>
      <sheetName val="7 th"/>
      <sheetName val="CP-E2 (품셈표)"/>
      <sheetName val="프랜트면허"/>
      <sheetName val="기자재비"/>
      <sheetName val="재집"/>
      <sheetName val="직재"/>
      <sheetName val="견적내용입력"/>
      <sheetName val="견적서세부내용"/>
      <sheetName val="건축(충일분)"/>
      <sheetName val="Earthwork"/>
      <sheetName val="효율계획(당월)"/>
      <sheetName val="사용자정의"/>
      <sheetName val="제품표준규격"/>
      <sheetName val="FCU (2)"/>
      <sheetName val="수량산출서 갑지"/>
      <sheetName val="direct"/>
      <sheetName val="wage"/>
      <sheetName val="Front"/>
      <sheetName val="현장관리비"/>
      <sheetName val="강관 및 부속"/>
      <sheetName val="토공"/>
      <sheetName val="예산내역서"/>
      <sheetName val="설계예산서"/>
      <sheetName val="총계"/>
      <sheetName val="시행예산"/>
      <sheetName val="음료실행"/>
      <sheetName val="배명(단가)"/>
      <sheetName val="분석"/>
      <sheetName val="ACCESS FLOOR"/>
      <sheetName val="토목주소"/>
      <sheetName val="갑지1"/>
      <sheetName val="견적을지"/>
      <sheetName val="EJ"/>
      <sheetName val="예산명세서"/>
      <sheetName val="원하대비"/>
      <sheetName val="원도급"/>
      <sheetName val="자료입력"/>
      <sheetName val="하도급"/>
      <sheetName val="기계"/>
      <sheetName val="단면 (2)"/>
      <sheetName val="세부내역서(전기)"/>
      <sheetName val="업무"/>
      <sheetName val="ETC"/>
      <sheetName val="전기"/>
      <sheetName val="Assumptions"/>
      <sheetName val="토공(완충)"/>
      <sheetName val="과천MAIN"/>
      <sheetName val="단"/>
      <sheetName val="예산M12A"/>
      <sheetName val="케이블및전선관규격표"/>
      <sheetName val="표지"/>
      <sheetName val="001"/>
      <sheetName val="목동세대 산출근거"/>
      <sheetName val="자재단가"/>
      <sheetName val="수입"/>
      <sheetName val="채권(하반기)"/>
      <sheetName val="SUMMARY(S)"/>
      <sheetName val="CAUDIT"/>
      <sheetName val="Data Vol"/>
      <sheetName val="type-F"/>
      <sheetName val="설직재-1"/>
      <sheetName val="토공(우물통,기타) "/>
      <sheetName val="cost"/>
      <sheetName val="2-3.V.D일위"/>
      <sheetName val="실행철강하도"/>
      <sheetName val="Baby일위대가"/>
      <sheetName val="견적대비표"/>
      <sheetName val="도급내역서"/>
      <sheetName val="PROCURE"/>
      <sheetName val="특수선일위대가"/>
      <sheetName val="OCT.FDN"/>
      <sheetName val="현금"/>
      <sheetName val="동해title"/>
      <sheetName val="공주-교대(A1)"/>
      <sheetName val="March"/>
      <sheetName val="수량산출기초(케블등)"/>
      <sheetName val="CJE"/>
      <sheetName val="Sheet3"/>
      <sheetName val="NAI"/>
      <sheetName val="경산"/>
      <sheetName val="종합"/>
      <sheetName val="재1"/>
      <sheetName val="견적의뢰"/>
      <sheetName val="견적대비 견적서"/>
      <sheetName val="품목"/>
      <sheetName val="현장코드"/>
      <sheetName val="해외코드"/>
      <sheetName val="D040416"/>
      <sheetName val="금액내역서"/>
      <sheetName val="견"/>
      <sheetName val="하중계산"/>
      <sheetName val="WAGE RATE BACK-UP DATA"/>
      <sheetName val="COVERSHEET PAGE"/>
      <sheetName val="eq_data"/>
      <sheetName val="PipWT"/>
      <sheetName val="품셈표"/>
      <sheetName val="TABLE2-1 ISBL(HDEC단가)"/>
      <sheetName val="TABLE2-2 OSBL(HDEC단가)"/>
      <sheetName val="유화"/>
      <sheetName val="DESIGN CRITERIA"/>
      <sheetName val="h-013211-2"/>
      <sheetName val="CAT_5"/>
      <sheetName val="4안전율"/>
      <sheetName val="기안"/>
      <sheetName val="1995년 섹터별 매출"/>
      <sheetName val="간접"/>
      <sheetName val="주방"/>
      <sheetName val="단가조사"/>
      <sheetName val="1.물가시세표"/>
      <sheetName val="12.부대공"/>
      <sheetName val="5.노임단가"/>
      <sheetName val="4.중기단가산출"/>
      <sheetName val="6.단가목록"/>
      <sheetName val="8.배수공"/>
      <sheetName val="S0"/>
      <sheetName val="8"/>
      <sheetName val="10"/>
      <sheetName val="12"/>
      <sheetName val="9"/>
      <sheetName val="11"/>
      <sheetName val="갑지"/>
      <sheetName val="6동"/>
      <sheetName val="설 계"/>
      <sheetName val="인사자료총집계"/>
      <sheetName val="금융비용"/>
      <sheetName val="건축집계표"/>
      <sheetName val="NPV"/>
      <sheetName val="inter"/>
      <sheetName val="1. Design Change"/>
      <sheetName val="일반설비내역서"/>
      <sheetName val="기준자료"/>
      <sheetName val="기성집계"/>
      <sheetName val="IMPEADENCE MAP 취수장"/>
      <sheetName val="견적서"/>
      <sheetName val="순환펌프"/>
      <sheetName val="저수조"/>
      <sheetName val="급,배기팬"/>
      <sheetName val="급탕순환펌프"/>
      <sheetName val="깨기"/>
      <sheetName val="협조전"/>
      <sheetName val="경비산출"/>
      <sheetName val="2.대외공문"/>
      <sheetName val="공사비집계"/>
      <sheetName val="잡비"/>
      <sheetName val="잡비계산서(총체2)"/>
      <sheetName val="내부부하"/>
      <sheetName val="CRUDE RE-bar"/>
      <sheetName val="전선 및 전선관"/>
      <sheetName val="주공 갑지"/>
      <sheetName val="EXPENSE"/>
      <sheetName val="원본"/>
      <sheetName val="한일양산"/>
      <sheetName val="A"/>
      <sheetName val="BOQ건축"/>
      <sheetName val="최초침전지집계표"/>
      <sheetName val="단가산출집계"/>
      <sheetName val="단가비교"/>
      <sheetName val="FAND唨6"/>
      <sheetName val="FAND_x0010__x0000_"/>
      <sheetName val="NOMUBI"/>
      <sheetName val="sw1"/>
      <sheetName val="현황"/>
      <sheetName val="Basic"/>
      <sheetName val="본지점중"/>
      <sheetName val="RFP002"/>
      <sheetName val="건내용"/>
      <sheetName val="Sheet2"/>
      <sheetName val="산근"/>
      <sheetName val="회사99"/>
      <sheetName val="system &amp; LOOK_UP_FUNC"/>
      <sheetName val="Sheet3 (2)"/>
      <sheetName val="DR(SUM)"/>
      <sheetName val="TL(SUM)"/>
      <sheetName val="2.설계제원"/>
      <sheetName val="산출근거목록"/>
      <sheetName val="일대목록"/>
      <sheetName val="TABLE2-2 OSBL(total)"/>
      <sheetName val="fitting"/>
      <sheetName val="MAIN"/>
      <sheetName val="PRO_A"/>
      <sheetName val="PRO"/>
      <sheetName val="Annex 3_Price Table_Piping Shop"/>
      <sheetName val="간접총괄"/>
      <sheetName val="Cash2"/>
      <sheetName val="Z"/>
      <sheetName val="PRICE-COMP"/>
      <sheetName val="장비당단가_(1)1"/>
      <sheetName val="BSD_(2)1"/>
      <sheetName val="TABLE2-1_ISBL-(SlTE_PREP)"/>
      <sheetName val="TABLE2_1_ISBL_(Soil_Invest)"/>
      <sheetName val="TABLE2-2_OSBL(GENERAL-CIVIL)"/>
      <sheetName val="7_5_2_BOQ_Summary_"/>
      <sheetName val="GREEN"/>
      <sheetName val="Hawiyah"/>
      <sheetName val="Hawiyah_하청"/>
      <sheetName val="HDEC_1027"/>
      <sheetName val="Juaymah"/>
      <sheetName val="SIPC"/>
      <sheetName val="장비당단가_(1)2"/>
      <sheetName val="BSD_(2)2"/>
      <sheetName val="P_M_별1"/>
      <sheetName val="설산1_나1"/>
      <sheetName val="TABLE2-1_ISBL-(SlTE_PREP)1"/>
      <sheetName val="TABLE2_1_ISBL_(Soil_Invest)1"/>
      <sheetName val="TABLE2-2_OSBL(GENERAL-CIVIL)1"/>
      <sheetName val="공사비_내역_(가)1"/>
      <sheetName val="3련_BOX1"/>
      <sheetName val="Site_Expenses1"/>
      <sheetName val="7_5_2_BOQ_Summary_1"/>
      <sheetName val="2F_회의실견적(5_14_일대)1"/>
      <sheetName val="BSD__2_1"/>
      <sheetName val="3BL공동구_수량1"/>
      <sheetName val="PRICE COMP"/>
      <sheetName val="참조"/>
      <sheetName val="영업소실적"/>
      <sheetName val="3희질산"/>
      <sheetName val="Administrative Prices"/>
      <sheetName val="HDECGTY"/>
      <sheetName val="DS-최종"/>
      <sheetName val="기계설비"/>
      <sheetName val="Grid &amp; A.M"/>
      <sheetName val="AP1"/>
      <sheetName val="단위별 일위대가표"/>
      <sheetName val="몰탈재료산출"/>
      <sheetName val="작업내역"/>
      <sheetName val="SILICATE"/>
      <sheetName val="전 기"/>
      <sheetName val="2000.05"/>
      <sheetName val="건축2"/>
      <sheetName val="수문보고"/>
      <sheetName val="SS"/>
      <sheetName val="철거수량(전송)"/>
      <sheetName val="입력DATA"/>
      <sheetName val="바닥판"/>
      <sheetName val="골재산출"/>
      <sheetName val="half slab-1"/>
      <sheetName val="Sheet6"/>
      <sheetName val="가정단면"/>
      <sheetName val="예산M2"/>
      <sheetName val="Lookup tables"/>
      <sheetName val="지표"/>
      <sheetName val="소요자재"/>
      <sheetName val="정산내역서"/>
      <sheetName val="건축외주"/>
      <sheetName val="자  재"/>
      <sheetName val="진주방향"/>
      <sheetName val="시험연구비상각"/>
      <sheetName val="공사비명세서"/>
      <sheetName val="현장관리비내역서"/>
      <sheetName val="RCD-ST_x0015__x0000__x000a__x0000__x0014__x0000__x000e__x0000__x0012__x0000__x0015__x0000__x0004__x0000__x0004__x0000_"/>
      <sheetName val="_x0000__x0004__x0000__x0004_"/>
      <sheetName val="in"/>
      <sheetName val="2002상반기㥾ᆄ㰁딐"/>
      <sheetName val="물량"/>
      <sheetName val="1단계"/>
      <sheetName val="시화점실행"/>
      <sheetName val="CT "/>
      <sheetName val="방식총괄"/>
      <sheetName val="가설공사내역"/>
      <sheetName val="401"/>
      <sheetName val="LIST OF OFFICE EQUI"/>
      <sheetName val="Sheet1(X)"/>
      <sheetName val="경비_원본"/>
      <sheetName val="토공A"/>
      <sheetName val="조작대(1연)"/>
      <sheetName val="보할최종(준공)only"/>
      <sheetName val="조명투자및환수계획"/>
      <sheetName val="제조중간결과"/>
      <sheetName val="부대공집계표"/>
      <sheetName val="NSMA-sက_x0000_諱ԃ"/>
      <sheetName val="산재 안전"/>
      <sheetName val="노무비 경비"/>
      <sheetName val="H-PILE수량집계"/>
      <sheetName val="b_balju (2)"/>
      <sheetName val="청제공기계일위대가"/>
      <sheetName val="외자배분"/>
      <sheetName val="외자내역"/>
      <sheetName val="일위"/>
      <sheetName val="RCD-STRAND_PILE_압입및굴착5"/>
      <sheetName val="______★개인별현황표(김종우기사)5"/>
      <sheetName val="______주소록5"/>
      <sheetName val="______★골조분석표(서태용대리)5"/>
      <sheetName val="______골조부재별비율5"/>
      <sheetName val="____(주)경원건축공사비분석표5"/>
      <sheetName val="____(주)경원건축공사비분석표(공)5"/>
      <sheetName val="聒CD-STRAND_PILE_압입및굴착1"/>
      <sheetName val="list_price"/>
      <sheetName val="내역서_"/>
      <sheetName val="Customer_Databas1"/>
      <sheetName val="wblff(before_omi_pc&amp;stump)"/>
      <sheetName val="_"/>
      <sheetName val="IMP_(REACTOR)1"/>
      <sheetName val="_견적서"/>
      <sheetName val="HRSG_SMALL07220"/>
      <sheetName val="Indirect_Cost"/>
      <sheetName val="노원열병합__건축공사기성내역서"/>
      <sheetName val="별표_"/>
      <sheetName val="I_설계조건"/>
      <sheetName val="1_설계기준"/>
      <sheetName val="플랜트_설치"/>
      <sheetName val="단가표_"/>
      <sheetName val="06-BATCH_"/>
      <sheetName val="남양시작동자105노65기1_3화1_2"/>
      <sheetName val="Harga_material_"/>
      <sheetName val="kimre_scrubber"/>
      <sheetName val="sum1_(2)"/>
      <sheetName val="AH-1_"/>
      <sheetName val="BOM-Form_A_1_III"/>
      <sheetName val="General_Data"/>
      <sheetName val="RING_WALL"/>
      <sheetName val="full_(2)"/>
      <sheetName val="06_BATCH_"/>
      <sheetName val="DRAIN_DRUM_PIT_D-301"/>
      <sheetName val="plan&amp;section_of_foundation"/>
      <sheetName val="TABLE2-1_ISBL(GENEAL-CIVIL)"/>
      <sheetName val="TABLE2-2_OSBL-(SITE_PREP)"/>
      <sheetName val="ISBL_(검증)"/>
      <sheetName val="교통시설_표지판"/>
      <sheetName val="SL_dau_tien"/>
      <sheetName val="Sheet1_(2)"/>
      <sheetName val="효성CB_1P기초"/>
      <sheetName val="C_&amp;_G_RHS"/>
      <sheetName val="INDIRECT_MOBILIZATION_PLAN"/>
      <sheetName val="MANPOWER_MOBILIZATION"/>
      <sheetName val="LABOR_MOBILIZATION_PLAN"/>
      <sheetName val="STAFF_MOBILIZATION_PLAN"/>
      <sheetName val="LIST_OF_OFFICE_EQUIPMENT"/>
      <sheetName val="PERSONNEL_SETUP"/>
      <sheetName val="KOREAN_STAFF_SALARY_-_SITE"/>
      <sheetName val="TEMPORARY_FACILITIES"/>
      <sheetName val="WATER_SUPPLY"/>
      <sheetName val="준검_내역서"/>
      <sheetName val="UOP_508_PG_5-12"/>
      <sheetName val="Requirement(Work_Crew)"/>
      <sheetName val="Mp-team_1"/>
      <sheetName val="수량산출서_갑지"/>
      <sheetName val="1_설계조건"/>
      <sheetName val="90_03실행_"/>
      <sheetName val="2_내역서"/>
      <sheetName val="설_계"/>
      <sheetName val="강관_및_부속"/>
      <sheetName val="1_우편집중내역서"/>
      <sheetName val="4_LINE"/>
      <sheetName val="7_th"/>
      <sheetName val="CP-E2_(품셈표)"/>
      <sheetName val="ACCESS_FLOOR"/>
      <sheetName val="Change_rate"/>
      <sheetName val="11_자재단가"/>
      <sheetName val="을_2"/>
      <sheetName val="FCU_(2)"/>
      <sheetName val="조도계산서_(도서)"/>
      <sheetName val="단가산출서_(2)"/>
      <sheetName val="목동세대_산출근거"/>
      <sheetName val="제경집계"/>
      <sheetName val="사급자재"/>
      <sheetName val="품의서"/>
      <sheetName val="cctv"/>
      <sheetName val="변경총괄지(1)"/>
      <sheetName val="LAND_HOYU"/>
      <sheetName val="LAND_YUKO"/>
      <sheetName val="가동비율"/>
      <sheetName val="기타 정보통신공사"/>
      <sheetName val="1.관로"/>
      <sheetName val="SUM (INQNO."/>
      <sheetName val="PROJECT BRIEF(EX.NEW)"/>
      <sheetName val="PAC"/>
      <sheetName val="납부서"/>
      <sheetName val="DIAPHRAGM"/>
      <sheetName val="별표총괄"/>
      <sheetName val="______골조부_x0012__x0015__x0008__x0006__x0004_"/>
      <sheetName val="Ѐ_x0000__x0000__x0000_"/>
      <sheetName val="NSMA-s㠨⑎蠀ᔁ"/>
      <sheetName val="NSMA-s㠨⪘ကᔁ"/>
      <sheetName val="원가입력"/>
      <sheetName val="품셈"/>
      <sheetName val="바.한일양산"/>
      <sheetName val="CPM챠트 "/>
      <sheetName val="기본DATA"/>
      <sheetName val="97생산제품"/>
      <sheetName val="총중목"/>
      <sheetName val="입찰품의"/>
      <sheetName val="적격점수(대DK)"/>
      <sheetName val="출력표"/>
      <sheetName val="Tender Summary"/>
      <sheetName val="지수"/>
      <sheetName val="경제성분석"/>
      <sheetName val="PAINT"/>
      <sheetName val="SUMMARY"/>
      <sheetName val="주빔의 설계"/>
      <sheetName val="NSMA-s〯â_x0000__x0000__x0000_"/>
      <sheetName val="토공 갑지"/>
      <sheetName val="장비명"/>
      <sheetName val="입찰보고"/>
      <sheetName val="견적내역서"/>
      <sheetName val="보도씀鈖ԯ_x0000_"/>
      <sheetName val="단계별내역 (2)"/>
      <sheetName val="노무비"/>
      <sheetName val="약품공급2"/>
      <sheetName val="GCS 5F-19"/>
      <sheetName val="C-노임단가"/>
      <sheetName val="최초침-_x0000_ü_x0000_"/>
      <sheetName val="소업1교"/>
      <sheetName val="4)유동표"/>
      <sheetName val="기초1"/>
      <sheetName val="관로공표지"/>
      <sheetName val="형상"/>
      <sheetName val="동원인원산출"/>
      <sheetName val="9GNG운반"/>
      <sheetName val="일반부표"/>
      <sheetName val="FAND厰&amp;"/>
      <sheetName val="FAND咀,"/>
      <sheetName val="노임"/>
      <sheetName val="수량산출(액티비티)"/>
      <sheetName val="제품"/>
      <sheetName val="내2"/>
      <sheetName val="건축"/>
      <sheetName val="본부장"/>
      <sheetName val="8.PILE  (돌출)"/>
      <sheetName val="표지 (2)"/>
      <sheetName val="조명율표"/>
      <sheetName val="97"/>
      <sheetName val="1.취수장"/>
      <sheetName val="Area"/>
      <sheetName val="도급자재"/>
      <sheetName val="부하계산서"/>
      <sheetName val="을-ATYPE"/>
      <sheetName val="안정검토"/>
      <sheetName val="단면설계"/>
      <sheetName val="MATRLDATﺬ"/>
      <sheetName val="INDIRECT MOBILIZATION Pԟ_x0000_缀"/>
      <sheetName val="우배수"/>
      <sheetName val="직공비"/>
      <sheetName val="대운산출"/>
      <sheetName val="적용률"/>
      <sheetName val="관급자재"/>
      <sheetName val="기본사항"/>
      <sheetName val="환산"/>
      <sheetName val="흄관기초"/>
      <sheetName val="RCD-STRAND_PILE_압입및굴浐ௗ"/>
      <sheetName val="기초0_x0000_"/>
      <sheetName val="한전고리-을"/>
      <sheetName val="Change r嗠O嘬"/>
      <sheetName val="C.배수관공"/>
      <sheetName val="견적금액(2003.12.22)"/>
      <sheetName val="cross beam"/>
      <sheetName val="설계내역서"/>
      <sheetName val="1.우편집중내_x0004__x0004_"/>
      <sheetName val="ЀԀȀȀЀᨀ"/>
      <sheetName val="OCM"/>
      <sheetName val="REINF."/>
      <sheetName val="LOADS"/>
      <sheetName val="SKETCH"/>
      <sheetName val="CHECK1"/>
      <sheetName val="주관사업"/>
      <sheetName val="대비표"/>
      <sheetName val="화산肼᭭"/>
      <sheetName val="20131008102524_1_002_BM내역서(설비)2"/>
      <sheetName val="Util&amp; Real"/>
      <sheetName val="3.공통공사대비"/>
      <sheetName val="퍼스트"/>
      <sheetName val="CPA33-34"/>
      <sheetName val="발안전력구"/>
      <sheetName val="총괄내역서"/>
      <sheetName val="내역서(음성금왕)"/>
      <sheetName val="0226"/>
      <sheetName val="97 사업추정(WEKI)"/>
      <sheetName val="ASTM C585"/>
      <sheetName val="INDIRECT COST-PART l"/>
      <sheetName val="Material"/>
      <sheetName val="DESIGN(77C-102A)-2"/>
      <sheetName val="OD"/>
      <sheetName val="기초대가"/>
      <sheetName val="F5"/>
      <sheetName val="계산내역(설비)"/>
      <sheetName val="월별지출내역"/>
      <sheetName val="공사비지출기안"/>
      <sheetName val="총내역"/>
      <sheetName val="공사수행방안"/>
      <sheetName val="입찰BMTL"/>
      <sheetName val="______골ମ⿥_x0005__x0000__x0000__x0000_"/>
      <sheetName val="______골_x0000__x0000_旨_x0000__x0000__x0000_ㅫ"/>
      <sheetName val="in1-3"/>
      <sheetName val="in2-2"/>
      <sheetName val="data2"/>
      <sheetName val="수리결과"/>
      <sheetName val="중기일위대가"/>
      <sheetName val="거래명세표"/>
      <sheetName val="HORI. VESSEL"/>
      <sheetName val="Chang"/>
      <sheetName val="FLANGE"/>
      <sheetName val="VALVE"/>
      <sheetName val="요약배부"/>
      <sheetName val="Sheet15"/>
      <sheetName val="Areas"/>
      <sheetName val="대가호표"/>
      <sheetName val="변경내역서"/>
      <sheetName val="90.03혁⍧_x0000_"/>
      <sheetName val="일용직내역"/>
      <sheetName val="NSMA-sက"/>
      <sheetName val="일위(PN)"/>
      <sheetName val="1）WELDING POINT"/>
      <sheetName val="재료-CODE"/>
      <sheetName val="내역_FILE"/>
      <sheetName val="9.2단가산출서"/>
      <sheetName val="손료"/>
      <sheetName val="Data_Vol"/>
      <sheetName val="전동기_SPEC"/>
      <sheetName val="토공(우물통,기타)_"/>
      <sheetName val="2-3_V_D일위"/>
      <sheetName val="에너지동"/>
      <sheetName val="잡철물"/>
      <sheetName val="01월TTL"/>
      <sheetName val="방음벽기초-수량"/>
      <sheetName val="대로근거"/>
      <sheetName val="집계"/>
      <sheetName val="SELTDATA"/>
      <sheetName val="목차"/>
      <sheetName val="1608월"/>
      <sheetName val="해평견적"/>
      <sheetName val="설비내역서"/>
      <sheetName val="전기내역서"/>
      <sheetName val="대림경상68억"/>
      <sheetName val="GI-LIST"/>
      <sheetName val="기기리스트"/>
      <sheetName val="일반수량집계표"/>
      <sheetName val="공통비"/>
      <sheetName val="P_M_별2"/>
      <sheetName val="3련_BOX2"/>
      <sheetName val="Site_Expenses2"/>
      <sheetName val="3BL공동구_수량2"/>
      <sheetName val="BSD__2_2"/>
      <sheetName val="2F_회의실견적(5_14_일대)2"/>
      <sheetName val="설산1_나2"/>
      <sheetName val="聒CD-STRAND_PILE_압입및굴착2"/>
      <sheetName val="공사비_내역_(가)2"/>
      <sheetName val="IMP_(REACTOR)2"/>
      <sheetName val="_견적서1"/>
      <sheetName val="list_price1"/>
      <sheetName val="내역서_1"/>
      <sheetName val="별표_1"/>
      <sheetName val="Customer_Databas2"/>
      <sheetName val="단가표_1"/>
      <sheetName val="Indirect_Cost1"/>
      <sheetName val="wblff(before_omi_pc&amp;stump)1"/>
      <sheetName val="_1"/>
      <sheetName val="노원열병합__건축공사기성내역서1"/>
      <sheetName val="HRSG_SMALL072201"/>
      <sheetName val="Harga_material_1"/>
      <sheetName val="남양시작동자105노65기1_3화1_21"/>
      <sheetName val="DRAIN_DRUM_PIT_D-3011"/>
      <sheetName val="kimre_scrubber1"/>
      <sheetName val="sum1_(2)1"/>
      <sheetName val="06-BATCH_1"/>
      <sheetName val="I_설계조건1"/>
      <sheetName val="1_설계기준1"/>
      <sheetName val="플랜트_설치1"/>
      <sheetName val="full_(2)1"/>
      <sheetName val="교통시설_표지판1"/>
      <sheetName val="General_Data1"/>
      <sheetName val="RING_WALL1"/>
      <sheetName val="AH-1_1"/>
      <sheetName val="06_BATCH_1"/>
      <sheetName val="BOM-Form_A_1_III1"/>
      <sheetName val="SL_dau_tien1"/>
      <sheetName val="EKOG10건축"/>
      <sheetName val="ITEM CODE"/>
      <sheetName val="부안일위"/>
      <sheetName val="IMP_MAIN_"/>
      <sheetName val="IMP _REACTOR_"/>
      <sheetName val="단위단가"/>
      <sheetName val="명세서"/>
      <sheetName val="국공유지및사유지"/>
      <sheetName val="내역을"/>
      <sheetName val="road &amp;paving"/>
      <sheetName val="부대공"/>
      <sheetName val="WO"/>
      <sheetName val="Macro2"/>
      <sheetName val="연동내역"/>
      <sheetName val="RCD-ST_x0015__x0000_ _x0000__x0014__x0000__x000e__x0000__x0012__x0000__x0015__x0000__x0004__x0000__x0004__x0000_"/>
      <sheetName val="98지급계획"/>
      <sheetName val="연결塠ɪ"/>
      <sheetName val="가격정보"/>
      <sheetName val="1차 내역서"/>
      <sheetName val="재료비"/>
      <sheetName val="토공집계표"/>
      <sheetName val="Code_INTools"/>
      <sheetName val="Default_Magics"/>
      <sheetName val="Code_Magics"/>
      <sheetName val="Rates"/>
      <sheetName val="Rate_Tables"/>
      <sheetName val="Staff_Assignment"/>
      <sheetName val="견적"/>
      <sheetName val="일위대가(가설)"/>
      <sheetName val="결과조달"/>
      <sheetName val="预算"/>
      <sheetName val="포장공"/>
      <sheetName val="단가목록"/>
      <sheetName val="기별"/>
      <sheetName val="산출내역서"/>
      <sheetName val="1,2공구원가계산서"/>
      <sheetName val="1공구산출내역서"/>
      <sheetName val="KSC칸막이 일위대가"/>
      <sheetName val="CLAUSE"/>
      <sheetName val="90.03실행_x0000_"/>
      <sheetName val="ITEMS"/>
      <sheetName val="공수견적"/>
      <sheetName val="3BL공동구_수량4"/>
      <sheetName val="P_M_별4"/>
      <sheetName val="Site_Expenses4"/>
      <sheetName val="聒CD-STRAND_PILE_압입및굴착4"/>
      <sheetName val="BSD_(2)5"/>
      <sheetName val="장비당단가_(1)5"/>
      <sheetName val="2F_회의실견적(5_14_일대)4"/>
      <sheetName val="3련_BOX4"/>
      <sheetName val="BSD__2_4"/>
      <sheetName val="설산1_나4"/>
      <sheetName val="IMP_(REACTOR)4"/>
      <sheetName val="공사비_내역_(가)4"/>
      <sheetName val="_4"/>
      <sheetName val="_견적서4"/>
      <sheetName val="list_price4"/>
      <sheetName val="내역서_4"/>
      <sheetName val="Customer_Databas4"/>
      <sheetName val="남양시작동자105노65기1_3화1_24"/>
      <sheetName val="TABLE2-1_ISBL-(SlTE_PREP)4"/>
      <sheetName val="TABLE2_1_ISBL_(Soil_Invest)4"/>
      <sheetName val="TABLE2-2_OSBL(GENERAL-CIVIL)4"/>
      <sheetName val="7_5_2_BOQ_Summary_4"/>
      <sheetName val="BSD_(2)3"/>
      <sheetName val="장비당단가_(1)3"/>
      <sheetName val="_2"/>
      <sheetName val="_견적서2"/>
      <sheetName val="list_price2"/>
      <sheetName val="내역서_2"/>
      <sheetName val="남양시작동자105노65기1_3화1_22"/>
      <sheetName val="TABLE2-1_ISBL-(SlTE_PREP)2"/>
      <sheetName val="TABLE2_1_ISBL_(Soil_Invest)2"/>
      <sheetName val="TABLE2-2_OSBL(GENERAL-CIVIL)2"/>
      <sheetName val="7_5_2_BOQ_Summary_2"/>
      <sheetName val="3BL공동구_수량3"/>
      <sheetName val="P_M_별3"/>
      <sheetName val="Site_Expenses3"/>
      <sheetName val="聒CD-STRAND_PILE_압입및굴착3"/>
      <sheetName val="BSD_(2)4"/>
      <sheetName val="장비당단가_(1)4"/>
      <sheetName val="2F_회의실견적(5_14_일대)3"/>
      <sheetName val="3련_BOX3"/>
      <sheetName val="BSD__2_3"/>
      <sheetName val="설산1_나3"/>
      <sheetName val="IMP_(REACTOR)3"/>
      <sheetName val="공사비_내역_(가)3"/>
      <sheetName val="_3"/>
      <sheetName val="_견적서3"/>
      <sheetName val="list_price3"/>
      <sheetName val="내역서_3"/>
      <sheetName val="Customer_Databas3"/>
      <sheetName val="남양시작동자105노65기1_3화1_23"/>
      <sheetName val="TABLE2-1_ISBL-(SlTE_PREP)3"/>
      <sheetName val="TABLE2_1_ISBL_(Soil_Invest)3"/>
      <sheetName val="TABLE2-2_OSBL(GENERAL-CIVIL)3"/>
      <sheetName val="7_5_2_BOQ_Summary_3"/>
      <sheetName val="미드수량"/>
      <sheetName val="단  가  대  비  표"/>
      <sheetName val="일  위  대  가  목  록"/>
      <sheetName val="수안보-MBR1"/>
      <sheetName val="단가조사׃"/>
      <sheetName val="FA_x0006__x0000__x0000_棍"/>
      <sheetName val="parameter"/>
      <sheetName val="WK1B"/>
      <sheetName val="을부︀ꏕԯ_x0000_"/>
      <sheetName val="공사비집계표(서해안고속도로)"/>
      <sheetName val="3.하중산정4.지지력"/>
      <sheetName val="70%"/>
      <sheetName val="입력"/>
      <sheetName val="RCD-STRAND_PILE_압입및굴착6"/>
      <sheetName val="______★개인별현황표(김종우기사)6"/>
      <sheetName val="______주소록6"/>
      <sheetName val="______★골조분석표(서태용대리)6"/>
      <sheetName val="______골조부재별비율6"/>
      <sheetName val="____(주)경원건축공사비분석표6"/>
      <sheetName val="____(주)경원건축공사비분석표(공)6"/>
      <sheetName val="plan&amp;section_of_foundation1"/>
      <sheetName val="Sheet1_(2)1"/>
      <sheetName val="ISBL_(검증)1"/>
      <sheetName val="TABLE2-2_OSBL-(SITE_PREP)1"/>
      <sheetName val="효성CB_1P기초1"/>
      <sheetName val="C_&amp;_G_RHS1"/>
      <sheetName val="INDIRECT_MOBILIZATION_PLAN1"/>
      <sheetName val="MANPOWER_MOBILIZATION1"/>
      <sheetName val="LABOR_MOBILIZATION_PLAN1"/>
      <sheetName val="STAFF_MOBILIZATION_PLAN1"/>
      <sheetName val="LIST_OF_OFFICE_EQUIPMENT1"/>
      <sheetName val="PERSONNEL_SETUP1"/>
      <sheetName val="KOREAN_STAFF_SALARY_-_SITE1"/>
      <sheetName val="TEMPORARY_FACILITIES1"/>
      <sheetName val="WATER_SUPPLY1"/>
      <sheetName val="TABLE2-1_ISBL(GENEAL-CIVIL)1"/>
      <sheetName val="준검_내역서1"/>
      <sheetName val="UOP_508_PG_5-121"/>
      <sheetName val="을_21"/>
      <sheetName val="Mp-team_11"/>
      <sheetName val="Requirement(Work_Crew)1"/>
      <sheetName val="90_03실행_1"/>
      <sheetName val="Change_rate1"/>
      <sheetName val="1_우편집중내역서1"/>
      <sheetName val="1_설계조건1"/>
      <sheetName val="2_내역서1"/>
      <sheetName val="FCU_(2)1"/>
      <sheetName val="조도계산서_(도서)1"/>
      <sheetName val="CP-E2_(품셈표)1"/>
      <sheetName val="ACCESS_FLOOR1"/>
      <sheetName val="4_LINE1"/>
      <sheetName val="7_th1"/>
      <sheetName val="11_자재단가1"/>
      <sheetName val="강관_및_부속1"/>
      <sheetName val="목동세대_산출근거1"/>
      <sheetName val="Data_Vol1"/>
      <sheetName val="전동기_SPEC1"/>
      <sheetName val="토공(우물통,기타)_1"/>
      <sheetName val="2-3_V_D일위1"/>
      <sheetName val="수량산출서_갑지1"/>
      <sheetName val="단가산출서_(2)1"/>
      <sheetName val="인건비_"/>
      <sheetName val="일반맨홀수량집계(A-7_LINE)"/>
      <sheetName val="WAGE_RATE_BACK-UP_DATA"/>
      <sheetName val="COVERSHEET_PAGE"/>
      <sheetName val="TABLE2-1_ISBL(HDEC단가)"/>
      <sheetName val="TABLE2-2_OSBL(HDEC단가)"/>
      <sheetName val="DESIGN_CRITERIA"/>
      <sheetName val="1__Design_Change"/>
      <sheetName val="설_계1"/>
      <sheetName val="단면_(2)"/>
      <sheetName val="2_대외공문"/>
      <sheetName val="견적대비_견적서"/>
      <sheetName val="OCT_FDN"/>
      <sheetName val="1995년_섹터별_매출"/>
      <sheetName val="GCS_5F-19"/>
      <sheetName val="1_물가시세표"/>
      <sheetName val="12_부대공"/>
      <sheetName val="5_노임단가"/>
      <sheetName val="4_중기단가산출"/>
      <sheetName val="6_단가목록"/>
      <sheetName val="8_배수공"/>
      <sheetName val="CRUDE_RE-bar"/>
      <sheetName val="전선_및_전선관"/>
      <sheetName val="Lookup_tables"/>
      <sheetName val="Grid_&amp;_A_M"/>
      <sheetName val="half_slab-1"/>
      <sheetName val="기타_정보통신공사"/>
      <sheetName val="CT_"/>
      <sheetName val="TABLE2-2_OSBL(total)"/>
      <sheetName val="system_&amp;_LOOK_UP_FUNC"/>
      <sheetName val="Annex_3_Price_Table_Piping_Shop"/>
      <sheetName val="Sheet3_(2)"/>
      <sheetName val="2_설계제원"/>
      <sheetName val="PRICE_COMP"/>
      <sheetName val="전_기"/>
      <sheetName val="PROJECT_BRIEF(EX_NEW)"/>
      <sheetName val="주공_갑지"/>
      <sheetName val="2000_05"/>
      <sheetName val="SUM_(INQNO_"/>
      <sheetName val="1_관로"/>
      <sheetName val="산재_안전"/>
      <sheetName val="노무비_경비"/>
      <sheetName val="IMPEADENCE_MAP_취수장"/>
      <sheetName val="자__재"/>
      <sheetName val="b_balju_(2)"/>
      <sheetName val="______골조부"/>
      <sheetName val="단위별_일위대가표"/>
      <sheetName val="97_사업추정(WEKI)"/>
      <sheetName val="ASTM_C585"/>
      <sheetName val="INDIRECT_COST-PART_l"/>
      <sheetName val="Administrative_Prices"/>
      <sheetName val="견적금액(2003_12_22)"/>
      <sheetName val="단계별내역_(2)"/>
      <sheetName val="LIST_OF_OFFICE_EQUI"/>
      <sheetName val="REINF_"/>
      <sheetName val="cross_beam"/>
      <sheetName val="토공_갑지"/>
      <sheetName val="Tender_Summary"/>
      <sheetName val="FAND"/>
      <sheetName val="1）WELDING_POINT"/>
      <sheetName val="주빔의_설계"/>
      <sheetName val="1_우편집중내"/>
      <sheetName val="9_2단가산출서"/>
      <sheetName val="바_한일양산"/>
      <sheetName val="CPM챠트_"/>
      <sheetName val="1_취수장"/>
      <sheetName val="______골ମ⿥"/>
      <sheetName val="8_PILE__(돌출)"/>
      <sheetName val="Util&amp;_Real"/>
      <sheetName val="RCD-ST_x000a_"/>
      <sheetName val="C_배수관공"/>
      <sheetName val="Mp-t_x0000__x0000_쩈_x0000__x0000_"/>
      <sheetName val="Mp-t_x0000__x0000_䉨_x0000__x0000_"/>
      <sheetName val="자동제어"/>
      <sheetName val="EQT-ESTN"/>
      <sheetName val="요율"/>
      <sheetName val="RCD-STRAND_PILE_압입및굴착7"/>
      <sheetName val="______★개인별현황표(김종우기사)7"/>
      <sheetName val="______주소록7"/>
      <sheetName val="______★골조분석표(서태용대리)7"/>
      <sheetName val="______골조부재별비율7"/>
      <sheetName val="____(주)경원건축공사비분석표7"/>
      <sheetName val="____(주)경원건축공사비분석표(공)7"/>
      <sheetName val="wblff(before_omi_pc&amp;stump)2"/>
      <sheetName val="노원열병합__건축공사기성내역서2"/>
      <sheetName val="I_설계조건2"/>
      <sheetName val="1_설계기준2"/>
      <sheetName val="Indirect_Cost2"/>
      <sheetName val="별표_2"/>
      <sheetName val="DRAIN_DRUM_PIT_D-3012"/>
      <sheetName val="단가표_2"/>
      <sheetName val="HRSG_SMALL072202"/>
      <sheetName val="Harga_material_2"/>
      <sheetName val="sum1_(2)2"/>
      <sheetName val="플랜트_설치2"/>
      <sheetName val="kimre_scrubber2"/>
      <sheetName val="06_BATCH_2"/>
      <sheetName val="06-BATCH_2"/>
      <sheetName val="full_(2)2"/>
      <sheetName val="AH-1_2"/>
      <sheetName val="RING_WALL2"/>
      <sheetName val="General_Data2"/>
      <sheetName val="plan&amp;section_of_foundation2"/>
      <sheetName val="SL_dau_tien2"/>
      <sheetName val="ISBL_(검증)2"/>
      <sheetName val="TABLE2-2_OSBL-(SITE_PREP)2"/>
      <sheetName val="INDIRECT_MOBILIZATION_PLAN2"/>
      <sheetName val="MANPOWER_MOBILIZATION2"/>
      <sheetName val="LABOR_MOBILIZATION_PLAN2"/>
      <sheetName val="STAFF_MOBILIZATION_PLAN2"/>
      <sheetName val="LIST_OF_OFFICE_EQUIPMENT2"/>
      <sheetName val="PERSONNEL_SETUP2"/>
      <sheetName val="KOREAN_STAFF_SALARY_-_SITE2"/>
      <sheetName val="TEMPORARY_FACILITIES2"/>
      <sheetName val="WATER_SUPPLY2"/>
      <sheetName val="TABLE2-1_ISBL(GENEAL-CIVIL)2"/>
      <sheetName val="준검_내역서2"/>
      <sheetName val="UOP_508_PG_5-122"/>
      <sheetName val="효성CB_1P기초2"/>
      <sheetName val="교통시설_표지판2"/>
      <sheetName val="C_&amp;_G_RHS2"/>
      <sheetName val="4_LINE2"/>
      <sheetName val="7_th2"/>
      <sheetName val="CP-E2_(품셈표)2"/>
      <sheetName val="ACCESS_FLOOR2"/>
      <sheetName val="Sheet1_(2)2"/>
      <sheetName val="2-3_V_D일위2"/>
      <sheetName val="을_22"/>
      <sheetName val="Requirement(Work_Crew)2"/>
      <sheetName val="1_우편집중내역서2"/>
      <sheetName val="BOM-Form_A_1_III2"/>
      <sheetName val="90_03실행_2"/>
      <sheetName val="Mp-team_12"/>
      <sheetName val="FCU_(2)2"/>
      <sheetName val="조도계산서_(도서)2"/>
      <sheetName val="Change_rate2"/>
      <sheetName val="11_자재단가2"/>
      <sheetName val="2_내역서2"/>
      <sheetName val="1_설계조건2"/>
      <sheetName val="단가산출서_(2)2"/>
      <sheetName val="강관_및_부속2"/>
      <sheetName val="목동세대_산출근거2"/>
      <sheetName val="수량산출서_갑지2"/>
      <sheetName val="Data_Vol2"/>
      <sheetName val="전동기_SPEC2"/>
      <sheetName val="토공(우물통,기타)_2"/>
      <sheetName val="인건비_1"/>
      <sheetName val="일반맨홀수량집계(A-7_LINE)1"/>
      <sheetName val="WAGE_RATE_BACK-UP_DATA1"/>
      <sheetName val="COVERSHEET_PAGE1"/>
      <sheetName val="TABLE2-1_ISBL(HDEC단가)1"/>
      <sheetName val="TABLE2-2_OSBL(HDEC단가)1"/>
      <sheetName val="DESIGN_CRITERIA1"/>
      <sheetName val="설_계2"/>
      <sheetName val="단면_(2)1"/>
      <sheetName val="1__Design_Change1"/>
      <sheetName val="2_대외공문1"/>
      <sheetName val="견적대비_견적서1"/>
      <sheetName val="OCT_FDN1"/>
      <sheetName val="1995년_섹터별_매출1"/>
      <sheetName val="GCS_5F-191"/>
      <sheetName val="Grid_&amp;_A_M1"/>
      <sheetName val="전_기1"/>
      <sheetName val="1_물가시세표1"/>
      <sheetName val="12_부대공1"/>
      <sheetName val="5_노임단가1"/>
      <sheetName val="4_중기단가산출1"/>
      <sheetName val="6_단가목록1"/>
      <sheetName val="8_배수공1"/>
      <sheetName val="CRUDE_RE-bar1"/>
      <sheetName val="전선_및_전선관1"/>
      <sheetName val="Lookup_tables1"/>
      <sheetName val="half_slab-11"/>
      <sheetName val="기타_정보통신공사1"/>
      <sheetName val="CT_1"/>
      <sheetName val="TABLE2-2_OSBL(total)1"/>
      <sheetName val="system_&amp;_LOOK_UP_FUNC1"/>
      <sheetName val="Annex_3_Price_Table_Piping_Sho1"/>
      <sheetName val="Sheet3_(2)1"/>
      <sheetName val="2_설계제원1"/>
      <sheetName val="PRICE_COMP1"/>
      <sheetName val="PROJECT_BRIEF(EX_NEW)1"/>
      <sheetName val="주공_갑지1"/>
      <sheetName val="IMPEADENCE_MAP_취수장1"/>
      <sheetName val="산재_안전1"/>
      <sheetName val="노무비_경비1"/>
      <sheetName val="자__재1"/>
      <sheetName val="b_balju_(2)1"/>
      <sheetName val="단위별_일위대가표1"/>
      <sheetName val="1_관로1"/>
      <sheetName val="2000_051"/>
      <sheetName val="SUM_(INQNO_1"/>
      <sheetName val="단계별내역_(2)1"/>
      <sheetName val="REINF_1"/>
      <sheetName val="cross_beam1"/>
      <sheetName val="토공_갑지1"/>
      <sheetName val="Tender_Summary1"/>
      <sheetName val="97_사업추정(WEKI)1"/>
      <sheetName val="ASTM_C5851"/>
      <sheetName val="INDIRECT_COST-PART_l1"/>
      <sheetName val="Administrative_Prices1"/>
      <sheetName val="견적금액(2003_12_22)1"/>
      <sheetName val="LIST_OF_OFFICE_EQUI1"/>
      <sheetName val="주빔의_설계1"/>
      <sheetName val="9_2단가산출서1"/>
      <sheetName val="1）WELDING_POINT1"/>
      <sheetName val="1_취수장1"/>
      <sheetName val="바_한일양산1"/>
      <sheetName val="CPM챠트_1"/>
      <sheetName val="8_PILE__(돌출)1"/>
      <sheetName val="Util&amp;_Real1"/>
      <sheetName val="C_배수관공1"/>
      <sheetName val="RCD-STRAND_PILE_압입및굴착9"/>
      <sheetName val="______★개인별현황표(김종우기사)9"/>
      <sheetName val="______주소록9"/>
      <sheetName val="______★골조분석표(서태용대리)9"/>
      <sheetName val="______골조부재별비율9"/>
      <sheetName val="____(주)경원건축공사비분석표9"/>
      <sheetName val="____(주)경원건축공사비분석표(공)9"/>
      <sheetName val="P_M_별5"/>
      <sheetName val="BSD_(2)6"/>
      <sheetName val="장비당단가_(1)6"/>
      <sheetName val="3련_BOX5"/>
      <sheetName val="Site_Expenses5"/>
      <sheetName val="聒CD-STRAND_PILE_압입및굴착5"/>
      <sheetName val="2F_회의실견적(5_14_일대)5"/>
      <sheetName val="IMP_(REACTOR)5"/>
      <sheetName val="BSD__2_5"/>
      <sheetName val="3BL공동구_수량5"/>
      <sheetName val="설산1_나5"/>
      <sheetName val="공사비_내역_(가)5"/>
      <sheetName val="Indirect_Cost4"/>
      <sheetName val="Customer_Databas5"/>
      <sheetName val="06-BATCH_4"/>
      <sheetName val="I_설계조건4"/>
      <sheetName val="1_설계기준4"/>
      <sheetName val="별표_4"/>
      <sheetName val="wblff(before_omi_pc&amp;stump)4"/>
      <sheetName val="TABLE2-1_ISBL-(SlTE_PREP)5"/>
      <sheetName val="TABLE2_1_ISBL_(Soil_Invest)5"/>
      <sheetName val="TABLE2-2_OSBL(GENERAL-CIVIL)5"/>
      <sheetName val="7_5_2_BOQ_Summary_5"/>
      <sheetName val="RING_WALL4"/>
      <sheetName val="HRSG_SMALL072204"/>
      <sheetName val="노원열병합__건축공사기성내역서4"/>
      <sheetName val="단가표_4"/>
      <sheetName val="Harga_material_4"/>
      <sheetName val="full_(2)4"/>
      <sheetName val="sum1_(2)4"/>
      <sheetName val="kimre_scrubber4"/>
      <sheetName val="플랜트_설치4"/>
      <sheetName val="AH-1_4"/>
      <sheetName val="General_Data4"/>
      <sheetName val="Sheet1_(2)4"/>
      <sheetName val="DRAIN_DRUM_PIT_D-3014"/>
      <sheetName val="90_03실행_4"/>
      <sheetName val="2_내역서4"/>
      <sheetName val="교통시설_표지판4"/>
      <sheetName val="06_BATCH_4"/>
      <sheetName val="SL_dau_tien4"/>
      <sheetName val="plan&amp;section_of_foundation4"/>
      <sheetName val="효성CB_1P기초4"/>
      <sheetName val="C_&amp;_G_RHS4"/>
      <sheetName val="ISBL_(검증)4"/>
      <sheetName val="TABLE2-2_OSBL-(SITE_PREP)4"/>
      <sheetName val="INDIRECT_MOBILIZATION_PLAN4"/>
      <sheetName val="MANPOWER_MOBILIZATION4"/>
      <sheetName val="LABOR_MOBILIZATION_PLAN4"/>
      <sheetName val="STAFF_MOBILIZATION_PLAN4"/>
      <sheetName val="LIST_OF_OFFICE_EQUIPMENT4"/>
      <sheetName val="PERSONNEL_SETUP4"/>
      <sheetName val="KOREAN_STAFF_SALARY_-_SITE4"/>
      <sheetName val="TEMPORARY_FACILITIES4"/>
      <sheetName val="WATER_SUPPLY4"/>
      <sheetName val="TABLE2-1_ISBL(GENEAL-CIVIL)4"/>
      <sheetName val="준검_내역서4"/>
      <sheetName val="UOP_508_PG_5-124"/>
      <sheetName val="Mp-team_14"/>
      <sheetName val="1_우편집중내역서4"/>
      <sheetName val="BOM-Form_A_1_III4"/>
      <sheetName val="Change_rate4"/>
      <sheetName val="을_24"/>
      <sheetName val="4_LINE4"/>
      <sheetName val="7_th4"/>
      <sheetName val="CP-E2_(품셈표)4"/>
      <sheetName val="인건비_3"/>
      <sheetName val="일반맨홀수량집계(A-7_LINE)3"/>
      <sheetName val="Requirement(Work_Crew)4"/>
      <sheetName val="11_자재단가4"/>
      <sheetName val="1_설계조건4"/>
      <sheetName val="전동기_SPEC4"/>
      <sheetName val="Grid_&amp;_A_M3"/>
      <sheetName val="FCU_(2)4"/>
      <sheetName val="조도계산서_(도서)4"/>
      <sheetName val="단가산출서_(2)4"/>
      <sheetName val="ACCESS_FLOOR4"/>
      <sheetName val="단면_(2)3"/>
      <sheetName val="설_계4"/>
      <sheetName val="OCT_FDN3"/>
      <sheetName val="강관_및_부속4"/>
      <sheetName val="목동세대_산출근거4"/>
      <sheetName val="Data_Vol4"/>
      <sheetName val="토공(우물통,기타)_4"/>
      <sheetName val="2-3_V_D일위4"/>
      <sheetName val="수량산출서_갑지4"/>
      <sheetName val="견적대비_견적서3"/>
      <sheetName val="WAGE_RATE_BACK-UP_DATA3"/>
      <sheetName val="COVERSHEET_PAGE3"/>
      <sheetName val="TABLE2-1_ISBL(HDEC단가)3"/>
      <sheetName val="TABLE2-2_OSBL(HDEC단가)3"/>
      <sheetName val="DESIGN_CRITERIA3"/>
      <sheetName val="1995년_섹터별_매출3"/>
      <sheetName val="1_물가시세표3"/>
      <sheetName val="12_부대공3"/>
      <sheetName val="5_노임단가3"/>
      <sheetName val="4_중기단가산출3"/>
      <sheetName val="6_단가목록3"/>
      <sheetName val="8_배수공3"/>
      <sheetName val="1__Design_Change3"/>
      <sheetName val="CRUDE_RE-bar3"/>
      <sheetName val="전선_및_전선관3"/>
      <sheetName val="주공_갑지3"/>
      <sheetName val="Lookup_tables3"/>
      <sheetName val="2_대외공문3"/>
      <sheetName val="CT_3"/>
      <sheetName val="half_slab-13"/>
      <sheetName val="LIST_OF_OFFICE_EQUI3"/>
      <sheetName val="전_기3"/>
      <sheetName val="IMPEADENCE_MAP_취수장3"/>
      <sheetName val="산재_안전3"/>
      <sheetName val="노무비_경비3"/>
      <sheetName val="GCS_5F-193"/>
      <sheetName val="기타_정보통신공사3"/>
      <sheetName val="TABLE2-2_OSBL(total)3"/>
      <sheetName val="system_&amp;_LOOK_UP_FUNC3"/>
      <sheetName val="Annex_3_Price_Table_Piping_Sho3"/>
      <sheetName val="Sheet3_(2)3"/>
      <sheetName val="2_설계제원3"/>
      <sheetName val="PRICE_COMP3"/>
      <sheetName val="PROJECT_BRIEF(EX_NEW)3"/>
      <sheetName val="자__재3"/>
      <sheetName val="b_balju_(2)3"/>
      <sheetName val="2000_053"/>
      <sheetName val="단계별내역_(2)3"/>
      <sheetName val="단위별_일위대가표3"/>
      <sheetName val="1_관로3"/>
      <sheetName val="SUM_(INQNO_3"/>
      <sheetName val="8_PILE__(돌출)3"/>
      <sheetName val="Tender_Summary3"/>
      <sheetName val="주빔의_설계3"/>
      <sheetName val="토공_갑지3"/>
      <sheetName val="바_한일양산3"/>
      <sheetName val="CPM챠트_3"/>
      <sheetName val="REINF_3"/>
      <sheetName val="cross_beam3"/>
      <sheetName val="C_배수관공3"/>
      <sheetName val="Administrative_Prices3"/>
      <sheetName val="1_취수장3"/>
      <sheetName val="1）WELDING_POINT3"/>
      <sheetName val="97_사업추정(WEKI)3"/>
      <sheetName val="ASTM_C5853"/>
      <sheetName val="INDIRECT_COST-PART_l3"/>
      <sheetName val="견적금액(2003_12_22)3"/>
      <sheetName val="9_2단가산출서3"/>
      <sheetName val="RCD-STRAND_PILE_압입및굴착8"/>
      <sheetName val="______★개인별현황표(김종우기사)8"/>
      <sheetName val="______주소록8"/>
      <sheetName val="______★골조분석표(서태용대리)8"/>
      <sheetName val="______골조부재별비율8"/>
      <sheetName val="____(주)경원건축공사비분석표8"/>
      <sheetName val="____(주)경원건축공사비분석표(공)8"/>
      <sheetName val="Indirect_Cost3"/>
      <sheetName val="06-BATCH_3"/>
      <sheetName val="I_설계조건3"/>
      <sheetName val="1_설계기준3"/>
      <sheetName val="별표_3"/>
      <sheetName val="wblff(before_omi_pc&amp;stump)3"/>
      <sheetName val="RING_WALL3"/>
      <sheetName val="HRSG_SMALL072203"/>
      <sheetName val="노원열병합__건축공사기성내역서3"/>
      <sheetName val="단가표_3"/>
      <sheetName val="Harga_material_3"/>
      <sheetName val="full_(2)3"/>
      <sheetName val="sum1_(2)3"/>
      <sheetName val="kimre_scrubber3"/>
      <sheetName val="플랜트_설치3"/>
      <sheetName val="AH-1_3"/>
      <sheetName val="General_Data3"/>
      <sheetName val="Sheet1_(2)3"/>
      <sheetName val="DRAIN_DRUM_PIT_D-3013"/>
      <sheetName val="90_03실행_3"/>
      <sheetName val="2_내역서3"/>
      <sheetName val="교통시설_표지판3"/>
      <sheetName val="06_BATCH_3"/>
      <sheetName val="SL_dau_tien3"/>
      <sheetName val="plan&amp;section_of_foundation3"/>
      <sheetName val="효성CB_1P기초3"/>
      <sheetName val="C_&amp;_G_RHS3"/>
      <sheetName val="ISBL_(검증)3"/>
      <sheetName val="TABLE2-2_OSBL-(SITE_PREP)3"/>
      <sheetName val="INDIRECT_MOBILIZATION_PLAN3"/>
      <sheetName val="MANPOWER_MOBILIZATION3"/>
      <sheetName val="LABOR_MOBILIZATION_PLAN3"/>
      <sheetName val="STAFF_MOBILIZATION_PLAN3"/>
      <sheetName val="LIST_OF_OFFICE_EQUIPMENT3"/>
      <sheetName val="PERSONNEL_SETUP3"/>
      <sheetName val="KOREAN_STAFF_SALARY_-_SITE3"/>
      <sheetName val="TEMPORARY_FACILITIES3"/>
      <sheetName val="WATER_SUPPLY3"/>
      <sheetName val="TABLE2-1_ISBL(GENEAL-CIVIL)3"/>
      <sheetName val="준검_내역서3"/>
      <sheetName val="UOP_508_PG_5-123"/>
      <sheetName val="Mp-team_13"/>
      <sheetName val="1_우편집중내역서3"/>
      <sheetName val="BOM-Form_A_1_III3"/>
      <sheetName val="Change_rate3"/>
      <sheetName val="을_23"/>
      <sheetName val="4_LINE3"/>
      <sheetName val="7_th3"/>
      <sheetName val="CP-E2_(품셈표)3"/>
      <sheetName val="인건비_2"/>
      <sheetName val="일반맨홀수량집계(A-7_LINE)2"/>
      <sheetName val="Requirement(Work_Crew)3"/>
      <sheetName val="11_자재단가3"/>
      <sheetName val="1_설계조건3"/>
      <sheetName val="전동기_SPEC3"/>
      <sheetName val="Grid_&amp;_A_M2"/>
      <sheetName val="FCU_(2)3"/>
      <sheetName val="조도계산서_(도서)3"/>
      <sheetName val="단가산출서_(2)3"/>
      <sheetName val="ACCESS_FLOOR3"/>
      <sheetName val="단면_(2)2"/>
      <sheetName val="설_계3"/>
      <sheetName val="OCT_FDN2"/>
      <sheetName val="강관_및_부속3"/>
      <sheetName val="목동세대_산출근거3"/>
      <sheetName val="Data_Vol3"/>
      <sheetName val="토공(우물통,기타)_3"/>
      <sheetName val="2-3_V_D일위3"/>
      <sheetName val="수량산출서_갑지3"/>
      <sheetName val="견적대비_견적서2"/>
      <sheetName val="WAGE_RATE_BACK-UP_DATA2"/>
      <sheetName val="COVERSHEET_PAGE2"/>
      <sheetName val="TABLE2-1_ISBL(HDEC단가)2"/>
      <sheetName val="TABLE2-2_OSBL(HDEC단가)2"/>
      <sheetName val="DESIGN_CRITERIA2"/>
      <sheetName val="1995년_섹터별_매출2"/>
      <sheetName val="1_물가시세표2"/>
      <sheetName val="12_부대공2"/>
      <sheetName val="5_노임단가2"/>
      <sheetName val="4_중기단가산출2"/>
      <sheetName val="6_단가목록2"/>
      <sheetName val="8_배수공2"/>
      <sheetName val="1__Design_Change2"/>
      <sheetName val="CRUDE_RE-bar2"/>
      <sheetName val="전선_및_전선관2"/>
      <sheetName val="주공_갑지2"/>
      <sheetName val="Lookup_tables2"/>
      <sheetName val="2_대외공문2"/>
      <sheetName val="CT_2"/>
      <sheetName val="half_slab-12"/>
      <sheetName val="LIST_OF_OFFICE_EQUI2"/>
      <sheetName val="전_기2"/>
      <sheetName val="IMPEADENCE_MAP_취수장2"/>
      <sheetName val="산재_안전2"/>
      <sheetName val="노무비_경비2"/>
      <sheetName val="GCS_5F-192"/>
      <sheetName val="기타_정보통신공사2"/>
      <sheetName val="TABLE2-2_OSBL(total)2"/>
      <sheetName val="system_&amp;_LOOK_UP_FUNC2"/>
      <sheetName val="Annex_3_Price_Table_Piping_Sho2"/>
      <sheetName val="Sheet3_(2)2"/>
      <sheetName val="2_설계제원2"/>
      <sheetName val="PRICE_COMP2"/>
      <sheetName val="PROJECT_BRIEF(EX_NEW)2"/>
      <sheetName val="자__재2"/>
      <sheetName val="b_balju_(2)2"/>
      <sheetName val="2000_052"/>
      <sheetName val="단계별내역_(2)2"/>
      <sheetName val="단위별_일위대가표2"/>
      <sheetName val="1_관로2"/>
      <sheetName val="SUM_(INQNO_2"/>
      <sheetName val="8_PILE__(돌출)2"/>
      <sheetName val="Tender_Summary2"/>
      <sheetName val="주빔의_설계2"/>
      <sheetName val="토공_갑지2"/>
      <sheetName val="바_한일양산2"/>
      <sheetName val="CPM챠트_2"/>
      <sheetName val="REINF_2"/>
      <sheetName val="cross_beam2"/>
      <sheetName val="C_배수관공2"/>
      <sheetName val="Administrative_Prices2"/>
      <sheetName val="1_취수장2"/>
      <sheetName val="1）WELDING_POINT2"/>
      <sheetName val="97_사업추정(WEKI)2"/>
      <sheetName val="ASTM_C5852"/>
      <sheetName val="INDIRECT_COST-PART_l2"/>
      <sheetName val="견적금액(2003_12_22)2"/>
      <sheetName val="9_2단가산출서2"/>
      <sheetName val="전등"/>
      <sheetName val="감리을"/>
      <sheetName val="대공종"/>
      <sheetName val="유치원내역"/>
      <sheetName val="입찰"/>
      <sheetName val="현경"/>
      <sheetName val="설비"/>
      <sheetName val="참조자료"/>
      <sheetName val="유림골조"/>
      <sheetName val="기초༂६"/>
      <sheetName val="기초뀘ᬗ"/>
      <sheetName val="기초ဃᭂ"/>
      <sheetName val="기초퀃ᭂ"/>
      <sheetName val="기초됂ふ"/>
      <sheetName val="____(주)경원건축공ﶻĉ_x0000__x0000_楨◿"/>
      <sheetName val="____(주)경원건축공䔭疖꜀ȭﶻĉ"/>
      <sheetName val="____(주)경원건축공ﶻ_x001e__x0000__x0000_읰∉"/>
      <sheetName val="____(주)경원건축공ﶻ_x001e__x0000__x0000_ﳐ⡷"/>
      <sheetName val="____(주)경원건축공ﶻ_x001e__x0000__x0000_ⱐỹ"/>
      <sheetName val="____(주)경원건축공ﶻ_x001e__x0000__x0000_萨ⓤ"/>
      <sheetName val="EQ-R1"/>
      <sheetName val="날개벽(좌,우=60도-4개)"/>
      <sheetName val="FLA"/>
      <sheetName val="산정표"/>
      <sheetName val="8."/>
      <sheetName val="5."/>
      <sheetName val="12."/>
      <sheetName val="14."/>
      <sheetName val="9."/>
      <sheetName val="13"/>
      <sheetName val="7."/>
      <sheetName val="화설내"/>
      <sheetName val="Macro(전선)"/>
      <sheetName val="화전내"/>
      <sheetName val="청천내"/>
      <sheetName val="간접비(1)"/>
      <sheetName val="롤러"/>
      <sheetName val="Detail"/>
      <sheetName val="gvl"/>
      <sheetName val="TIE-IN"/>
      <sheetName val="골재집계"/>
      <sheetName val="자재표"/>
      <sheetName val="1공구계약서"/>
      <sheetName val="패널"/>
      <sheetName val="견적갑지"/>
      <sheetName val="을지 "/>
      <sheetName val="평당"/>
      <sheetName val="공종별집계표"/>
      <sheetName val="공종별내역서"/>
      <sheetName val="신규단가"/>
      <sheetName val="공사설정"/>
      <sheetName val="공량산출표"/>
      <sheetName val="공량산출"/>
      <sheetName val="리스트"/>
      <sheetName val="빙장비사양"/>
      <sheetName val="집1"/>
      <sheetName val="운반비정산"/>
      <sheetName val="정산"/>
      <sheetName val="통_x0000_"/>
      <sheetName val="통䓐"/>
      <sheetName val="용산1(해보)"/>
      <sheetName val="발주서양식"/>
      <sheetName val="이형관기호표1"/>
      <sheetName val="공사비_내역_(ﻆᇕ"/>
      <sheetName val="산출내역서집계_x0000_"/>
      <sheetName val="산출내역서집계葨"/>
      <sheetName val="산출내역서집계罸"/>
      <sheetName val="산출내역서집계헾"/>
      <sheetName val="프랜트면_x0000_"/>
      <sheetName val="일위대가표 (2)"/>
      <sheetName val="부_x0000__x0000_Ԁ"/>
      <sheetName val="woo("/>
      <sheetName val="woo(_x0000__x0000__x0005__x0000_"/>
      <sheetName val="단면치_x0000_"/>
      <sheetName val="DNW"/>
      <sheetName val="제원.설계조건"/>
      <sheetName val="FA_x0000__x0000__x0000__x0001_"/>
      <sheetName val="최초침-"/>
      <sheetName val="INDIRECT MOBILIZATION Pԟ"/>
      <sheetName val="특별교실"/>
      <sheetName val="3.현장배치"/>
      <sheetName val="부재치수입력"/>
      <sheetName val="단가견적조사표"/>
      <sheetName val="2공구산출내역"/>
      <sheetName val="암거치수표"/>
      <sheetName val="재료집계표빽업"/>
      <sheetName val="암거수리계산서"/>
      <sheetName val="◀암거수리계산조서"/>
      <sheetName val="최종단면▶"/>
      <sheetName val="급က_x0000_"/>
      <sheetName val="급ⴀ"/>
      <sheetName val="급_x0000_"/>
      <sheetName val="급䐀"/>
      <sheetName val="급É_x0000_Ԁ"/>
      <sheetName val="型钢重"/>
      <sheetName val="실행예산-변경분"/>
      <sheetName val="______골조부     "/>
      <sheetName val="FAND _x0000_"/>
      <sheetName val="1.우편집중내  "/>
      <sheetName val="_______x0009__x0000__x0000__x0001_Ԁ_x0000_ﬀ"/>
      <sheetName val="_______x0009__x0000__x0000__x0001_Ԁ_x0000__x0000__x0000_"/>
      <sheetName val="A__My_Documents_1999__________2"/>
      <sheetName val="FA⢀㰀⢁"/>
      <sheetName val="FAࢾ㲄︀탕"/>
      <sheetName val="노임단"/>
      <sheetName val="노임단렀"/>
      <sheetName val="노임단✀"/>
      <sheetName val="노임단䠀"/>
      <sheetName val="오억ø_x0000_"/>
      <sheetName val="노임적용"/>
      <sheetName val="인부임"/>
      <sheetName val="DATA 입력란"/>
      <sheetName val="working load at the btm ft."/>
      <sheetName val="stability check"/>
      <sheetName val="design load"/>
      <sheetName val="수목단가"/>
      <sheetName val="시설수량표"/>
      <sheetName val="식재수량표"/>
      <sheetName val="일위목록"/>
      <sheetName val="______주닑⿂_x0005_"/>
      <sheetName val="______주_x0005__x0000_"/>
      <sheetName val="2F 회의실견적_5_14 일대_"/>
      <sheetName val="설계산_x0000__x0000_栀"/>
      <sheetName val="설계산吀퀁"/>
      <sheetName val="설계산_x0000__x0000_Ԁ"/>
      <sheetName val="역T형교대(말뚝기초)"/>
      <sheetName val="TCA"/>
      <sheetName val="식재가격"/>
      <sheetName val="식재총괄"/>
      <sheetName val="원형1호맨홀토공수량"/>
      <sheetName val="견적정보"/>
      <sheetName val="RCD-STRAND_PILE_압입및굴착10"/>
      <sheetName val="______★개인별현황표(김종우기사)10"/>
      <sheetName val="______주소록10"/>
      <sheetName val="______★골조분석표(서태용대리)10"/>
      <sheetName val="______골조부재별비율10"/>
      <sheetName val="____(주)경원건축공사비분석표10"/>
      <sheetName val="____(주)경원건축공사비분석표(공)10"/>
      <sheetName val="P_M_별6"/>
      <sheetName val="BSD_(2)7"/>
      <sheetName val="장비당단가_(1)7"/>
      <sheetName val="3련_BOX6"/>
      <sheetName val="Site_Expenses6"/>
      <sheetName val="2F_회의실견적(5_14_일대)6"/>
      <sheetName val="BSD__2_6"/>
      <sheetName val="설산1_나6"/>
      <sheetName val="3BL공동구_수량6"/>
      <sheetName val="聒CD-STRAND_PILE_압입및굴착6"/>
      <sheetName val="Customer_Databas6"/>
      <sheetName val="공사비_내역_(가)6"/>
      <sheetName val="내역서_5"/>
      <sheetName val="list_price5"/>
      <sheetName val="IMP_(REACTOR)6"/>
      <sheetName val="kimre_scrubber5"/>
      <sheetName val="남양시작동자105노65기1_3화1_25"/>
      <sheetName val="_견적서5"/>
      <sheetName val="HRSG_SMALL072205"/>
      <sheetName val="wblff(before_omi_pc&amp;stump)5"/>
      <sheetName val="_5"/>
      <sheetName val="Indirect_Cost5"/>
      <sheetName val="CP-E2_(품셈표)5"/>
      <sheetName val="노원열병합__건축공사기성내역서5"/>
      <sheetName val="ACCESS_FLOOR5"/>
      <sheetName val="4_LINE5"/>
      <sheetName val="7_th5"/>
      <sheetName val="06-BATCH_5"/>
      <sheetName val="Harga_material_5"/>
      <sheetName val="TABLE2-1_ISBL-(SlTE_PREP)6"/>
      <sheetName val="TABLE2_1_ISBL_(Soil_Invest)6"/>
      <sheetName val="TABLE2-2_OSBL(GENERAL-CIVIL)6"/>
      <sheetName val="7_5_2_BOQ_Summary_6"/>
      <sheetName val="단가표_5"/>
      <sheetName val="full_(2)5"/>
      <sheetName val="별표_5"/>
      <sheetName val="2-3_V_D일위5"/>
      <sheetName val="플랜트_설치5"/>
      <sheetName val="I_설계조건5"/>
      <sheetName val="1_설계기준5"/>
      <sheetName val="RING_WALL5"/>
      <sheetName val="sum1_(2)5"/>
      <sheetName val="06_BATCH_5"/>
      <sheetName val="AH-1_5"/>
      <sheetName val="DRAIN_DRUM_PIT_D-3015"/>
      <sheetName val="General_Data5"/>
      <sheetName val="SL_dau_tien5"/>
      <sheetName val="plan&amp;section_of_foundation5"/>
      <sheetName val="ISBL_(검증)5"/>
      <sheetName val="TABLE2-2_OSBL-(SITE_PREP)5"/>
      <sheetName val="INDIRECT_MOBILIZATION_PLAN5"/>
      <sheetName val="MANPOWER_MOBILIZATION5"/>
      <sheetName val="LABOR_MOBILIZATION_PLAN5"/>
      <sheetName val="STAFF_MOBILIZATION_PLAN5"/>
      <sheetName val="LIST_OF_OFFICE_EQUIPMENT5"/>
      <sheetName val="PERSONNEL_SETUP5"/>
      <sheetName val="KOREAN_STAFF_SALARY_-_SITE5"/>
      <sheetName val="TEMPORARY_FACILITIES5"/>
      <sheetName val="WATER_SUPPLY5"/>
      <sheetName val="TABLE2-1_ISBL(GENEAL-CIVIL)5"/>
      <sheetName val="준검_내역서5"/>
      <sheetName val="UOP_508_PG_5-125"/>
      <sheetName val="효성CB_1P기초5"/>
      <sheetName val="교통시설_표지판5"/>
      <sheetName val="Mp-team_15"/>
      <sheetName val="Sheet1_(2)5"/>
      <sheetName val="90_03실행_5"/>
      <sheetName val="C_&amp;_G_RHS5"/>
      <sheetName val="을_25"/>
      <sheetName val="1_우편집중내역서5"/>
      <sheetName val="FCU_(2)5"/>
      <sheetName val="조도계산서_(도서)5"/>
      <sheetName val="BOM-Form_A_1_III5"/>
      <sheetName val="Change_rate5"/>
      <sheetName val="Requirement(Work_Crew)5"/>
      <sheetName val="단가산출서_(2)5"/>
      <sheetName val="11_자재단가5"/>
      <sheetName val="2_내역서5"/>
      <sheetName val="1_설계조건5"/>
      <sheetName val="강관_및_부속5"/>
      <sheetName val="목동세대_산출근거5"/>
      <sheetName val="수량산출서_갑지5"/>
      <sheetName val="Data_Vol5"/>
      <sheetName val="전동기_SPEC5"/>
      <sheetName val="토공(우물통,기타)_5"/>
      <sheetName val="인건비_4"/>
      <sheetName val="일반맨홀수량집계(A-7_LINE)4"/>
      <sheetName val="설_계5"/>
      <sheetName val="단면_(2)4"/>
      <sheetName val="1__Design_Change4"/>
      <sheetName val="WAGE_RATE_BACK-UP_DATA4"/>
      <sheetName val="COVERSHEET_PAGE4"/>
      <sheetName val="TABLE2-1_ISBL(HDEC단가)4"/>
      <sheetName val="TABLE2-2_OSBL(HDEC단가)4"/>
      <sheetName val="DESIGN_CRITERIA4"/>
      <sheetName val="2_대외공문4"/>
      <sheetName val="견적대비_견적서4"/>
      <sheetName val="OCT_FDN4"/>
      <sheetName val="1995년_섹터별_매출4"/>
      <sheetName val="GCS_5F-194"/>
      <sheetName val="1_물가시세표4"/>
      <sheetName val="12_부대공4"/>
      <sheetName val="5_노임단가4"/>
      <sheetName val="4_중기단가산출4"/>
      <sheetName val="6_단가목록4"/>
      <sheetName val="8_배수공4"/>
      <sheetName val="CRUDE_RE-bar4"/>
      <sheetName val="전선_및_전선관4"/>
      <sheetName val="Lookup_tables4"/>
      <sheetName val="Grid_&amp;_A_M4"/>
      <sheetName val="half_slab-14"/>
      <sheetName val="기타_정보통신공사4"/>
      <sheetName val="CT_4"/>
      <sheetName val="TABLE2-2_OSBL(total)4"/>
      <sheetName val="system_&amp;_LOOK_UP_FUNC4"/>
      <sheetName val="Annex_3_Price_Table_Piping_Sho4"/>
      <sheetName val="Sheet3_(2)4"/>
      <sheetName val="2_설계제원4"/>
      <sheetName val="PRICE_COMP4"/>
      <sheetName val="전_기4"/>
      <sheetName val="PROJECT_BRIEF(EX_NEW)4"/>
      <sheetName val="주공_갑지4"/>
      <sheetName val="IMPEADENCE_MAP_취수장4"/>
      <sheetName val="산재_안전4"/>
      <sheetName val="노무비_경비4"/>
      <sheetName val="자__재4"/>
      <sheetName val="b_balju_(2)4"/>
      <sheetName val="단위별_일위대가표4"/>
      <sheetName val="1_관로4"/>
      <sheetName val="2000_054"/>
      <sheetName val="SUM_(INQNO_4"/>
      <sheetName val="97_사업추정(WEKI)4"/>
      <sheetName val="ASTM_C5854"/>
      <sheetName val="INDIRECT_COST-PART_l4"/>
      <sheetName val="Administrative_Prices4"/>
      <sheetName val="견적금액(2003_12_22)4"/>
      <sheetName val="단계별내역_(2)4"/>
      <sheetName val="LIST_OF_OFFICE_EQUI4"/>
      <sheetName val="REINF_4"/>
      <sheetName val="cross_beam4"/>
      <sheetName val="토공_갑지4"/>
      <sheetName val="Tender_Summary4"/>
      <sheetName val="주빔의_설계4"/>
      <sheetName val="1）WELDING_POINT4"/>
      <sheetName val="9_2단가산출서4"/>
      <sheetName val="1_취수장4"/>
      <sheetName val="바_한일양산4"/>
      <sheetName val="CPM챠트_4"/>
      <sheetName val="8_PILE__(돌출)4"/>
      <sheetName val="Util&amp;_Real2"/>
      <sheetName val="C_배수관공4"/>
      <sheetName val="90_03실행"/>
      <sheetName val="KSC칸막이_일위대가"/>
      <sheetName val="INDIRECT_MOBILIZATION_Pԟ缀"/>
      <sheetName val="ITEM_CODE"/>
      <sheetName val="Change_r嗠O嘬"/>
      <sheetName val="IMP__REACTOR_"/>
      <sheetName val="90_03혁⍧"/>
      <sheetName val="표지_(2)"/>
      <sheetName val="road_&amp;paving"/>
      <sheetName val="HORI__VESSEL"/>
      <sheetName val="3_공통공사대비"/>
      <sheetName val="FA棍"/>
      <sheetName val="3_하중산정4_지지력"/>
      <sheetName val="단__가__대__비__표"/>
      <sheetName val="일__위__대__가__목__록"/>
      <sheetName val="RCD-ST_"/>
      <sheetName val="1차_내역서"/>
      <sheetName val="8_"/>
      <sheetName val="5_"/>
      <sheetName val="12_"/>
      <sheetName val="14_"/>
      <sheetName val="9_"/>
      <sheetName val="7_"/>
      <sheetName val="3_현장배치"/>
      <sheetName val="______골ମ⿥_x0005_"/>
      <sheetName val="RCD-ST_x0015_"/>
      <sheetName val="Mp-t"/>
      <sheetName val="FA_x0006_"/>
      <sheetName val="______골"/>
      <sheetName val="프랜ㆨӫ"/>
      <sheetName val="대비표(토공1안)"/>
      <sheetName val="연결砀ૹ"/>
      <sheetName val="부대tu"/>
      <sheetName val="세부내역서"/>
      <sheetName val="H-pile(298x299)"/>
      <sheetName val="H-pile(250x250)"/>
      <sheetName val="INPUTDATA"/>
      <sheetName val="Chang_x0000__x0000_Ԁ_x0000_夓"/>
      <sheetName val="Chang_x0000__x0000_Ԁ_x0000_ꀀⱋ"/>
      <sheetName val="설계"/>
      <sheetName val="조달청적격심사"/>
      <sheetName val="가로등기초"/>
      <sheetName val="노무산출서"/>
      <sheetName val="검사현황"/>
      <sheetName val="______골조부_x0012__x0015__x0008__"/>
      <sheetName val="설-원가"/>
      <sheetName val="GAEYO"/>
      <sheetName val="Ext. Stone-P"/>
      <sheetName val="FURNITURE-01"/>
      <sheetName val="천안IP공장자100노100물량110할증"/>
      <sheetName val="노임이"/>
      <sheetName val="추가예산"/>
      <sheetName val="Girder"/>
      <sheetName val="집행갑지"/>
      <sheetName val="GAEYOXLS"/>
      <sheetName val="Parts"/>
      <sheetName val="Menu A"/>
      <sheetName val="간접경상비"/>
      <sheetName val="APT"/>
      <sheetName val="부속동"/>
      <sheetName val="제출견적(을)"/>
      <sheetName val="매입세율"/>
      <sheetName val="광혁기성"/>
      <sheetName val="양수장(기계)"/>
      <sheetName val="예비품"/>
      <sheetName val="FB25JN"/>
      <sheetName val="XZLC004_PART2"/>
      <sheetName val="원부자재"/>
      <sheetName val="포장복구집계"/>
      <sheetName val="COMPOHP (2)"/>
      <sheetName val="공정코드"/>
      <sheetName val="C_d"/>
      <sheetName val="기존"/>
      <sheetName val="대리점판정"/>
      <sheetName val="EQUIPMENT -2"/>
      <sheetName val="건축집계"/>
      <sheetName val="단가산출1"/>
      <sheetName val="45,46"/>
      <sheetName val="chitimc"/>
      <sheetName val="기존단가 (2)"/>
      <sheetName val="PANEL"/>
      <sheetName val="Curves"/>
      <sheetName val="Tables"/>
      <sheetName val="TOTAL1"/>
      <sheetName val="목표세부명세"/>
      <sheetName val="단위세대물량"/>
      <sheetName val="입출재고현황 (2)"/>
      <sheetName val="연돌일위집계"/>
      <sheetName val="마산월령동골조물량변경"/>
      <sheetName val="콘크리트타설집계표"/>
      <sheetName val="횡배수관토공수량"/>
      <sheetName val="전계가"/>
      <sheetName val="배수내역 (2)"/>
      <sheetName val="빗물받이(910-510-410)"/>
      <sheetName val="가압장(토목)"/>
      <sheetName val="실행내역서 "/>
      <sheetName val="재료율"/>
      <sheetName val="기존단가_(2)"/>
      <sheetName val="Ext__Stone-P"/>
      <sheetName val="Menu_A"/>
      <sheetName val="연부97-1"/>
      <sheetName val="심의위원명단"/>
      <sheetName val="7월11일"/>
      <sheetName val="Raw Data"/>
      <sheetName val="품종별-이름"/>
      <sheetName val="내역 누락분 수량산출서"/>
      <sheetName val="상반기손익차2총괄"/>
      <sheetName val="평균터파기고(1-2,ASP)"/>
      <sheetName val="VLOOKUP"/>
      <sheetName val="cal-foamglass"/>
      <sheetName val="BQ List"/>
      <sheetName val="7-2"/>
      <sheetName val="F-302"/>
      <sheetName val="F301.303"/>
      <sheetName val="공사설계서"/>
      <sheetName val="날개벽수량표"/>
      <sheetName val="위치조서"/>
      <sheetName val="NYS"/>
      <sheetName val="설계변경내역서"/>
      <sheetName val="HW일위"/>
      <sheetName val="1층"/>
      <sheetName val="기안지"/>
      <sheetName val="업무분장"/>
      <sheetName val="소방사항"/>
      <sheetName val="XZLC003_PART1"/>
      <sheetName val="220 (2)"/>
      <sheetName val="전차선로 물량표"/>
      <sheetName val="금융"/>
      <sheetName val="교통대책내역"/>
      <sheetName val="기흥하도용"/>
      <sheetName val="산#3-2-2"/>
      <sheetName val="EQUIP LIST"/>
      <sheetName val="Note"/>
      <sheetName val="Heads"/>
      <sheetName val="Page 2"/>
      <sheetName val="Dbase"/>
      <sheetName val="가설공사"/>
      <sheetName val="별표집계"/>
      <sheetName val="_REF"/>
      <sheetName val="STAND20"/>
      <sheetName val="ASP"/>
      <sheetName val="부대공Ⅱ"/>
      <sheetName val="COVER-P"/>
      <sheetName val="PIPE(UG)내역"/>
      <sheetName val="낙찰표"/>
      <sheetName val="단가산출"/>
      <sheetName val="VENT"/>
      <sheetName val="점수계산1-2"/>
      <sheetName val="다곡2교"/>
      <sheetName val="Lr"/>
      <sheetName val="진접"/>
      <sheetName val="98수문일위"/>
      <sheetName val="처리단락"/>
      <sheetName val="피벗테이블데이터분석"/>
      <sheetName val="적용단위길이"/>
      <sheetName val="특수기호강도거푸집"/>
      <sheetName val="종배수관면벽신"/>
      <sheetName val="종배수관(신)"/>
      <sheetName val="LD"/>
      <sheetName val="DB"/>
      <sheetName val="VXXXXX"/>
      <sheetName val=" 갑지"/>
      <sheetName val="EXCHANGER-BEAM1"/>
      <sheetName val="EXCHANGER-COM"/>
      <sheetName val="EXCHANGER"/>
      <sheetName val="EXCHANGER-BEAM2"/>
      <sheetName val="방수"/>
      <sheetName val="총원"/>
      <sheetName val="매립"/>
      <sheetName val="D-경비1"/>
      <sheetName val="소요자재명세서"/>
      <sheetName val="노무비명세서"/>
      <sheetName val="______ _x0000__x0000__x0001_Ԁ_x0000_ﬀ"/>
      <sheetName val="______ _x0000__x0000__x0001_Ԁ_x0000__x0000__x0000_"/>
      <sheetName val="PRO熸B떧⽱"/>
      <sheetName val="물량기준표"/>
      <sheetName val="單價表단가표"/>
      <sheetName val="PACKING LIST"/>
      <sheetName val="F-Assump"/>
      <sheetName val="기술부 VENDOR LIST"/>
      <sheetName val="증감내역"/>
      <sheetName val="______골조부_____"/>
      <sheetName val="FAND_"/>
      <sheetName val="1_우편집중내__"/>
      <sheetName val="운동장 (2)"/>
      <sheetName val="NSMA-sက?諱ԃ"/>
      <sheetName val="Ѐ???"/>
      <sheetName val="FAND_x0010_?"/>
      <sheetName val="NSMA-s〯â???"/>
      <sheetName val="최초침-?ü?"/>
      <sheetName val="보도씀鈖ԯ?"/>
      <sheetName val="RCD-ST_x0015_?_x000a_?_x0014_?_x000e_?_x0012_?_x0015_?_x0004_?_x0004_?"/>
      <sheetName val="?_x0004_?_x0004_"/>
      <sheetName val="______골ମ⿥_x0005_???"/>
      <sheetName val="INDIRECT MOBILIZATION Pԟ?缀"/>
      <sheetName val="FA_x0006_??棍"/>
      <sheetName val="을부︀ꏕԯ?"/>
      <sheetName val="기초0?"/>
      <sheetName val="급É"/>
      <sheetName val="____(주)경원건축공ﶻĉ"/>
      <sheetName val="____(주)경원건축공ﶻ_x001e_"/>
      <sheetName val="FA"/>
      <sheetName val="95삼성급(본사)"/>
      <sheetName val="기초입력 DATA"/>
      <sheetName val="桥架!"/>
      <sheetName val="총괄"/>
      <sheetName val="전기자료"/>
      <sheetName val="activesheet"/>
      <sheetName val="box"/>
      <sheetName val="erl-b"/>
      <sheetName val="wooÁ_x0000_Ԁ_x0000_耀"/>
      <sheetName val="견적서세부︀駕"/>
      <sheetName val="견적서세부︀"/>
      <sheetName val="견적서세부_x0000__x0000_"/>
      <sheetName val="단락전류-A"/>
      <sheetName val="eq. mobilization"/>
      <sheetName val="____(주)경원건축공사비분_x0000__x0000_ⓐ_x0000__x0000__x0000_"/>
      <sheetName val="ChangÂ_x0000_Ԁ_x0000__x0000_镡"/>
      <sheetName val="ChangÂ_x0000_Ԁ_x0000_쀀႓"/>
      <sheetName val="ChangÂ_x0000_씀_x0002_　崮"/>
      <sheetName val="ChangÂ쀀_x0000__x0000__x0001_"/>
      <sheetName val="노䃈絎쬂"/>
      <sheetName val="노È_x0000_Ԁ"/>
      <sheetName val="노È"/>
      <sheetName val="치수표"/>
      <sheetName val="A__My_Documents_1999__________3"/>
      <sheetName val="전損R_xda38_"/>
      <sheetName val="전損&lt;俘"/>
      <sheetName val="전㋄Ȳ_xdc00_"/>
      <sheetName val="장비㒰7"/>
      <sheetName val="FWBS 9000"/>
      <sheetName val="Form MF - 2"/>
      <sheetName val="Titel"/>
      <sheetName val="DPRKMHDT"/>
      <sheetName val="공사비"/>
      <sheetName val="간접비 총괄표"/>
      <sheetName val="품"/>
      <sheetName val="B"/>
      <sheetName val="DONGIA"/>
      <sheetName val="퇴비산출_x0000__x0000_"/>
      <sheetName val="퇴비산출ꠁ횁"/>
      <sheetName val="대목"/>
      <sheetName val="당초수량"/>
      <sheetName val="woo_x0000_Ԁ_x0000__x0000_"/>
      <sheetName val="woo_x0000_Ԁ_x0000_쀀"/>
      <sheetName val="견적접수"/>
      <sheetName val="Sheet10"/>
      <sheetName val="calcul"/>
      <sheetName val="D-1401A-B-C"/>
      <sheetName val="도체종-상수표"/>
      <sheetName val="간접비"/>
      <sheetName val="archi(본勆_x0010_"/>
      <sheetName val="RCD-ST "/>
      <sheetName val="______골ମ⿥ _x0000__x0000__x0000_"/>
      <sheetName val="RCD-ST _x0000__x000a__x0000_ _x0000_ _x0000_ _x0000_ _x0000_ _x0000_ "/>
      <sheetName val="_x0000_ _x0000_ "/>
      <sheetName val="FA _x0000__x0000_棍"/>
      <sheetName val="RCD-ST _x0000_ _x0000_ _x0000_ _x0000_ _x0000_ _x0000_ _x0000_ "/>
      <sheetName val="______골ମ⿥ "/>
      <sheetName val="FA "/>
      <sheetName val="______골조부   _"/>
      <sheetName val="____(주)경원건축공ﶻ _x0000__x0000_읰∉"/>
      <sheetName val="____(주)경원건축공ﶻ _x0000__x0000_ﳐ⡷"/>
      <sheetName val="____(주)경원건축공ﶻ _x0000__x0000_ⱐỹ"/>
      <sheetName val="____(주)경원건축공ﶻ _x0000__x0000_萨ⓤ"/>
      <sheetName val="FAND ?"/>
      <sheetName val="RCD-ST ?_x000a_? ? ? ? ? ? ?"/>
      <sheetName val="? ? "/>
      <sheetName val="______골ମ⿥ ???"/>
      <sheetName val="FA ??棍"/>
      <sheetName val="신'"/>
      <sheetName val="신_x0000_"/>
      <sheetName val="노집"/>
      <sheetName val="laroux"/>
      <sheetName val="1ST"/>
      <sheetName val="변수2"/>
      <sheetName val="저항"/>
      <sheetName val="그림모음"/>
      <sheetName val="A__My_Documents_1999__________4"/>
      <sheetName val="설비_(FAB)"/>
      <sheetName val="건축부하"/>
      <sheetName val="김포IO"/>
      <sheetName val="입적표"/>
      <sheetName val="FOB발"/>
      <sheetName val="운반비산_x0000_"/>
      <sheetName val="개인별목표"/>
      <sheetName val="코스트센터 Master"/>
      <sheetName val="personnel"/>
      <sheetName val="방문목록"/>
      <sheetName val="터널조도"/>
      <sheetName val="HSA"/>
      <sheetName val="수목데이타 "/>
      <sheetName val="FAØ_x0000_Ԁ_x0000_"/>
      <sheetName val="원_x0000__x0000_g"/>
      <sheetName val="OHU"/>
      <sheetName val="내역서(갑)"/>
      <sheetName val="전체_x0000_騀"/>
      <sheetName val="共機J"/>
      <sheetName val="FINAL SUM."/>
      <sheetName val="일지-h"/>
      <sheetName val="약전닥트"/>
      <sheetName val="fd"/>
      <sheetName val="99관저"/>
      <sheetName val="fa설치명세"/>
      <sheetName val="단ၒ_x0000__x0000_"/>
      <sheetName val="총괄집계표"/>
      <sheetName val="앵커구조계산"/>
      <sheetName val="현대물량"/>
      <sheetName val="소상 &quot;1&quot;"/>
      <sheetName val="BJJIN"/>
      <sheetName val="타공종이기"/>
      <sheetName val="용수토공연장조서"/>
      <sheetName val="staffsch"/>
      <sheetName val="RM"/>
      <sheetName val="자판쀀ዣ"/>
      <sheetName val="____(주)경원건축공사비분"/>
      <sheetName val="ChangÂ"/>
      <sheetName val="ChangÂ쀀"/>
      <sheetName val="2.입력"/>
      <sheetName val="98비정기소모"/>
      <sheetName val="공종별 집계표"/>
      <sheetName val="노임_x0003__x0000_"/>
      <sheetName val="설계_x0000__x0000__x0005__x0000_"/>
      <sheetName val="전㋄Ȳ?"/>
      <sheetName val="공사비_x0000__x0000__x0005_"/>
      <sheetName val="설명서"/>
      <sheetName val="예정공정표"/>
      <sheetName val="표지1"/>
      <sheetName val="조건표"/>
      <sheetName val="자료"/>
      <sheetName val="토목-물가"/>
      <sheetName val="운반비ࠀཿ"/>
      <sheetName val="연결_x0000__x0000_"/>
      <sheetName val="ASEM내역"/>
      <sheetName val="기성"/>
      <sheetName val="간접비내역-1"/>
      <sheetName val="맨홀수량산출"/>
      <sheetName val="가감수량"/>
      <sheetName val="s.v"/>
      <sheetName val="최종견"/>
      <sheetName val="시추주상도"/>
      <sheetName val="안국연체"/>
      <sheetName val="남양내역"/>
      <sheetName val="r"/>
      <sheetName val="cap"/>
      <sheetName val="정리"/>
      <sheetName val="dv&amp;cl"/>
      <sheetName val="var."/>
      <sheetName val="T颰ዯ"/>
      <sheetName val="____(주)경원건_x0000__x0000_Ԁ_x0000_耀ഽ㫥_x0002_"/>
      <sheetName val="Construction"/>
      <sheetName val="Mc1"/>
      <sheetName val="실적(년)"/>
      <sheetName val="견적현황"/>
      <sheetName val="업체방문내역"/>
      <sheetName val="____(주)경원건축공사비분석㖘į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5">
          <cell r="D5" t="str">
            <v>(발표일:99.1.1)</v>
          </cell>
          <cell r="E5" t="str">
            <v>(발표일:98.9.1)</v>
          </cell>
          <cell r="F5" t="str">
            <v>(발표일:98.1.1)</v>
          </cell>
        </row>
        <row r="6">
          <cell r="A6" t="str">
            <v>L001</v>
          </cell>
          <cell r="B6" t="str">
            <v>갱    부</v>
          </cell>
          <cell r="C6" t="str">
            <v>인</v>
          </cell>
          <cell r="D6">
            <v>46995</v>
          </cell>
          <cell r="E6">
            <v>50308</v>
          </cell>
          <cell r="F6">
            <v>56352</v>
          </cell>
        </row>
        <row r="7">
          <cell r="A7" t="str">
            <v>L002</v>
          </cell>
          <cell r="B7" t="str">
            <v>도 목 수</v>
          </cell>
          <cell r="C7" t="str">
            <v>인</v>
          </cell>
          <cell r="D7">
            <v>0</v>
          </cell>
          <cell r="E7">
            <v>0</v>
          </cell>
          <cell r="F7">
            <v>81068</v>
          </cell>
        </row>
        <row r="8">
          <cell r="A8" t="str">
            <v>L003</v>
          </cell>
          <cell r="B8" t="str">
            <v>건축목공</v>
          </cell>
          <cell r="C8" t="str">
            <v>인</v>
          </cell>
          <cell r="D8">
            <v>62310</v>
          </cell>
          <cell r="E8">
            <v>65713</v>
          </cell>
          <cell r="F8">
            <v>71803</v>
          </cell>
        </row>
        <row r="9">
          <cell r="A9" t="str">
            <v>L004</v>
          </cell>
          <cell r="B9" t="str">
            <v>형틀목공</v>
          </cell>
          <cell r="C9" t="str">
            <v>인</v>
          </cell>
          <cell r="D9">
            <v>62603</v>
          </cell>
          <cell r="E9">
            <v>65381</v>
          </cell>
          <cell r="F9">
            <v>75306</v>
          </cell>
        </row>
        <row r="10">
          <cell r="A10" t="str">
            <v>L005</v>
          </cell>
          <cell r="B10" t="str">
            <v>창호목공</v>
          </cell>
          <cell r="C10" t="str">
            <v>인</v>
          </cell>
          <cell r="D10">
            <v>56563</v>
          </cell>
          <cell r="E10">
            <v>61043</v>
          </cell>
          <cell r="F10">
            <v>66162</v>
          </cell>
        </row>
        <row r="11">
          <cell r="A11" t="str">
            <v>L006</v>
          </cell>
          <cell r="B11" t="str">
            <v>철 골 공</v>
          </cell>
          <cell r="C11" t="str">
            <v>인</v>
          </cell>
          <cell r="D11">
            <v>60500</v>
          </cell>
          <cell r="E11">
            <v>64796</v>
          </cell>
          <cell r="F11">
            <v>73514</v>
          </cell>
        </row>
        <row r="12">
          <cell r="A12" t="str">
            <v>L007</v>
          </cell>
          <cell r="B12" t="str">
            <v>철    공</v>
          </cell>
          <cell r="C12" t="str">
            <v>인</v>
          </cell>
          <cell r="D12">
            <v>59797</v>
          </cell>
          <cell r="E12">
            <v>59917</v>
          </cell>
          <cell r="F12">
            <v>72430</v>
          </cell>
        </row>
        <row r="13">
          <cell r="A13" t="str">
            <v>L008</v>
          </cell>
          <cell r="B13" t="str">
            <v>철 근 공</v>
          </cell>
          <cell r="C13" t="str">
            <v>인</v>
          </cell>
          <cell r="D13">
            <v>65147</v>
          </cell>
          <cell r="E13">
            <v>66944</v>
          </cell>
          <cell r="F13">
            <v>77839</v>
          </cell>
        </row>
        <row r="14">
          <cell r="A14" t="str">
            <v>L009</v>
          </cell>
          <cell r="B14" t="str">
            <v>철 판 공</v>
          </cell>
          <cell r="C14" t="str">
            <v>인</v>
          </cell>
          <cell r="D14">
            <v>61774</v>
          </cell>
          <cell r="E14">
            <v>68465</v>
          </cell>
          <cell r="F14">
            <v>73217</v>
          </cell>
        </row>
        <row r="15">
          <cell r="A15" t="str">
            <v>L010</v>
          </cell>
          <cell r="B15" t="str">
            <v>셧 터 공</v>
          </cell>
          <cell r="C15" t="str">
            <v>인</v>
          </cell>
          <cell r="D15">
            <v>55318</v>
          </cell>
          <cell r="E15">
            <v>58035</v>
          </cell>
          <cell r="F15">
            <v>64659</v>
          </cell>
        </row>
        <row r="16">
          <cell r="A16" t="str">
            <v>L011</v>
          </cell>
          <cell r="B16" t="str">
            <v>샷 시 공</v>
          </cell>
          <cell r="C16" t="str">
            <v>인</v>
          </cell>
          <cell r="D16">
            <v>55318</v>
          </cell>
          <cell r="E16">
            <v>58035</v>
          </cell>
          <cell r="F16">
            <v>65647</v>
          </cell>
        </row>
        <row r="17">
          <cell r="A17" t="str">
            <v>L012</v>
          </cell>
          <cell r="B17" t="str">
            <v>절 단 공</v>
          </cell>
          <cell r="C17" t="str">
            <v>인</v>
          </cell>
          <cell r="D17">
            <v>59642</v>
          </cell>
          <cell r="E17">
            <v>67321</v>
          </cell>
          <cell r="F17">
            <v>65881</v>
          </cell>
        </row>
        <row r="18">
          <cell r="A18" t="str">
            <v>L013</v>
          </cell>
          <cell r="B18" t="str">
            <v>석    공</v>
          </cell>
          <cell r="C18" t="str">
            <v>인</v>
          </cell>
          <cell r="D18">
            <v>69257</v>
          </cell>
          <cell r="E18">
            <v>67292</v>
          </cell>
          <cell r="F18">
            <v>77005</v>
          </cell>
        </row>
        <row r="19">
          <cell r="A19" t="str">
            <v>L014</v>
          </cell>
          <cell r="B19" t="str">
            <v>특수비계공(15M이상)</v>
          </cell>
          <cell r="C19" t="str">
            <v>인</v>
          </cell>
          <cell r="D19">
            <v>78766</v>
          </cell>
          <cell r="E19">
            <v>75380</v>
          </cell>
          <cell r="F19">
            <v>85884</v>
          </cell>
        </row>
        <row r="20">
          <cell r="A20" t="str">
            <v>L015</v>
          </cell>
          <cell r="B20" t="str">
            <v>비 계 공</v>
          </cell>
          <cell r="C20" t="str">
            <v>인</v>
          </cell>
          <cell r="D20">
            <v>66531</v>
          </cell>
          <cell r="E20">
            <v>69324</v>
          </cell>
          <cell r="F20">
            <v>79467</v>
          </cell>
        </row>
        <row r="21">
          <cell r="A21" t="str">
            <v>L016</v>
          </cell>
          <cell r="B21" t="str">
            <v>동 발 공(터 널)</v>
          </cell>
          <cell r="C21" t="str">
            <v>인</v>
          </cell>
          <cell r="D21">
            <v>61285</v>
          </cell>
          <cell r="E21">
            <v>59691</v>
          </cell>
          <cell r="F21">
            <v>65485</v>
          </cell>
        </row>
        <row r="22">
          <cell r="A22" t="str">
            <v>L017</v>
          </cell>
          <cell r="B22" t="str">
            <v>조 적 공</v>
          </cell>
          <cell r="C22" t="str">
            <v>인</v>
          </cell>
          <cell r="D22">
            <v>58512</v>
          </cell>
          <cell r="E22">
            <v>58379</v>
          </cell>
          <cell r="F22">
            <v>67986</v>
          </cell>
        </row>
        <row r="23">
          <cell r="A23" t="str">
            <v>L018</v>
          </cell>
          <cell r="B23" t="str">
            <v>벽돌(블럭)제작공</v>
          </cell>
          <cell r="C23" t="str">
            <v>인</v>
          </cell>
          <cell r="D23">
            <v>56942</v>
          </cell>
          <cell r="E23">
            <v>57334</v>
          </cell>
          <cell r="F23">
            <v>61291</v>
          </cell>
        </row>
        <row r="24">
          <cell r="A24" t="str">
            <v>L019</v>
          </cell>
          <cell r="B24" t="str">
            <v>연 돌 공</v>
          </cell>
          <cell r="C24" t="str">
            <v>인</v>
          </cell>
          <cell r="D24">
            <v>58512</v>
          </cell>
          <cell r="E24">
            <v>58379</v>
          </cell>
          <cell r="F24">
            <v>72745</v>
          </cell>
        </row>
        <row r="25">
          <cell r="A25" t="str">
            <v>L020</v>
          </cell>
          <cell r="B25" t="str">
            <v>미 장 공</v>
          </cell>
          <cell r="C25" t="str">
            <v>인</v>
          </cell>
          <cell r="D25">
            <v>59451</v>
          </cell>
          <cell r="E25">
            <v>61569</v>
          </cell>
          <cell r="F25">
            <v>71283</v>
          </cell>
        </row>
        <row r="26">
          <cell r="A26" t="str">
            <v>L021</v>
          </cell>
          <cell r="B26" t="str">
            <v>방 수 공</v>
          </cell>
          <cell r="C26" t="str">
            <v>인</v>
          </cell>
          <cell r="D26">
            <v>50866</v>
          </cell>
          <cell r="E26">
            <v>51640</v>
          </cell>
          <cell r="F26">
            <v>57701</v>
          </cell>
        </row>
        <row r="27">
          <cell r="A27" t="str">
            <v>L022</v>
          </cell>
          <cell r="B27" t="str">
            <v>타 일 공</v>
          </cell>
          <cell r="C27" t="str">
            <v>인</v>
          </cell>
          <cell r="D27">
            <v>58994</v>
          </cell>
          <cell r="E27">
            <v>60706</v>
          </cell>
          <cell r="F27">
            <v>68147</v>
          </cell>
        </row>
        <row r="28">
          <cell r="A28" t="str">
            <v>L023</v>
          </cell>
          <cell r="B28" t="str">
            <v>줄 눈 공</v>
          </cell>
          <cell r="C28" t="str">
            <v>인</v>
          </cell>
          <cell r="D28">
            <v>58172</v>
          </cell>
          <cell r="E28">
            <v>55387</v>
          </cell>
          <cell r="F28">
            <v>63589</v>
          </cell>
        </row>
        <row r="29">
          <cell r="A29" t="str">
            <v>L024</v>
          </cell>
          <cell r="B29" t="str">
            <v>연 마 공</v>
          </cell>
          <cell r="C29" t="str">
            <v>인</v>
          </cell>
          <cell r="D29">
            <v>56709</v>
          </cell>
          <cell r="E29">
            <v>54957</v>
          </cell>
          <cell r="F29">
            <v>67289</v>
          </cell>
        </row>
        <row r="30">
          <cell r="A30" t="str">
            <v>L025</v>
          </cell>
          <cell r="B30" t="str">
            <v>콘크리트공</v>
          </cell>
          <cell r="C30" t="str">
            <v>인</v>
          </cell>
          <cell r="D30">
            <v>60596</v>
          </cell>
          <cell r="E30">
            <v>63605</v>
          </cell>
          <cell r="F30">
            <v>71184</v>
          </cell>
        </row>
        <row r="31">
          <cell r="A31" t="str">
            <v>L026</v>
          </cell>
          <cell r="B31" t="str">
            <v>바이브레타공</v>
          </cell>
          <cell r="C31" t="str">
            <v>인</v>
          </cell>
          <cell r="D31">
            <v>60596</v>
          </cell>
          <cell r="E31">
            <v>63605</v>
          </cell>
          <cell r="F31">
            <v>69081</v>
          </cell>
        </row>
        <row r="32">
          <cell r="A32" t="str">
            <v>L027</v>
          </cell>
          <cell r="B32" t="str">
            <v>보일러공</v>
          </cell>
          <cell r="C32" t="str">
            <v>인</v>
          </cell>
          <cell r="D32">
            <v>48190</v>
          </cell>
          <cell r="E32">
            <v>52463</v>
          </cell>
          <cell r="F32">
            <v>56787</v>
          </cell>
        </row>
        <row r="33">
          <cell r="A33" t="str">
            <v>L028</v>
          </cell>
          <cell r="B33" t="str">
            <v>배 관 공</v>
          </cell>
          <cell r="C33" t="str">
            <v>인</v>
          </cell>
          <cell r="D33">
            <v>48833</v>
          </cell>
          <cell r="E33">
            <v>52004</v>
          </cell>
          <cell r="F33">
            <v>58907</v>
          </cell>
        </row>
        <row r="34">
          <cell r="A34" t="str">
            <v>L029</v>
          </cell>
          <cell r="B34" t="str">
            <v>온 돌 공</v>
          </cell>
          <cell r="C34" t="str">
            <v>인</v>
          </cell>
          <cell r="D34">
            <v>59451</v>
          </cell>
          <cell r="E34">
            <v>61569</v>
          </cell>
          <cell r="F34">
            <v>54720</v>
          </cell>
        </row>
        <row r="35">
          <cell r="A35" t="str">
            <v>L030</v>
          </cell>
          <cell r="B35" t="str">
            <v>위 생 공</v>
          </cell>
          <cell r="C35" t="str">
            <v>인</v>
          </cell>
          <cell r="D35">
            <v>48855</v>
          </cell>
          <cell r="E35">
            <v>51145</v>
          </cell>
          <cell r="F35">
            <v>59212</v>
          </cell>
        </row>
        <row r="36">
          <cell r="A36" t="str">
            <v>L031</v>
          </cell>
          <cell r="B36" t="str">
            <v>보 온 공</v>
          </cell>
          <cell r="C36" t="str">
            <v>인</v>
          </cell>
          <cell r="D36">
            <v>49987</v>
          </cell>
          <cell r="E36">
            <v>54125</v>
          </cell>
          <cell r="F36">
            <v>63143</v>
          </cell>
        </row>
        <row r="37">
          <cell r="A37" t="str">
            <v>L032</v>
          </cell>
          <cell r="B37" t="str">
            <v>도 장 공</v>
          </cell>
          <cell r="C37" t="str">
            <v>인</v>
          </cell>
          <cell r="D37">
            <v>52915</v>
          </cell>
          <cell r="E37">
            <v>55640</v>
          </cell>
          <cell r="F37">
            <v>63038</v>
          </cell>
        </row>
        <row r="38">
          <cell r="A38" t="str">
            <v>L033</v>
          </cell>
          <cell r="B38" t="str">
            <v>내 장 공</v>
          </cell>
          <cell r="C38" t="str">
            <v>인</v>
          </cell>
          <cell r="D38">
            <v>58768</v>
          </cell>
          <cell r="E38">
            <v>59767</v>
          </cell>
          <cell r="F38">
            <v>72244</v>
          </cell>
        </row>
        <row r="39">
          <cell r="A39" t="str">
            <v>L034</v>
          </cell>
          <cell r="B39" t="str">
            <v>도 배 공</v>
          </cell>
          <cell r="C39" t="str">
            <v>인</v>
          </cell>
          <cell r="D39">
            <v>51632</v>
          </cell>
          <cell r="E39">
            <v>51201</v>
          </cell>
          <cell r="F39">
            <v>58443</v>
          </cell>
        </row>
        <row r="40">
          <cell r="A40" t="str">
            <v>L035</v>
          </cell>
          <cell r="B40" t="str">
            <v>아스타일공</v>
          </cell>
          <cell r="C40" t="str">
            <v>인</v>
          </cell>
          <cell r="D40">
            <v>58994</v>
          </cell>
          <cell r="E40">
            <v>60706</v>
          </cell>
          <cell r="F40">
            <v>71686</v>
          </cell>
        </row>
        <row r="41">
          <cell r="A41" t="str">
            <v>L036</v>
          </cell>
          <cell r="B41" t="str">
            <v>기 와 공</v>
          </cell>
          <cell r="C41" t="str">
            <v>인</v>
          </cell>
          <cell r="D41">
            <v>68363</v>
          </cell>
          <cell r="E41">
            <v>64891</v>
          </cell>
          <cell r="F41">
            <v>69476</v>
          </cell>
        </row>
        <row r="42">
          <cell r="A42" t="str">
            <v>L037</v>
          </cell>
          <cell r="B42" t="str">
            <v>슬레이트공</v>
          </cell>
          <cell r="C42" t="str">
            <v>인</v>
          </cell>
          <cell r="D42">
            <v>68363</v>
          </cell>
          <cell r="E42">
            <v>64891</v>
          </cell>
          <cell r="F42">
            <v>72727</v>
          </cell>
        </row>
        <row r="43">
          <cell r="A43" t="str">
            <v>L038</v>
          </cell>
          <cell r="B43" t="str">
            <v>화약취급공</v>
          </cell>
          <cell r="C43" t="str">
            <v>인</v>
          </cell>
          <cell r="D43">
            <v>67520</v>
          </cell>
          <cell r="E43">
            <v>60578</v>
          </cell>
          <cell r="F43">
            <v>69595</v>
          </cell>
        </row>
        <row r="44">
          <cell r="A44" t="str">
            <v>L039</v>
          </cell>
          <cell r="B44" t="str">
            <v>착 암 공</v>
          </cell>
          <cell r="C44" t="str">
            <v>인</v>
          </cell>
          <cell r="D44">
            <v>50107</v>
          </cell>
          <cell r="E44">
            <v>54279</v>
          </cell>
          <cell r="F44">
            <v>57292</v>
          </cell>
        </row>
        <row r="45">
          <cell r="A45" t="str">
            <v>L040</v>
          </cell>
          <cell r="B45" t="str">
            <v>보 안 공</v>
          </cell>
          <cell r="C45" t="str">
            <v>인</v>
          </cell>
          <cell r="D45">
            <v>41224</v>
          </cell>
          <cell r="E45">
            <v>44036</v>
          </cell>
          <cell r="F45">
            <v>41290</v>
          </cell>
        </row>
        <row r="46">
          <cell r="A46" t="str">
            <v>L041</v>
          </cell>
          <cell r="B46" t="str">
            <v>포 장 공</v>
          </cell>
          <cell r="C46" t="str">
            <v>인</v>
          </cell>
          <cell r="D46">
            <v>59695</v>
          </cell>
          <cell r="E46">
            <v>56237</v>
          </cell>
          <cell r="F46">
            <v>65494</v>
          </cell>
        </row>
        <row r="47">
          <cell r="A47" t="str">
            <v>L042</v>
          </cell>
          <cell r="B47" t="str">
            <v>포 설 공</v>
          </cell>
          <cell r="C47" t="str">
            <v>인</v>
          </cell>
          <cell r="D47">
            <v>53731</v>
          </cell>
          <cell r="E47">
            <v>54013</v>
          </cell>
          <cell r="F47">
            <v>65082</v>
          </cell>
        </row>
        <row r="48">
          <cell r="A48" t="str">
            <v>L043</v>
          </cell>
          <cell r="B48" t="str">
            <v>궤 도 공</v>
          </cell>
          <cell r="C48" t="str">
            <v>인</v>
          </cell>
          <cell r="D48">
            <v>53629</v>
          </cell>
          <cell r="E48">
            <v>62818</v>
          </cell>
          <cell r="F48">
            <v>60000</v>
          </cell>
        </row>
        <row r="49">
          <cell r="A49" t="str">
            <v>L044</v>
          </cell>
          <cell r="B49" t="str">
            <v>용 접 공(철 도)</v>
          </cell>
          <cell r="C49" t="str">
            <v>인</v>
          </cell>
          <cell r="D49">
            <v>58661</v>
          </cell>
          <cell r="E49">
            <v>55736</v>
          </cell>
          <cell r="F49">
            <v>67201</v>
          </cell>
        </row>
        <row r="50">
          <cell r="A50" t="str">
            <v>L045</v>
          </cell>
          <cell r="B50" t="str">
            <v>잠 수 부</v>
          </cell>
          <cell r="C50" t="str">
            <v>인</v>
          </cell>
          <cell r="D50">
            <v>87712</v>
          </cell>
          <cell r="E50">
            <v>73901</v>
          </cell>
          <cell r="F50">
            <v>81832</v>
          </cell>
        </row>
        <row r="51">
          <cell r="A51" t="str">
            <v>L046</v>
          </cell>
          <cell r="B51" t="str">
            <v>잠 함 공</v>
          </cell>
          <cell r="C51" t="str">
            <v>인</v>
          </cell>
          <cell r="D51">
            <v>0</v>
          </cell>
          <cell r="E51">
            <v>0</v>
          </cell>
          <cell r="F51">
            <v>0</v>
          </cell>
        </row>
        <row r="52">
          <cell r="A52" t="str">
            <v>L047</v>
          </cell>
          <cell r="B52" t="str">
            <v>보 링 공</v>
          </cell>
          <cell r="C52" t="str">
            <v>인</v>
          </cell>
          <cell r="D52">
            <v>50288</v>
          </cell>
          <cell r="E52">
            <v>53721</v>
          </cell>
          <cell r="F52">
            <v>58626</v>
          </cell>
        </row>
        <row r="53">
          <cell r="A53" t="str">
            <v>L049</v>
          </cell>
          <cell r="B53" t="str">
            <v>영림기사</v>
          </cell>
          <cell r="C53" t="str">
            <v>인</v>
          </cell>
          <cell r="D53">
            <v>0</v>
          </cell>
          <cell r="E53">
            <v>0</v>
          </cell>
          <cell r="F53">
            <v>72675</v>
          </cell>
        </row>
        <row r="54">
          <cell r="A54" t="str">
            <v>L050</v>
          </cell>
          <cell r="B54" t="str">
            <v>조 경 공</v>
          </cell>
          <cell r="C54" t="str">
            <v>인</v>
          </cell>
          <cell r="D54">
            <v>50250</v>
          </cell>
          <cell r="E54">
            <v>50321</v>
          </cell>
          <cell r="F54">
            <v>60207</v>
          </cell>
        </row>
        <row r="55">
          <cell r="A55" t="str">
            <v>L051</v>
          </cell>
          <cell r="B55" t="str">
            <v>벌 목 부</v>
          </cell>
          <cell r="C55" t="str">
            <v>인</v>
          </cell>
          <cell r="D55">
            <v>57718</v>
          </cell>
          <cell r="E55">
            <v>64902</v>
          </cell>
          <cell r="F55">
            <v>66433</v>
          </cell>
        </row>
        <row r="56">
          <cell r="A56" t="str">
            <v>L052</v>
          </cell>
          <cell r="B56" t="str">
            <v>조림인부</v>
          </cell>
          <cell r="C56" t="str">
            <v>인</v>
          </cell>
          <cell r="D56">
            <v>43854</v>
          </cell>
          <cell r="E56">
            <v>32014</v>
          </cell>
          <cell r="F56">
            <v>53688</v>
          </cell>
        </row>
        <row r="57">
          <cell r="A57" t="str">
            <v>L053</v>
          </cell>
          <cell r="B57" t="str">
            <v>플랜트 기계설치공</v>
          </cell>
          <cell r="C57" t="str">
            <v>인</v>
          </cell>
          <cell r="D57">
            <v>59903</v>
          </cell>
          <cell r="E57">
            <v>61521</v>
          </cell>
          <cell r="F57">
            <v>80805</v>
          </cell>
        </row>
        <row r="58">
          <cell r="A58" t="str">
            <v>L054</v>
          </cell>
          <cell r="B58" t="str">
            <v>플랜트 용접공</v>
          </cell>
          <cell r="C58" t="str">
            <v>인</v>
          </cell>
          <cell r="D58">
            <v>63349</v>
          </cell>
          <cell r="E58">
            <v>69101</v>
          </cell>
          <cell r="F58">
            <v>95379</v>
          </cell>
        </row>
        <row r="59">
          <cell r="A59" t="str">
            <v>L055</v>
          </cell>
          <cell r="B59" t="str">
            <v>플랜트 배관공</v>
          </cell>
          <cell r="C59" t="str">
            <v>인</v>
          </cell>
          <cell r="D59">
            <v>66377</v>
          </cell>
          <cell r="E59">
            <v>76135</v>
          </cell>
          <cell r="F59">
            <v>97219</v>
          </cell>
        </row>
        <row r="60">
          <cell r="A60" t="str">
            <v>L056</v>
          </cell>
          <cell r="B60" t="str">
            <v>플랜트 제관공</v>
          </cell>
          <cell r="C60" t="str">
            <v>인</v>
          </cell>
          <cell r="D60">
            <v>54813</v>
          </cell>
          <cell r="E60">
            <v>60834</v>
          </cell>
          <cell r="F60">
            <v>81966</v>
          </cell>
        </row>
        <row r="61">
          <cell r="A61" t="str">
            <v>L057</v>
          </cell>
          <cell r="B61" t="str">
            <v>시공측량사</v>
          </cell>
          <cell r="C61" t="str">
            <v>인</v>
          </cell>
          <cell r="D61">
            <v>44848</v>
          </cell>
          <cell r="E61">
            <v>47571</v>
          </cell>
          <cell r="F61">
            <v>58506</v>
          </cell>
        </row>
        <row r="62">
          <cell r="A62" t="str">
            <v>L058</v>
          </cell>
          <cell r="B62" t="str">
            <v>시공측량사조수</v>
          </cell>
          <cell r="C62" t="str">
            <v>인</v>
          </cell>
          <cell r="D62">
            <v>33985</v>
          </cell>
          <cell r="E62">
            <v>32619</v>
          </cell>
          <cell r="F62">
            <v>38777</v>
          </cell>
        </row>
        <row r="63">
          <cell r="A63" t="str">
            <v>L059</v>
          </cell>
          <cell r="B63" t="str">
            <v>측    부</v>
          </cell>
          <cell r="C63" t="str">
            <v>인</v>
          </cell>
          <cell r="D63">
            <v>26699</v>
          </cell>
          <cell r="E63">
            <v>32690</v>
          </cell>
          <cell r="F63">
            <v>32725</v>
          </cell>
        </row>
        <row r="64">
          <cell r="A64" t="str">
            <v>L060</v>
          </cell>
          <cell r="B64" t="str">
            <v>검 조 부</v>
          </cell>
          <cell r="C64" t="str">
            <v>인</v>
          </cell>
          <cell r="D64">
            <v>33755</v>
          </cell>
          <cell r="E64">
            <v>34098</v>
          </cell>
          <cell r="F64">
            <v>32800</v>
          </cell>
        </row>
        <row r="65">
          <cell r="A65" t="str">
            <v>L061</v>
          </cell>
          <cell r="B65" t="str">
            <v>송전전공</v>
          </cell>
          <cell r="C65" t="str">
            <v>인</v>
          </cell>
          <cell r="D65">
            <v>197482</v>
          </cell>
          <cell r="E65">
            <v>188956</v>
          </cell>
          <cell r="F65">
            <v>234733</v>
          </cell>
        </row>
        <row r="66">
          <cell r="A66" t="str">
            <v>L062</v>
          </cell>
          <cell r="B66" t="str">
            <v>배전전공</v>
          </cell>
          <cell r="C66" t="str">
            <v>인</v>
          </cell>
          <cell r="D66">
            <v>176615</v>
          </cell>
          <cell r="E66">
            <v>164094</v>
          </cell>
          <cell r="F66">
            <v>192602</v>
          </cell>
        </row>
        <row r="67">
          <cell r="A67" t="str">
            <v>L063</v>
          </cell>
          <cell r="B67" t="str">
            <v>플랜트 전공</v>
          </cell>
          <cell r="C67" t="str">
            <v>인</v>
          </cell>
          <cell r="D67">
            <v>52369</v>
          </cell>
          <cell r="E67">
            <v>54503</v>
          </cell>
          <cell r="F67">
            <v>64285</v>
          </cell>
        </row>
        <row r="68">
          <cell r="A68" t="str">
            <v>L064</v>
          </cell>
          <cell r="B68" t="str">
            <v>내선전공</v>
          </cell>
          <cell r="C68" t="str">
            <v>인</v>
          </cell>
          <cell r="D68">
            <v>47911</v>
          </cell>
          <cell r="E68">
            <v>51021</v>
          </cell>
          <cell r="F68">
            <v>57286</v>
          </cell>
        </row>
        <row r="69">
          <cell r="A69" t="str">
            <v>L065</v>
          </cell>
          <cell r="B69" t="str">
            <v>특별고압케이블전공</v>
          </cell>
          <cell r="C69" t="str">
            <v>인</v>
          </cell>
          <cell r="D69">
            <v>97565</v>
          </cell>
          <cell r="E69">
            <v>102881</v>
          </cell>
          <cell r="F69">
            <v>98463</v>
          </cell>
        </row>
        <row r="70">
          <cell r="A70" t="str">
            <v>L066</v>
          </cell>
          <cell r="B70" t="str">
            <v>고압케이블전공</v>
          </cell>
          <cell r="C70" t="str">
            <v>인</v>
          </cell>
          <cell r="D70">
            <v>66547</v>
          </cell>
          <cell r="E70">
            <v>74151</v>
          </cell>
          <cell r="F70">
            <v>74584</v>
          </cell>
        </row>
        <row r="71">
          <cell r="A71" t="str">
            <v>L067</v>
          </cell>
          <cell r="B71" t="str">
            <v>저압케이블전공</v>
          </cell>
          <cell r="C71" t="str">
            <v>인</v>
          </cell>
          <cell r="D71">
            <v>59146</v>
          </cell>
          <cell r="E71">
            <v>55486</v>
          </cell>
          <cell r="F71">
            <v>61877</v>
          </cell>
        </row>
        <row r="72">
          <cell r="A72" t="str">
            <v>L068</v>
          </cell>
          <cell r="B72" t="str">
            <v>철도신호공</v>
          </cell>
          <cell r="C72" t="str">
            <v>인</v>
          </cell>
          <cell r="D72">
            <v>79766</v>
          </cell>
          <cell r="E72">
            <v>73483</v>
          </cell>
          <cell r="F72">
            <v>88167</v>
          </cell>
        </row>
        <row r="73">
          <cell r="A73" t="str">
            <v>L069</v>
          </cell>
          <cell r="B73" t="str">
            <v>계 장 공</v>
          </cell>
          <cell r="C73" t="str">
            <v>인</v>
          </cell>
          <cell r="D73">
            <v>50009</v>
          </cell>
          <cell r="E73">
            <v>57587</v>
          </cell>
          <cell r="F73">
            <v>60822</v>
          </cell>
        </row>
        <row r="74">
          <cell r="A74" t="str">
            <v>L070</v>
          </cell>
          <cell r="B74" t="str">
            <v>전기공사기사 1급</v>
          </cell>
          <cell r="C74" t="str">
            <v>인</v>
          </cell>
          <cell r="D74">
            <v>0</v>
          </cell>
          <cell r="E74">
            <v>0</v>
          </cell>
          <cell r="F74">
            <v>64241</v>
          </cell>
        </row>
        <row r="75">
          <cell r="A75" t="str">
            <v>L071</v>
          </cell>
          <cell r="B75" t="str">
            <v>전기공사기사 2급</v>
          </cell>
          <cell r="C75" t="str">
            <v>인</v>
          </cell>
          <cell r="D75">
            <v>0</v>
          </cell>
          <cell r="E75">
            <v>0</v>
          </cell>
          <cell r="F75">
            <v>55069</v>
          </cell>
        </row>
        <row r="76">
          <cell r="A76" t="str">
            <v>L072</v>
          </cell>
          <cell r="B76" t="str">
            <v>통신외선공</v>
          </cell>
          <cell r="C76" t="str">
            <v>인</v>
          </cell>
          <cell r="D76">
            <v>73980</v>
          </cell>
          <cell r="E76">
            <v>77946</v>
          </cell>
          <cell r="F76">
            <v>89013</v>
          </cell>
        </row>
        <row r="77">
          <cell r="A77" t="str">
            <v>L073</v>
          </cell>
          <cell r="B77" t="str">
            <v>통신설비공</v>
          </cell>
          <cell r="C77" t="str">
            <v>인</v>
          </cell>
          <cell r="D77">
            <v>64758</v>
          </cell>
          <cell r="E77">
            <v>66296</v>
          </cell>
          <cell r="F77">
            <v>76852</v>
          </cell>
        </row>
        <row r="78">
          <cell r="A78" t="str">
            <v>L074</v>
          </cell>
          <cell r="B78" t="str">
            <v>통신내선공</v>
          </cell>
          <cell r="C78" t="str">
            <v>인</v>
          </cell>
          <cell r="D78">
            <v>60168</v>
          </cell>
          <cell r="E78">
            <v>63738</v>
          </cell>
          <cell r="F78">
            <v>72591</v>
          </cell>
        </row>
        <row r="79">
          <cell r="A79" t="str">
            <v>L075</v>
          </cell>
          <cell r="B79" t="str">
            <v>통신케이블공</v>
          </cell>
          <cell r="C79" t="str">
            <v>인</v>
          </cell>
          <cell r="D79">
            <v>75788</v>
          </cell>
          <cell r="E79">
            <v>80042</v>
          </cell>
          <cell r="F79">
            <v>90455</v>
          </cell>
        </row>
        <row r="80">
          <cell r="A80" t="str">
            <v>L076</v>
          </cell>
          <cell r="B80" t="str">
            <v>무선안테나공</v>
          </cell>
          <cell r="C80" t="str">
            <v>인</v>
          </cell>
          <cell r="D80">
            <v>91475</v>
          </cell>
          <cell r="E80">
            <v>97216</v>
          </cell>
          <cell r="F80">
            <v>110956</v>
          </cell>
        </row>
        <row r="81">
          <cell r="A81" t="str">
            <v>L077</v>
          </cell>
          <cell r="B81" t="str">
            <v>통신기사 1급</v>
          </cell>
          <cell r="C81" t="str">
            <v>인</v>
          </cell>
          <cell r="D81">
            <v>84229</v>
          </cell>
          <cell r="E81">
            <v>87004</v>
          </cell>
          <cell r="F81">
            <v>92723</v>
          </cell>
        </row>
        <row r="82">
          <cell r="A82" t="str">
            <v>L078</v>
          </cell>
          <cell r="B82" t="str">
            <v>통신기사 2급</v>
          </cell>
          <cell r="C82" t="str">
            <v>인</v>
          </cell>
          <cell r="D82">
            <v>79642</v>
          </cell>
          <cell r="E82">
            <v>78519</v>
          </cell>
          <cell r="F82">
            <v>82395</v>
          </cell>
        </row>
        <row r="83">
          <cell r="A83" t="str">
            <v>L079</v>
          </cell>
          <cell r="B83" t="str">
            <v>통신기능사</v>
          </cell>
          <cell r="C83" t="str">
            <v>인</v>
          </cell>
          <cell r="D83">
            <v>67759</v>
          </cell>
          <cell r="E83">
            <v>68332</v>
          </cell>
          <cell r="F83">
            <v>72194</v>
          </cell>
        </row>
        <row r="84">
          <cell r="A84" t="str">
            <v>L080</v>
          </cell>
          <cell r="B84" t="str">
            <v>수작업반장</v>
          </cell>
          <cell r="C84" t="str">
            <v>인</v>
          </cell>
          <cell r="D84">
            <v>57364</v>
          </cell>
          <cell r="E84">
            <v>54191</v>
          </cell>
          <cell r="F84">
            <v>74369</v>
          </cell>
        </row>
        <row r="85">
          <cell r="A85" t="str">
            <v>L081</v>
          </cell>
          <cell r="B85" t="str">
            <v>작업반장</v>
          </cell>
          <cell r="C85" t="str">
            <v>인</v>
          </cell>
          <cell r="D85">
            <v>57364</v>
          </cell>
          <cell r="E85">
            <v>54191</v>
          </cell>
          <cell r="F85">
            <v>60326</v>
          </cell>
        </row>
        <row r="86">
          <cell r="A86" t="str">
            <v>L082</v>
          </cell>
          <cell r="B86" t="str">
            <v>목    도</v>
          </cell>
          <cell r="C86" t="str">
            <v>인</v>
          </cell>
          <cell r="D86">
            <v>64408</v>
          </cell>
          <cell r="E86">
            <v>63010</v>
          </cell>
          <cell r="F86">
            <v>64758</v>
          </cell>
        </row>
        <row r="87">
          <cell r="A87" t="str">
            <v>L083</v>
          </cell>
          <cell r="B87" t="str">
            <v>조 력 공</v>
          </cell>
          <cell r="C87" t="str">
            <v>인</v>
          </cell>
          <cell r="D87">
            <v>39371</v>
          </cell>
          <cell r="E87">
            <v>40427</v>
          </cell>
          <cell r="F87">
            <v>48912</v>
          </cell>
        </row>
        <row r="88">
          <cell r="A88" t="str">
            <v>L084</v>
          </cell>
          <cell r="B88" t="str">
            <v>특별인부</v>
          </cell>
          <cell r="C88" t="str">
            <v>인</v>
          </cell>
          <cell r="D88">
            <v>48674</v>
          </cell>
          <cell r="E88">
            <v>49659</v>
          </cell>
          <cell r="F88">
            <v>57379</v>
          </cell>
        </row>
        <row r="89">
          <cell r="A89" t="str">
            <v>L085</v>
          </cell>
          <cell r="B89" t="str">
            <v>보통인부</v>
          </cell>
          <cell r="C89" t="str">
            <v>인</v>
          </cell>
          <cell r="D89">
            <v>33755</v>
          </cell>
          <cell r="E89">
            <v>34098</v>
          </cell>
          <cell r="F89">
            <v>37736</v>
          </cell>
        </row>
        <row r="90">
          <cell r="A90" t="str">
            <v>L086</v>
          </cell>
          <cell r="B90" t="str">
            <v>중기운전기사</v>
          </cell>
          <cell r="C90" t="str">
            <v>인</v>
          </cell>
          <cell r="D90">
            <v>53715</v>
          </cell>
          <cell r="E90">
            <v>52855</v>
          </cell>
          <cell r="F90">
            <v>56951</v>
          </cell>
        </row>
        <row r="91">
          <cell r="A91" t="str">
            <v>L087</v>
          </cell>
          <cell r="B91" t="str">
            <v>운전사(운반차)</v>
          </cell>
          <cell r="C91" t="str">
            <v>인</v>
          </cell>
          <cell r="D91">
            <v>49633</v>
          </cell>
          <cell r="E91">
            <v>53159</v>
          </cell>
          <cell r="F91">
            <v>51077</v>
          </cell>
        </row>
        <row r="92">
          <cell r="A92" t="str">
            <v>L088</v>
          </cell>
          <cell r="B92" t="str">
            <v>운전사(기  계)</v>
          </cell>
          <cell r="C92" t="str">
            <v>인</v>
          </cell>
          <cell r="D92">
            <v>45575</v>
          </cell>
          <cell r="E92">
            <v>45276</v>
          </cell>
          <cell r="F92">
            <v>54325</v>
          </cell>
        </row>
        <row r="93">
          <cell r="A93" t="str">
            <v>L089</v>
          </cell>
          <cell r="B93" t="str">
            <v>중기운전조수</v>
          </cell>
          <cell r="C93" t="str">
            <v>인</v>
          </cell>
          <cell r="D93">
            <v>40706</v>
          </cell>
          <cell r="E93">
            <v>39194</v>
          </cell>
          <cell r="F93">
            <v>42762</v>
          </cell>
        </row>
        <row r="94">
          <cell r="A94" t="str">
            <v>L090</v>
          </cell>
          <cell r="B94" t="str">
            <v>고급선원</v>
          </cell>
          <cell r="C94" t="str">
            <v>인</v>
          </cell>
          <cell r="D94">
            <v>67380</v>
          </cell>
          <cell r="E94">
            <v>63746</v>
          </cell>
          <cell r="F94">
            <v>63950</v>
          </cell>
        </row>
        <row r="95">
          <cell r="A95" t="str">
            <v>L091</v>
          </cell>
          <cell r="B95" t="str">
            <v>보통선원</v>
          </cell>
          <cell r="C95" t="str">
            <v>인</v>
          </cell>
          <cell r="D95">
            <v>52274</v>
          </cell>
          <cell r="E95">
            <v>54986</v>
          </cell>
          <cell r="F95">
            <v>49346</v>
          </cell>
        </row>
        <row r="96">
          <cell r="A96" t="str">
            <v>L092</v>
          </cell>
          <cell r="B96" t="str">
            <v>선    부</v>
          </cell>
          <cell r="C96" t="str">
            <v>인</v>
          </cell>
          <cell r="D96">
            <v>41303</v>
          </cell>
          <cell r="E96">
            <v>45267</v>
          </cell>
          <cell r="F96">
            <v>40088</v>
          </cell>
        </row>
        <row r="97">
          <cell r="A97" t="str">
            <v>L093</v>
          </cell>
          <cell r="B97" t="str">
            <v>준설선선장</v>
          </cell>
          <cell r="C97" t="str">
            <v>인</v>
          </cell>
          <cell r="D97">
            <v>77084</v>
          </cell>
          <cell r="E97">
            <v>77929</v>
          </cell>
          <cell r="F97">
            <v>79532</v>
          </cell>
        </row>
        <row r="98">
          <cell r="A98" t="str">
            <v>L094</v>
          </cell>
          <cell r="B98" t="str">
            <v>준설선기관장</v>
          </cell>
          <cell r="C98" t="str">
            <v>인</v>
          </cell>
          <cell r="D98">
            <v>65732</v>
          </cell>
          <cell r="E98">
            <v>66667</v>
          </cell>
          <cell r="F98">
            <v>70637</v>
          </cell>
        </row>
        <row r="99">
          <cell r="A99" t="str">
            <v>L095</v>
          </cell>
          <cell r="B99" t="str">
            <v>준설선기관사</v>
          </cell>
          <cell r="C99" t="str">
            <v>인</v>
          </cell>
          <cell r="D99">
            <v>62000</v>
          </cell>
          <cell r="E99">
            <v>63333</v>
          </cell>
          <cell r="F99">
            <v>56955</v>
          </cell>
        </row>
        <row r="100">
          <cell r="A100" t="str">
            <v>L096</v>
          </cell>
          <cell r="B100" t="str">
            <v>준설선운전사</v>
          </cell>
          <cell r="C100" t="str">
            <v>인</v>
          </cell>
          <cell r="D100">
            <v>64200</v>
          </cell>
          <cell r="E100">
            <v>58033</v>
          </cell>
          <cell r="F100">
            <v>66688</v>
          </cell>
        </row>
        <row r="101">
          <cell r="A101" t="str">
            <v>L097</v>
          </cell>
          <cell r="B101" t="str">
            <v>준설선전기사</v>
          </cell>
          <cell r="C101" t="str">
            <v>인</v>
          </cell>
          <cell r="D101">
            <v>66400</v>
          </cell>
          <cell r="E101">
            <v>66000</v>
          </cell>
          <cell r="F101">
            <v>63631</v>
          </cell>
        </row>
        <row r="102">
          <cell r="A102" t="str">
            <v>L098</v>
          </cell>
          <cell r="B102" t="str">
            <v>기계설치공</v>
          </cell>
          <cell r="C102" t="str">
            <v>인</v>
          </cell>
          <cell r="D102">
            <v>56925</v>
          </cell>
          <cell r="E102">
            <v>51838</v>
          </cell>
          <cell r="F102">
            <v>67415</v>
          </cell>
        </row>
        <row r="103">
          <cell r="A103" t="str">
            <v>L099</v>
          </cell>
          <cell r="B103" t="str">
            <v>기 계 공</v>
          </cell>
          <cell r="C103" t="str">
            <v>인</v>
          </cell>
          <cell r="D103">
            <v>49611</v>
          </cell>
          <cell r="E103">
            <v>49600</v>
          </cell>
          <cell r="F103">
            <v>58906</v>
          </cell>
        </row>
        <row r="104">
          <cell r="A104" t="str">
            <v>L100</v>
          </cell>
          <cell r="B104" t="str">
            <v>선 반 공</v>
          </cell>
          <cell r="C104" t="str">
            <v>인</v>
          </cell>
          <cell r="D104">
            <v>0</v>
          </cell>
          <cell r="E104">
            <v>0</v>
          </cell>
          <cell r="F104">
            <v>78752</v>
          </cell>
        </row>
        <row r="105">
          <cell r="A105" t="str">
            <v>L101</v>
          </cell>
          <cell r="B105" t="str">
            <v>정 비 공</v>
          </cell>
          <cell r="C105" t="str">
            <v>인</v>
          </cell>
          <cell r="D105">
            <v>0</v>
          </cell>
          <cell r="E105">
            <v>0</v>
          </cell>
          <cell r="F105">
            <v>52502</v>
          </cell>
        </row>
        <row r="106">
          <cell r="A106" t="str">
            <v>L102</v>
          </cell>
          <cell r="B106" t="str">
            <v>벨트콘베어작업공</v>
          </cell>
          <cell r="C106" t="str">
            <v>인</v>
          </cell>
          <cell r="D106">
            <v>0</v>
          </cell>
          <cell r="E106">
            <v>0</v>
          </cell>
          <cell r="F106">
            <v>0</v>
          </cell>
        </row>
        <row r="107">
          <cell r="A107" t="str">
            <v>L103</v>
          </cell>
          <cell r="B107" t="str">
            <v>현 도 사</v>
          </cell>
          <cell r="C107" t="str">
            <v>인</v>
          </cell>
          <cell r="D107">
            <v>66579</v>
          </cell>
          <cell r="E107">
            <v>0</v>
          </cell>
          <cell r="F107">
            <v>0</v>
          </cell>
        </row>
        <row r="108">
          <cell r="A108" t="str">
            <v>L104</v>
          </cell>
          <cell r="B108" t="str">
            <v>제 도 사</v>
          </cell>
          <cell r="C108" t="str">
            <v>인</v>
          </cell>
          <cell r="D108">
            <v>42366</v>
          </cell>
          <cell r="E108">
            <v>52957</v>
          </cell>
          <cell r="F108">
            <v>46978</v>
          </cell>
        </row>
        <row r="109">
          <cell r="A109" t="str">
            <v>L105</v>
          </cell>
          <cell r="B109" t="str">
            <v>시험사 1급</v>
          </cell>
          <cell r="C109" t="str">
            <v>인</v>
          </cell>
          <cell r="D109">
            <v>48017</v>
          </cell>
          <cell r="E109">
            <v>51959</v>
          </cell>
          <cell r="F109">
            <v>47867</v>
          </cell>
        </row>
        <row r="110">
          <cell r="A110" t="str">
            <v>L106</v>
          </cell>
          <cell r="B110" t="str">
            <v>시험사 2급</v>
          </cell>
          <cell r="C110" t="str">
            <v>인</v>
          </cell>
          <cell r="D110">
            <v>36857</v>
          </cell>
          <cell r="E110">
            <v>39935</v>
          </cell>
          <cell r="F110">
            <v>42272</v>
          </cell>
        </row>
        <row r="111">
          <cell r="A111" t="str">
            <v>L107</v>
          </cell>
          <cell r="B111" t="str">
            <v>시험사 3급</v>
          </cell>
          <cell r="C111" t="str">
            <v>인</v>
          </cell>
          <cell r="D111">
            <v>0</v>
          </cell>
          <cell r="E111">
            <v>0</v>
          </cell>
          <cell r="F111">
            <v>36667</v>
          </cell>
        </row>
        <row r="112">
          <cell r="A112" t="str">
            <v>L108</v>
          </cell>
          <cell r="B112" t="str">
            <v>시험사 4급</v>
          </cell>
          <cell r="C112" t="str">
            <v>인</v>
          </cell>
          <cell r="D112">
            <v>0</v>
          </cell>
          <cell r="E112">
            <v>0</v>
          </cell>
          <cell r="F112">
            <v>30223</v>
          </cell>
        </row>
        <row r="113">
          <cell r="A113" t="str">
            <v>L109</v>
          </cell>
          <cell r="B113" t="str">
            <v>시험보조수</v>
          </cell>
          <cell r="C113" t="str">
            <v>인</v>
          </cell>
          <cell r="D113">
            <v>29231</v>
          </cell>
          <cell r="E113">
            <v>31260</v>
          </cell>
          <cell r="F113">
            <v>31003</v>
          </cell>
        </row>
        <row r="114">
          <cell r="A114" t="str">
            <v>L110</v>
          </cell>
          <cell r="B114" t="str">
            <v>안전관리기사 1급</v>
          </cell>
          <cell r="C114" t="str">
            <v>인</v>
          </cell>
          <cell r="D114">
            <v>0</v>
          </cell>
          <cell r="E114">
            <v>0</v>
          </cell>
          <cell r="F114">
            <v>43959</v>
          </cell>
        </row>
        <row r="115">
          <cell r="A115" t="str">
            <v>L111</v>
          </cell>
          <cell r="B115" t="str">
            <v>안전관리기사 2급</v>
          </cell>
          <cell r="C115" t="str">
            <v>인</v>
          </cell>
          <cell r="D115">
            <v>0</v>
          </cell>
          <cell r="E115">
            <v>0</v>
          </cell>
          <cell r="F115">
            <v>38509</v>
          </cell>
        </row>
        <row r="116">
          <cell r="A116" t="str">
            <v>L112</v>
          </cell>
          <cell r="B116" t="str">
            <v>유 리 공</v>
          </cell>
          <cell r="C116" t="str">
            <v>인</v>
          </cell>
          <cell r="D116">
            <v>57574</v>
          </cell>
          <cell r="E116">
            <v>61877</v>
          </cell>
          <cell r="F116">
            <v>63783</v>
          </cell>
        </row>
        <row r="117">
          <cell r="A117" t="str">
            <v>L113</v>
          </cell>
          <cell r="B117" t="str">
            <v>함 석 공</v>
          </cell>
          <cell r="C117" t="str">
            <v>인</v>
          </cell>
          <cell r="D117">
            <v>56248</v>
          </cell>
          <cell r="E117">
            <v>56465</v>
          </cell>
          <cell r="F117">
            <v>68943</v>
          </cell>
        </row>
        <row r="118">
          <cell r="A118" t="str">
            <v>L114</v>
          </cell>
          <cell r="B118" t="str">
            <v>용 접 공(일 반)</v>
          </cell>
          <cell r="C118" t="str">
            <v>인</v>
          </cell>
          <cell r="D118">
            <v>60784</v>
          </cell>
          <cell r="E118">
            <v>61021</v>
          </cell>
          <cell r="F118">
            <v>74016</v>
          </cell>
        </row>
        <row r="119">
          <cell r="A119" t="str">
            <v>L115</v>
          </cell>
          <cell r="B119" t="str">
            <v>리 벳 공</v>
          </cell>
          <cell r="C119" t="str">
            <v>인</v>
          </cell>
          <cell r="D119">
            <v>60500</v>
          </cell>
          <cell r="E119">
            <v>64796</v>
          </cell>
          <cell r="F119">
            <v>71579</v>
          </cell>
        </row>
        <row r="120">
          <cell r="A120" t="str">
            <v>L116</v>
          </cell>
          <cell r="B120" t="str">
            <v>루 핑 공</v>
          </cell>
          <cell r="C120" t="str">
            <v>인</v>
          </cell>
          <cell r="D120">
            <v>50866</v>
          </cell>
          <cell r="E120">
            <v>51640</v>
          </cell>
          <cell r="F120">
            <v>57701</v>
          </cell>
        </row>
        <row r="121">
          <cell r="A121" t="str">
            <v>L117</v>
          </cell>
          <cell r="B121" t="str">
            <v>닥 트 공</v>
          </cell>
          <cell r="C121" t="str">
            <v>인</v>
          </cell>
          <cell r="D121">
            <v>48478</v>
          </cell>
          <cell r="E121">
            <v>52215</v>
          </cell>
          <cell r="F121">
            <v>58041</v>
          </cell>
        </row>
        <row r="122">
          <cell r="A122" t="str">
            <v>L118</v>
          </cell>
          <cell r="B122" t="str">
            <v>대 장 공</v>
          </cell>
          <cell r="C122" t="str">
            <v>인</v>
          </cell>
          <cell r="D122">
            <v>0</v>
          </cell>
          <cell r="E122">
            <v>0</v>
          </cell>
          <cell r="F122">
            <v>0</v>
          </cell>
        </row>
        <row r="123">
          <cell r="A123" t="str">
            <v>L119</v>
          </cell>
          <cell r="B123" t="str">
            <v>할 석 공</v>
          </cell>
          <cell r="C123" t="str">
            <v>인</v>
          </cell>
          <cell r="D123">
            <v>63951</v>
          </cell>
          <cell r="E123">
            <v>63908</v>
          </cell>
          <cell r="F123">
            <v>77728</v>
          </cell>
        </row>
        <row r="124">
          <cell r="A124" t="str">
            <v>L120</v>
          </cell>
          <cell r="B124" t="str">
            <v>제철축로공</v>
          </cell>
          <cell r="C124" t="str">
            <v>인</v>
          </cell>
          <cell r="D124">
            <v>92419</v>
          </cell>
          <cell r="E124">
            <v>93072</v>
          </cell>
          <cell r="F124">
            <v>93345</v>
          </cell>
        </row>
        <row r="125">
          <cell r="A125" t="str">
            <v>L121</v>
          </cell>
          <cell r="B125" t="str">
            <v>양 생 공</v>
          </cell>
          <cell r="C125" t="str">
            <v>인</v>
          </cell>
          <cell r="D125">
            <v>33755</v>
          </cell>
          <cell r="E125">
            <v>34098</v>
          </cell>
          <cell r="F125">
            <v>42244</v>
          </cell>
        </row>
        <row r="126">
          <cell r="A126" t="str">
            <v>L122</v>
          </cell>
          <cell r="B126" t="str">
            <v>계 령 공</v>
          </cell>
          <cell r="C126" t="str">
            <v>인</v>
          </cell>
          <cell r="D126">
            <v>52915</v>
          </cell>
          <cell r="E126">
            <v>55640</v>
          </cell>
          <cell r="F126">
            <v>0</v>
          </cell>
        </row>
        <row r="127">
          <cell r="A127" t="str">
            <v>L123</v>
          </cell>
          <cell r="B127" t="str">
            <v>사 공(배포함)</v>
          </cell>
          <cell r="C127" t="str">
            <v>인</v>
          </cell>
          <cell r="D127">
            <v>0</v>
          </cell>
          <cell r="E127">
            <v>0</v>
          </cell>
          <cell r="F127">
            <v>0</v>
          </cell>
        </row>
        <row r="128">
          <cell r="A128" t="str">
            <v>L124</v>
          </cell>
          <cell r="B128" t="str">
            <v>마 부(우마차포함)</v>
          </cell>
          <cell r="C128" t="str">
            <v>인</v>
          </cell>
          <cell r="D128">
            <v>0</v>
          </cell>
          <cell r="E128">
            <v>0</v>
          </cell>
          <cell r="F128">
            <v>0</v>
          </cell>
        </row>
        <row r="129">
          <cell r="A129" t="str">
            <v>L125</v>
          </cell>
          <cell r="B129" t="str">
            <v>제 재 공</v>
          </cell>
          <cell r="C129" t="str">
            <v>인</v>
          </cell>
          <cell r="D129">
            <v>0</v>
          </cell>
          <cell r="E129">
            <v>0</v>
          </cell>
          <cell r="F129">
            <v>0</v>
          </cell>
        </row>
        <row r="130">
          <cell r="A130" t="str">
            <v>L126</v>
          </cell>
          <cell r="B130" t="str">
            <v>철도궤도공</v>
          </cell>
          <cell r="C130" t="str">
            <v>인</v>
          </cell>
          <cell r="D130">
            <v>53629</v>
          </cell>
          <cell r="E130">
            <v>62818</v>
          </cell>
          <cell r="F130">
            <v>65636</v>
          </cell>
        </row>
        <row r="131">
          <cell r="A131" t="str">
            <v>L127</v>
          </cell>
          <cell r="B131" t="str">
            <v>지적기사 1급</v>
          </cell>
          <cell r="C131" t="str">
            <v>인</v>
          </cell>
          <cell r="D131">
            <v>91687</v>
          </cell>
          <cell r="E131">
            <v>93295</v>
          </cell>
          <cell r="F131">
            <v>93540</v>
          </cell>
        </row>
        <row r="132">
          <cell r="A132" t="str">
            <v>L128</v>
          </cell>
          <cell r="B132" t="str">
            <v>지적기사 2급</v>
          </cell>
          <cell r="C132" t="str">
            <v>인</v>
          </cell>
          <cell r="D132">
            <v>69173</v>
          </cell>
          <cell r="E132">
            <v>72840</v>
          </cell>
          <cell r="F132">
            <v>72183</v>
          </cell>
        </row>
        <row r="133">
          <cell r="A133" t="str">
            <v>L129</v>
          </cell>
          <cell r="B133" t="str">
            <v>지적기능사 1급</v>
          </cell>
          <cell r="C133" t="str">
            <v>인</v>
          </cell>
          <cell r="D133">
            <v>48878</v>
          </cell>
          <cell r="E133">
            <v>50316</v>
          </cell>
          <cell r="F133">
            <v>53062</v>
          </cell>
        </row>
        <row r="134">
          <cell r="A134" t="str">
            <v>L130</v>
          </cell>
          <cell r="B134" t="str">
            <v>지적기능사 2급</v>
          </cell>
          <cell r="C134" t="str">
            <v>인</v>
          </cell>
          <cell r="D134">
            <v>35131</v>
          </cell>
          <cell r="E134">
            <v>34731</v>
          </cell>
          <cell r="F134">
            <v>32715</v>
          </cell>
        </row>
        <row r="135">
          <cell r="A135" t="str">
            <v>L131</v>
          </cell>
          <cell r="B135" t="str">
            <v>치장벽돌공</v>
          </cell>
          <cell r="C135" t="str">
            <v>인</v>
          </cell>
          <cell r="D135">
            <v>61897</v>
          </cell>
          <cell r="E135">
            <v>64317</v>
          </cell>
          <cell r="F135">
            <v>73288</v>
          </cell>
        </row>
        <row r="136">
          <cell r="A136" t="str">
            <v>L132</v>
          </cell>
          <cell r="B136" t="str">
            <v>송전활선전공</v>
          </cell>
          <cell r="C136" t="str">
            <v>인</v>
          </cell>
          <cell r="D136">
            <v>235109</v>
          </cell>
          <cell r="E136">
            <v>250000</v>
          </cell>
          <cell r="F136">
            <v>0</v>
          </cell>
        </row>
        <row r="137">
          <cell r="A137" t="str">
            <v>L133</v>
          </cell>
          <cell r="B137" t="str">
            <v>배전활선전공</v>
          </cell>
          <cell r="C137" t="str">
            <v>인</v>
          </cell>
          <cell r="D137">
            <v>182772</v>
          </cell>
          <cell r="E137">
            <v>188915</v>
          </cell>
          <cell r="F137">
            <v>215055</v>
          </cell>
        </row>
        <row r="138">
          <cell r="A138" t="str">
            <v>L134</v>
          </cell>
          <cell r="B138" t="str">
            <v>중기조장</v>
          </cell>
          <cell r="C138" t="str">
            <v>인</v>
          </cell>
          <cell r="D138">
            <v>64260</v>
          </cell>
          <cell r="E138">
            <v>56042</v>
          </cell>
          <cell r="F138">
            <v>55484</v>
          </cell>
        </row>
        <row r="139">
          <cell r="A139" t="str">
            <v>L135</v>
          </cell>
          <cell r="B139" t="str">
            <v>모래분사공</v>
          </cell>
          <cell r="C139" t="str">
            <v>인</v>
          </cell>
          <cell r="D139">
            <v>52915</v>
          </cell>
          <cell r="E139">
            <v>55640</v>
          </cell>
          <cell r="F139">
            <v>49962</v>
          </cell>
        </row>
        <row r="140">
          <cell r="A140" t="str">
            <v>L137</v>
          </cell>
          <cell r="B140" t="str">
            <v>플랜트 특수용접공</v>
          </cell>
          <cell r="C140" t="str">
            <v>인</v>
          </cell>
          <cell r="D140">
            <v>100475</v>
          </cell>
          <cell r="E140">
            <v>93828</v>
          </cell>
          <cell r="F140">
            <v>141421</v>
          </cell>
        </row>
        <row r="141">
          <cell r="A141" t="str">
            <v>L200</v>
          </cell>
          <cell r="B141" t="str">
            <v>여자인부</v>
          </cell>
          <cell r="C141" t="str">
            <v>인</v>
          </cell>
          <cell r="D141">
            <v>0</v>
          </cell>
          <cell r="E141">
            <v>0</v>
          </cell>
          <cell r="F141">
            <v>0</v>
          </cell>
        </row>
        <row r="142">
          <cell r="A142" t="str">
            <v>L201</v>
          </cell>
          <cell r="B142" t="str">
            <v>조    공</v>
          </cell>
          <cell r="C142" t="str">
            <v>인</v>
          </cell>
          <cell r="D142">
            <v>0</v>
          </cell>
          <cell r="E142">
            <v>0</v>
          </cell>
          <cell r="F142">
            <v>0</v>
          </cell>
        </row>
        <row r="143">
          <cell r="A143" t="str">
            <v>L202</v>
          </cell>
          <cell r="B143" t="str">
            <v>포장특공</v>
          </cell>
          <cell r="C143" t="str">
            <v>인</v>
          </cell>
          <cell r="D143">
            <v>0</v>
          </cell>
          <cell r="E143">
            <v>0</v>
          </cell>
          <cell r="F143">
            <v>0</v>
          </cell>
        </row>
        <row r="144">
          <cell r="A144" t="str">
            <v>L203</v>
          </cell>
          <cell r="B144" t="str">
            <v>항 타 공</v>
          </cell>
          <cell r="C144" t="str">
            <v>인</v>
          </cell>
          <cell r="D144">
            <v>0</v>
          </cell>
          <cell r="E144">
            <v>0</v>
          </cell>
          <cell r="F144">
            <v>0</v>
          </cell>
        </row>
        <row r="145">
          <cell r="A145" t="str">
            <v>L204</v>
          </cell>
          <cell r="B145" t="str">
            <v>드 릴 공</v>
          </cell>
          <cell r="C145" t="str">
            <v>인</v>
          </cell>
          <cell r="D145">
            <v>0</v>
          </cell>
          <cell r="E145">
            <v>0</v>
          </cell>
          <cell r="F145">
            <v>0</v>
          </cell>
        </row>
        <row r="146">
          <cell r="A146" t="str">
            <v>L205</v>
          </cell>
          <cell r="B146" t="str">
            <v>WIRE MESH 설치공</v>
          </cell>
          <cell r="C146" t="str">
            <v>인</v>
          </cell>
          <cell r="D146">
            <v>0</v>
          </cell>
          <cell r="E146">
            <v>0</v>
          </cell>
          <cell r="F146">
            <v>0</v>
          </cell>
        </row>
        <row r="147">
          <cell r="A147" t="str">
            <v>L701</v>
          </cell>
          <cell r="B147" t="str">
            <v>특급기술자</v>
          </cell>
          <cell r="C147" t="str">
            <v>인</v>
          </cell>
          <cell r="D147">
            <v>132166</v>
          </cell>
          <cell r="E147">
            <v>142203</v>
          </cell>
          <cell r="F147">
            <v>142203</v>
          </cell>
        </row>
        <row r="148">
          <cell r="A148" t="str">
            <v>L702</v>
          </cell>
          <cell r="B148" t="str">
            <v>고급기술자</v>
          </cell>
          <cell r="C148" t="str">
            <v>인</v>
          </cell>
          <cell r="D148">
            <v>109695</v>
          </cell>
          <cell r="E148">
            <v>117410</v>
          </cell>
          <cell r="F148">
            <v>117410</v>
          </cell>
        </row>
        <row r="149">
          <cell r="A149" t="str">
            <v>L703</v>
          </cell>
          <cell r="B149" t="str">
            <v>중급기술자</v>
          </cell>
          <cell r="C149" t="str">
            <v>인</v>
          </cell>
          <cell r="D149">
            <v>91968</v>
          </cell>
          <cell r="E149">
            <v>97488</v>
          </cell>
          <cell r="F149">
            <v>97488</v>
          </cell>
        </row>
        <row r="150">
          <cell r="A150" t="str">
            <v>L704</v>
          </cell>
          <cell r="B150" t="str">
            <v>초급기술자</v>
          </cell>
          <cell r="C150" t="str">
            <v>인</v>
          </cell>
          <cell r="D150">
            <v>65947</v>
          </cell>
          <cell r="E150">
            <v>69405</v>
          </cell>
          <cell r="F150">
            <v>69405</v>
          </cell>
        </row>
        <row r="151">
          <cell r="A151" t="str">
            <v>L705</v>
          </cell>
          <cell r="B151" t="str">
            <v>고급기능사</v>
          </cell>
          <cell r="C151" t="str">
            <v>인</v>
          </cell>
          <cell r="D151">
            <v>67006</v>
          </cell>
          <cell r="E151">
            <v>68094</v>
          </cell>
          <cell r="F151">
            <v>68094</v>
          </cell>
        </row>
        <row r="152">
          <cell r="A152" t="str">
            <v>L706</v>
          </cell>
          <cell r="B152" t="str">
            <v>중급기능사</v>
          </cell>
          <cell r="C152" t="str">
            <v>인</v>
          </cell>
          <cell r="D152">
            <v>55830</v>
          </cell>
          <cell r="E152">
            <v>60249</v>
          </cell>
          <cell r="F152">
            <v>60249</v>
          </cell>
        </row>
        <row r="153">
          <cell r="A153" t="str">
            <v>L707</v>
          </cell>
          <cell r="B153" t="str">
            <v>초급기능사</v>
          </cell>
          <cell r="C153" t="str">
            <v>인</v>
          </cell>
          <cell r="D153">
            <v>46933</v>
          </cell>
          <cell r="E153">
            <v>48652</v>
          </cell>
          <cell r="F153">
            <v>48652</v>
          </cell>
        </row>
        <row r="154">
          <cell r="A154" t="str">
            <v>L301</v>
          </cell>
          <cell r="B154" t="str">
            <v>H/W설치기사</v>
          </cell>
          <cell r="C154" t="str">
            <v>인</v>
          </cell>
          <cell r="D154">
            <v>83297</v>
          </cell>
          <cell r="E154">
            <v>82162</v>
          </cell>
          <cell r="F154">
            <v>82913</v>
          </cell>
        </row>
        <row r="155">
          <cell r="A155" t="str">
            <v>L302</v>
          </cell>
          <cell r="B155" t="str">
            <v>H/W시험기사</v>
          </cell>
          <cell r="C155" t="str">
            <v>인</v>
          </cell>
          <cell r="D155">
            <v>85165</v>
          </cell>
          <cell r="E155">
            <v>82402</v>
          </cell>
          <cell r="F155">
            <v>84088</v>
          </cell>
        </row>
        <row r="156">
          <cell r="A156" t="str">
            <v>L303</v>
          </cell>
          <cell r="B156" t="str">
            <v>S/W시험기사</v>
          </cell>
          <cell r="C156" t="str">
            <v>인</v>
          </cell>
          <cell r="D156">
            <v>86583</v>
          </cell>
          <cell r="E156">
            <v>84693</v>
          </cell>
          <cell r="F156">
            <v>85238</v>
          </cell>
        </row>
        <row r="157">
          <cell r="A157" t="str">
            <v>L304</v>
          </cell>
          <cell r="B157" t="str">
            <v>CPU시험기사</v>
          </cell>
          <cell r="C157" t="str">
            <v>인</v>
          </cell>
          <cell r="D157">
            <v>81182</v>
          </cell>
          <cell r="E157">
            <v>79138</v>
          </cell>
          <cell r="F157">
            <v>80163</v>
          </cell>
        </row>
        <row r="158">
          <cell r="A158" t="str">
            <v>L305</v>
          </cell>
          <cell r="B158" t="str">
            <v>광통신기사</v>
          </cell>
          <cell r="C158" t="str">
            <v>인</v>
          </cell>
          <cell r="D158">
            <v>108175</v>
          </cell>
          <cell r="E158">
            <v>132875</v>
          </cell>
          <cell r="F158">
            <v>149857</v>
          </cell>
        </row>
        <row r="159">
          <cell r="A159" t="str">
            <v>L306</v>
          </cell>
          <cell r="B159" t="str">
            <v>광케이블기사</v>
          </cell>
          <cell r="C159" t="str">
            <v>인</v>
          </cell>
          <cell r="D159">
            <v>90147</v>
          </cell>
          <cell r="E159">
            <v>110336</v>
          </cell>
          <cell r="F159">
            <v>120493</v>
          </cell>
        </row>
        <row r="160">
          <cell r="A160" t="str">
            <v>L401</v>
          </cell>
          <cell r="B160" t="str">
            <v>도편수</v>
          </cell>
          <cell r="C160" t="str">
            <v>인</v>
          </cell>
          <cell r="D160">
            <v>120804</v>
          </cell>
          <cell r="E160">
            <v>131984</v>
          </cell>
          <cell r="F160">
            <v>132909</v>
          </cell>
        </row>
        <row r="161">
          <cell r="A161" t="str">
            <v>L402</v>
          </cell>
          <cell r="B161" t="str">
            <v>목조각공</v>
          </cell>
          <cell r="C161" t="str">
            <v>인</v>
          </cell>
          <cell r="D161">
            <v>109226</v>
          </cell>
          <cell r="E161">
            <v>96291</v>
          </cell>
          <cell r="F161">
            <v>95674</v>
          </cell>
        </row>
        <row r="162">
          <cell r="A162" t="str">
            <v>L403</v>
          </cell>
          <cell r="B162" t="str">
            <v>한식목공</v>
          </cell>
          <cell r="C162" t="str">
            <v>인</v>
          </cell>
          <cell r="D162">
            <v>89987</v>
          </cell>
          <cell r="E162">
            <v>87000</v>
          </cell>
          <cell r="F162">
            <v>86465</v>
          </cell>
        </row>
        <row r="163">
          <cell r="A163" t="str">
            <v>L404</v>
          </cell>
          <cell r="B163" t="str">
            <v>한식목공조공</v>
          </cell>
          <cell r="C163" t="str">
            <v>인</v>
          </cell>
          <cell r="D163">
            <v>73861</v>
          </cell>
          <cell r="E163">
            <v>69203</v>
          </cell>
          <cell r="F163">
            <v>62022</v>
          </cell>
        </row>
        <row r="164">
          <cell r="A164" t="str">
            <v>L405</v>
          </cell>
          <cell r="B164" t="str">
            <v>드잡이공</v>
          </cell>
          <cell r="C164" t="str">
            <v>인</v>
          </cell>
          <cell r="D164">
            <v>98743</v>
          </cell>
          <cell r="E164">
            <v>106667</v>
          </cell>
          <cell r="F164">
            <v>98108</v>
          </cell>
        </row>
        <row r="165">
          <cell r="A165" t="str">
            <v>L406</v>
          </cell>
          <cell r="B165" t="str">
            <v>한식와공</v>
          </cell>
          <cell r="C165" t="str">
            <v>인</v>
          </cell>
          <cell r="D165">
            <v>144566</v>
          </cell>
          <cell r="E165">
            <v>153013</v>
          </cell>
          <cell r="F165">
            <v>126465</v>
          </cell>
        </row>
        <row r="166">
          <cell r="A166" t="str">
            <v>L407</v>
          </cell>
          <cell r="B166" t="str">
            <v>한식와공조공</v>
          </cell>
          <cell r="C166" t="str">
            <v>인</v>
          </cell>
          <cell r="D166">
            <v>98830</v>
          </cell>
          <cell r="E166">
            <v>80622</v>
          </cell>
          <cell r="F166">
            <v>91058</v>
          </cell>
        </row>
        <row r="167">
          <cell r="A167" t="str">
            <v>L408</v>
          </cell>
          <cell r="B167" t="str">
            <v>석조각공</v>
          </cell>
          <cell r="C167" t="str">
            <v>인</v>
          </cell>
          <cell r="D167">
            <v>97323</v>
          </cell>
          <cell r="E167">
            <v>112022</v>
          </cell>
          <cell r="F167">
            <v>108908</v>
          </cell>
        </row>
        <row r="168">
          <cell r="A168" t="str">
            <v>L409</v>
          </cell>
          <cell r="B168" t="str">
            <v>특수화공</v>
          </cell>
          <cell r="C168" t="str">
            <v>인</v>
          </cell>
          <cell r="D168">
            <v>130909</v>
          </cell>
          <cell r="E168">
            <v>106000</v>
          </cell>
          <cell r="F168">
            <v>121264</v>
          </cell>
        </row>
        <row r="169">
          <cell r="A169" t="str">
            <v>L410</v>
          </cell>
          <cell r="B169" t="str">
            <v>화공</v>
          </cell>
          <cell r="C169" t="str">
            <v>인</v>
          </cell>
          <cell r="D169">
            <v>98506</v>
          </cell>
          <cell r="E169">
            <v>92685</v>
          </cell>
          <cell r="F169">
            <v>86801</v>
          </cell>
        </row>
        <row r="170">
          <cell r="A170" t="str">
            <v>L411</v>
          </cell>
          <cell r="B170" t="str">
            <v>한식미장공</v>
          </cell>
          <cell r="C170" t="str">
            <v>인</v>
          </cell>
          <cell r="D170">
            <v>83400</v>
          </cell>
          <cell r="E170">
            <v>78989</v>
          </cell>
          <cell r="F170">
            <v>79972</v>
          </cell>
        </row>
        <row r="171">
          <cell r="A171" t="str">
            <v>L501</v>
          </cell>
          <cell r="B171" t="str">
            <v>원자력배관공</v>
          </cell>
          <cell r="C171" t="str">
            <v>인</v>
          </cell>
          <cell r="D171">
            <v>85504</v>
          </cell>
          <cell r="E171">
            <v>84091</v>
          </cell>
          <cell r="F171">
            <v>85331</v>
          </cell>
        </row>
        <row r="172">
          <cell r="A172" t="str">
            <v>L502</v>
          </cell>
          <cell r="B172" t="str">
            <v>원자력용접공</v>
          </cell>
          <cell r="C172" t="str">
            <v>인</v>
          </cell>
          <cell r="D172">
            <v>91598</v>
          </cell>
          <cell r="E172">
            <v>97054</v>
          </cell>
          <cell r="F172">
            <v>98842</v>
          </cell>
        </row>
        <row r="173">
          <cell r="A173" t="str">
            <v>L503</v>
          </cell>
          <cell r="B173" t="str">
            <v>원자력기계설치공</v>
          </cell>
          <cell r="C173" t="str">
            <v>인</v>
          </cell>
          <cell r="D173">
            <v>95966</v>
          </cell>
          <cell r="E173">
            <v>97451</v>
          </cell>
          <cell r="F173">
            <v>98364</v>
          </cell>
        </row>
        <row r="174">
          <cell r="A174" t="str">
            <v>L504</v>
          </cell>
          <cell r="B174" t="str">
            <v>원자력덕트공</v>
          </cell>
          <cell r="C174" t="str">
            <v>인</v>
          </cell>
          <cell r="D174">
            <v>88404</v>
          </cell>
          <cell r="E174">
            <v>84386</v>
          </cell>
          <cell r="F174">
            <v>104350</v>
          </cell>
        </row>
        <row r="175">
          <cell r="A175" t="str">
            <v>L505</v>
          </cell>
          <cell r="B175" t="str">
            <v>원자력제관공</v>
          </cell>
          <cell r="C175" t="str">
            <v>인</v>
          </cell>
          <cell r="D175">
            <v>76226</v>
          </cell>
          <cell r="E175">
            <v>79640</v>
          </cell>
          <cell r="F175">
            <v>76379</v>
          </cell>
        </row>
        <row r="176">
          <cell r="A176" t="str">
            <v>L506</v>
          </cell>
          <cell r="B176" t="str">
            <v>원자력케이블공</v>
          </cell>
          <cell r="C176" t="str">
            <v>인</v>
          </cell>
          <cell r="D176">
            <v>61338</v>
          </cell>
          <cell r="E176">
            <v>66411</v>
          </cell>
          <cell r="F176">
            <v>85474</v>
          </cell>
        </row>
        <row r="177">
          <cell r="A177" t="str">
            <v>L507</v>
          </cell>
          <cell r="B177" t="str">
            <v>원자력계장공</v>
          </cell>
          <cell r="C177" t="str">
            <v>인</v>
          </cell>
          <cell r="D177">
            <v>58478</v>
          </cell>
          <cell r="E177">
            <v>48839</v>
          </cell>
          <cell r="F177">
            <v>0</v>
          </cell>
        </row>
        <row r="178">
          <cell r="A178" t="str">
            <v>L508</v>
          </cell>
          <cell r="B178" t="str">
            <v>고급원자력비파괴시험공</v>
          </cell>
          <cell r="C178" t="str">
            <v>인</v>
          </cell>
          <cell r="D178">
            <v>89172</v>
          </cell>
          <cell r="E178">
            <v>91089</v>
          </cell>
          <cell r="F178">
            <v>92315</v>
          </cell>
        </row>
        <row r="179">
          <cell r="A179" t="str">
            <v>L509</v>
          </cell>
          <cell r="B179" t="str">
            <v>특급원자력비파괴시험공</v>
          </cell>
          <cell r="C179" t="str">
            <v>인</v>
          </cell>
          <cell r="D179">
            <v>94950</v>
          </cell>
          <cell r="E179">
            <v>99701</v>
          </cell>
          <cell r="F179">
            <v>100409</v>
          </cell>
        </row>
        <row r="180">
          <cell r="A180" t="str">
            <v>L510</v>
          </cell>
          <cell r="B180" t="str">
            <v>원자력기술자</v>
          </cell>
          <cell r="C180" t="str">
            <v>인</v>
          </cell>
          <cell r="D180">
            <v>71548</v>
          </cell>
          <cell r="E180">
            <v>67556</v>
          </cell>
          <cell r="F180">
            <v>66616</v>
          </cell>
        </row>
        <row r="181">
          <cell r="A181" t="str">
            <v>L511</v>
          </cell>
          <cell r="B181" t="str">
            <v>중급원자력기술자</v>
          </cell>
          <cell r="C181" t="str">
            <v>인</v>
          </cell>
          <cell r="D181">
            <v>85398</v>
          </cell>
          <cell r="E181">
            <v>78598</v>
          </cell>
          <cell r="F181">
            <v>77992</v>
          </cell>
        </row>
        <row r="182">
          <cell r="A182" t="str">
            <v>L048</v>
          </cell>
          <cell r="B182" t="str">
            <v>우 물 공</v>
          </cell>
          <cell r="C182" t="str">
            <v>인</v>
          </cell>
          <cell r="D182">
            <v>50288</v>
          </cell>
          <cell r="E182">
            <v>53721</v>
          </cell>
          <cell r="F182">
            <v>50558</v>
          </cell>
        </row>
        <row r="183">
          <cell r="A183" t="str">
            <v>L601</v>
          </cell>
          <cell r="B183" t="str">
            <v>책임측량사</v>
          </cell>
          <cell r="C183" t="str">
            <v>인</v>
          </cell>
          <cell r="D183">
            <v>0</v>
          </cell>
          <cell r="E183">
            <v>0</v>
          </cell>
          <cell r="F183">
            <v>0</v>
          </cell>
        </row>
        <row r="184">
          <cell r="A184" t="str">
            <v>L602</v>
          </cell>
          <cell r="B184" t="str">
            <v>측지기사 1급</v>
          </cell>
          <cell r="C184" t="str">
            <v>인</v>
          </cell>
          <cell r="D184">
            <v>0</v>
          </cell>
          <cell r="E184">
            <v>0</v>
          </cell>
          <cell r="F184">
            <v>0</v>
          </cell>
        </row>
        <row r="185">
          <cell r="A185" t="str">
            <v>L603</v>
          </cell>
          <cell r="B185" t="str">
            <v>측지기사 2급</v>
          </cell>
          <cell r="C185" t="str">
            <v>인</v>
          </cell>
          <cell r="D185">
            <v>0</v>
          </cell>
          <cell r="E185">
            <v>0</v>
          </cell>
          <cell r="F185">
            <v>0</v>
          </cell>
        </row>
        <row r="186">
          <cell r="A186" t="str">
            <v>L604</v>
          </cell>
          <cell r="B186" t="str">
            <v>측량기능사 1급</v>
          </cell>
          <cell r="C186" t="str">
            <v>인</v>
          </cell>
          <cell r="D186">
            <v>0</v>
          </cell>
          <cell r="E186">
            <v>0</v>
          </cell>
          <cell r="F186">
            <v>0</v>
          </cell>
        </row>
        <row r="187">
          <cell r="A187" t="str">
            <v>L605</v>
          </cell>
          <cell r="B187" t="str">
            <v>측량기능사 또는 측량기능사 2급</v>
          </cell>
          <cell r="C187" t="str">
            <v>인</v>
          </cell>
          <cell r="D187">
            <v>0</v>
          </cell>
          <cell r="E187">
            <v>0</v>
          </cell>
          <cell r="F187">
            <v>0</v>
          </cell>
        </row>
        <row r="188">
          <cell r="A188" t="str">
            <v>L606</v>
          </cell>
          <cell r="B188" t="str">
            <v>항공사진기능사 1급(1급/2급통합)</v>
          </cell>
          <cell r="C188" t="str">
            <v>인</v>
          </cell>
          <cell r="D188">
            <v>0</v>
          </cell>
          <cell r="E188">
            <v>0</v>
          </cell>
          <cell r="F188">
            <v>0</v>
          </cell>
        </row>
        <row r="189">
          <cell r="A189" t="str">
            <v>L609</v>
          </cell>
          <cell r="B189" t="str">
            <v>도화기능사 또는 도화기능사 2급</v>
          </cell>
          <cell r="C189" t="str">
            <v>인</v>
          </cell>
          <cell r="D189">
            <v>0</v>
          </cell>
          <cell r="E189">
            <v>0</v>
          </cell>
          <cell r="F189">
            <v>0</v>
          </cell>
        </row>
        <row r="190">
          <cell r="A190" t="str">
            <v>L607</v>
          </cell>
          <cell r="B190" t="str">
            <v>항공사진기능사 또는 항공사진기능사 2급</v>
          </cell>
          <cell r="C190" t="str">
            <v>인</v>
          </cell>
          <cell r="D190">
            <v>0</v>
          </cell>
          <cell r="E190">
            <v>0</v>
          </cell>
          <cell r="F190">
            <v>0</v>
          </cell>
        </row>
        <row r="191">
          <cell r="A191" t="str">
            <v>L608</v>
          </cell>
          <cell r="B191" t="str">
            <v>도화기능사 1급(1급/2급통합)</v>
          </cell>
          <cell r="C191" t="str">
            <v>인</v>
          </cell>
          <cell r="D191">
            <v>0</v>
          </cell>
          <cell r="E191">
            <v>0</v>
          </cell>
          <cell r="F191">
            <v>0</v>
          </cell>
        </row>
        <row r="192">
          <cell r="A192" t="str">
            <v>L610</v>
          </cell>
          <cell r="B192" t="str">
            <v>지도제작기능사 1급(1급/2급통합)</v>
          </cell>
          <cell r="C192" t="str">
            <v>인</v>
          </cell>
          <cell r="D192">
            <v>0</v>
          </cell>
          <cell r="E192">
            <v>0</v>
          </cell>
          <cell r="F192">
            <v>0</v>
          </cell>
        </row>
        <row r="193">
          <cell r="A193" t="str">
            <v>L611</v>
          </cell>
          <cell r="B193" t="str">
            <v>지도제작기능사 또는 지도제작기능사 2급</v>
          </cell>
          <cell r="C193" t="str">
            <v>인</v>
          </cell>
          <cell r="D193">
            <v>0</v>
          </cell>
          <cell r="E193">
            <v>0</v>
          </cell>
          <cell r="F193">
            <v>0</v>
          </cell>
        </row>
        <row r="194">
          <cell r="A194" t="str">
            <v>L612</v>
          </cell>
          <cell r="B194" t="str">
            <v>사업용 조종사</v>
          </cell>
          <cell r="C194" t="str">
            <v>인</v>
          </cell>
          <cell r="D194">
            <v>0</v>
          </cell>
          <cell r="E194">
            <v>0</v>
          </cell>
          <cell r="F194">
            <v>0</v>
          </cell>
        </row>
        <row r="195">
          <cell r="A195" t="str">
            <v>L613</v>
          </cell>
          <cell r="B195" t="str">
            <v>항법사</v>
          </cell>
          <cell r="C195" t="str">
            <v>인</v>
          </cell>
          <cell r="D195">
            <v>0</v>
          </cell>
          <cell r="E195">
            <v>0</v>
          </cell>
          <cell r="F195">
            <v>0</v>
          </cell>
        </row>
        <row r="196">
          <cell r="A196" t="str">
            <v>L614</v>
          </cell>
          <cell r="B196" t="str">
            <v>항공정비사</v>
          </cell>
          <cell r="C196" t="str">
            <v>인</v>
          </cell>
          <cell r="D196">
            <v>0</v>
          </cell>
          <cell r="E196">
            <v>0</v>
          </cell>
          <cell r="F196">
            <v>0</v>
          </cell>
        </row>
        <row r="197">
          <cell r="A197" t="str">
            <v>L615</v>
          </cell>
          <cell r="B197" t="str">
            <v>항공사진촬영사</v>
          </cell>
          <cell r="C197" t="str">
            <v>인</v>
          </cell>
          <cell r="D197">
            <v>0</v>
          </cell>
          <cell r="E197">
            <v>0</v>
          </cell>
          <cell r="F197">
            <v>0</v>
          </cell>
        </row>
        <row r="198">
          <cell r="A198" t="str">
            <v>L512</v>
          </cell>
          <cell r="B198" t="str">
            <v>상급원자력기술자</v>
          </cell>
          <cell r="C198" t="str">
            <v>인</v>
          </cell>
          <cell r="D198">
            <v>109491</v>
          </cell>
          <cell r="E198">
            <v>116994</v>
          </cell>
          <cell r="F198">
            <v>114125</v>
          </cell>
        </row>
        <row r="199">
          <cell r="A199" t="str">
            <v>L513</v>
          </cell>
          <cell r="B199" t="str">
            <v>원자력품질관리사</v>
          </cell>
          <cell r="C199" t="str">
            <v>인</v>
          </cell>
          <cell r="D199">
            <v>104799</v>
          </cell>
          <cell r="E199">
            <v>103736</v>
          </cell>
          <cell r="F199">
            <v>105586</v>
          </cell>
        </row>
        <row r="200">
          <cell r="A200" t="str">
            <v>L514</v>
          </cell>
          <cell r="B200" t="str">
            <v>원자력 특별인부</v>
          </cell>
          <cell r="C200" t="str">
            <v>인</v>
          </cell>
          <cell r="D200">
            <v>58187</v>
          </cell>
          <cell r="E200">
            <v>68094</v>
          </cell>
          <cell r="F200">
            <v>64294</v>
          </cell>
        </row>
        <row r="201">
          <cell r="A201" t="str">
            <v>L515</v>
          </cell>
          <cell r="B201" t="str">
            <v>원자력 보온공</v>
          </cell>
          <cell r="C201" t="str">
            <v>인</v>
          </cell>
          <cell r="D201">
            <v>65826</v>
          </cell>
          <cell r="E201">
            <v>83402</v>
          </cell>
          <cell r="F201">
            <v>89519</v>
          </cell>
        </row>
        <row r="202">
          <cell r="A202" t="str">
            <v>L516</v>
          </cell>
          <cell r="B202" t="str">
            <v>원자력 플랜트전공</v>
          </cell>
          <cell r="C202" t="str">
            <v>인</v>
          </cell>
          <cell r="D202">
            <v>84229</v>
          </cell>
          <cell r="E202">
            <v>93332</v>
          </cell>
          <cell r="F202">
            <v>98008</v>
          </cell>
        </row>
        <row r="203">
          <cell r="A203" t="str">
            <v>L170</v>
          </cell>
          <cell r="B203" t="str">
            <v>견 출 공</v>
          </cell>
          <cell r="C203" t="str">
            <v>인</v>
          </cell>
          <cell r="D203">
            <v>59133</v>
          </cell>
          <cell r="E203">
            <v>60023</v>
          </cell>
          <cell r="F203">
            <v>68717</v>
          </cell>
        </row>
        <row r="204">
          <cell r="A204" t="str">
            <v>L171</v>
          </cell>
          <cell r="B204" t="str">
            <v>노 즐 공</v>
          </cell>
          <cell r="C204" t="str">
            <v>인</v>
          </cell>
          <cell r="D204">
            <v>63577</v>
          </cell>
          <cell r="E204">
            <v>57373</v>
          </cell>
          <cell r="F204">
            <v>67815</v>
          </cell>
        </row>
        <row r="205">
          <cell r="A205" t="str">
            <v>L172</v>
          </cell>
          <cell r="B205" t="str">
            <v>코 킹 공</v>
          </cell>
          <cell r="C205" t="str">
            <v>인</v>
          </cell>
          <cell r="D205">
            <v>57954</v>
          </cell>
          <cell r="E205">
            <v>66077</v>
          </cell>
          <cell r="F205">
            <v>63600</v>
          </cell>
        </row>
        <row r="206">
          <cell r="A206" t="str">
            <v>L173</v>
          </cell>
          <cell r="B206" t="str">
            <v>판넬조립공</v>
          </cell>
          <cell r="C206" t="str">
            <v>인</v>
          </cell>
          <cell r="D206">
            <v>55888</v>
          </cell>
          <cell r="E206">
            <v>58782</v>
          </cell>
          <cell r="F206">
            <v>67380</v>
          </cell>
        </row>
        <row r="207">
          <cell r="A207" t="str">
            <v>L181</v>
          </cell>
          <cell r="B207" t="str">
            <v>콘크리트공(광의)</v>
          </cell>
          <cell r="C207" t="str">
            <v>인</v>
          </cell>
          <cell r="D207">
            <v>0</v>
          </cell>
          <cell r="E207">
            <v>0</v>
          </cell>
          <cell r="F207">
            <v>71078</v>
          </cell>
        </row>
        <row r="208">
          <cell r="A208" t="str">
            <v>L182</v>
          </cell>
          <cell r="B208" t="str">
            <v>지붕잇기공</v>
          </cell>
          <cell r="C208" t="str">
            <v>인</v>
          </cell>
          <cell r="D208">
            <v>68363</v>
          </cell>
          <cell r="E208">
            <v>64891</v>
          </cell>
          <cell r="F208">
            <v>69497</v>
          </cell>
        </row>
        <row r="209">
          <cell r="A209" t="str">
            <v>L801</v>
          </cell>
          <cell r="B209" t="str">
            <v>특급감리원</v>
          </cell>
          <cell r="C209" t="str">
            <v>인</v>
          </cell>
          <cell r="D209">
            <v>155637</v>
          </cell>
          <cell r="E209">
            <v>0</v>
          </cell>
          <cell r="F209">
            <v>0</v>
          </cell>
        </row>
        <row r="210">
          <cell r="A210" t="str">
            <v>L802</v>
          </cell>
          <cell r="B210" t="str">
            <v>고급감리원</v>
          </cell>
          <cell r="C210" t="str">
            <v>인</v>
          </cell>
          <cell r="D210">
            <v>124025</v>
          </cell>
          <cell r="E210">
            <v>0</v>
          </cell>
          <cell r="F210">
            <v>0</v>
          </cell>
        </row>
        <row r="211">
          <cell r="A211" t="str">
            <v>L803</v>
          </cell>
          <cell r="B211" t="str">
            <v>중급감리원</v>
          </cell>
          <cell r="C211" t="str">
            <v>인</v>
          </cell>
          <cell r="D211">
            <v>103036</v>
          </cell>
          <cell r="E211">
            <v>0</v>
          </cell>
          <cell r="F211">
            <v>0</v>
          </cell>
        </row>
        <row r="212">
          <cell r="A212" t="str">
            <v>L804</v>
          </cell>
          <cell r="B212" t="str">
            <v>초급감리원</v>
          </cell>
          <cell r="C212" t="str">
            <v>인</v>
          </cell>
          <cell r="D212">
            <v>83228</v>
          </cell>
          <cell r="E212">
            <v>0</v>
          </cell>
          <cell r="F212">
            <v>0</v>
          </cell>
        </row>
        <row r="213">
          <cell r="A213" t="str">
            <v>L901</v>
          </cell>
          <cell r="B213" t="str">
            <v>전기공사기사1급</v>
          </cell>
          <cell r="C213" t="str">
            <v>인</v>
          </cell>
          <cell r="D213">
            <v>63956</v>
          </cell>
          <cell r="E213">
            <v>0</v>
          </cell>
          <cell r="F213">
            <v>64241</v>
          </cell>
        </row>
        <row r="214">
          <cell r="A214" t="str">
            <v>L902</v>
          </cell>
          <cell r="B214" t="str">
            <v>전기공사기사2급</v>
          </cell>
          <cell r="C214" t="str">
            <v>인</v>
          </cell>
          <cell r="D214">
            <v>56130</v>
          </cell>
          <cell r="E214">
            <v>0</v>
          </cell>
          <cell r="F214">
            <v>55069</v>
          </cell>
        </row>
        <row r="215">
          <cell r="A215" t="str">
            <v>L903</v>
          </cell>
          <cell r="B215" t="str">
            <v>변전전공</v>
          </cell>
          <cell r="C215" t="str">
            <v>인</v>
          </cell>
          <cell r="D215">
            <v>85699</v>
          </cell>
          <cell r="E215">
            <v>0</v>
          </cell>
          <cell r="F215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/>
      <sheetData sheetId="1113" refreshError="1"/>
      <sheetData sheetId="1114"/>
      <sheetData sheetId="1115"/>
      <sheetData sheetId="1116"/>
      <sheetData sheetId="1117" refreshError="1"/>
      <sheetData sheetId="1118"/>
      <sheetData sheetId="1119"/>
      <sheetData sheetId="1120"/>
      <sheetData sheetId="1121" refreshError="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 refreshError="1"/>
      <sheetData sheetId="1296" refreshError="1"/>
      <sheetData sheetId="1297"/>
      <sheetData sheetId="1298"/>
      <sheetData sheetId="1299"/>
      <sheetData sheetId="1300"/>
      <sheetData sheetId="1301"/>
      <sheetData sheetId="1302"/>
      <sheetData sheetId="1303"/>
      <sheetData sheetId="1304" refreshError="1"/>
      <sheetData sheetId="1305"/>
      <sheetData sheetId="1306" refreshError="1"/>
      <sheetData sheetId="1307" refreshError="1"/>
      <sheetData sheetId="1308"/>
      <sheetData sheetId="1309"/>
      <sheetData sheetId="1310"/>
      <sheetData sheetId="1311"/>
      <sheetData sheetId="1312"/>
      <sheetData sheetId="1313"/>
      <sheetData sheetId="1314">
        <row r="5">
          <cell r="A5">
            <v>2</v>
          </cell>
        </row>
      </sheetData>
      <sheetData sheetId="1315">
        <row r="5">
          <cell r="A5">
            <v>2</v>
          </cell>
        </row>
      </sheetData>
      <sheetData sheetId="1316" refreshError="1"/>
      <sheetData sheetId="1317"/>
      <sheetData sheetId="1318"/>
      <sheetData sheetId="1319" refreshError="1"/>
      <sheetData sheetId="1320"/>
      <sheetData sheetId="1321"/>
      <sheetData sheetId="1322"/>
      <sheetData sheetId="1323"/>
      <sheetData sheetId="1324">
        <row r="5">
          <cell r="A5">
            <v>2</v>
          </cell>
        </row>
      </sheetData>
      <sheetData sheetId="1325">
        <row r="5">
          <cell r="A5">
            <v>2</v>
          </cell>
        </row>
      </sheetData>
      <sheetData sheetId="1326"/>
      <sheetData sheetId="1327"/>
      <sheetData sheetId="1328"/>
      <sheetData sheetId="1329" refreshError="1"/>
      <sheetData sheetId="1330"/>
      <sheetData sheetId="1331"/>
      <sheetData sheetId="1332"/>
      <sheetData sheetId="1333"/>
      <sheetData sheetId="1334"/>
      <sheetData sheetId="1335" refreshError="1"/>
      <sheetData sheetId="1336" refreshError="1"/>
      <sheetData sheetId="1337"/>
      <sheetData sheetId="1338"/>
      <sheetData sheetId="1339"/>
      <sheetData sheetId="1340"/>
      <sheetData sheetId="1341">
        <row r="5">
          <cell r="A5">
            <v>2</v>
          </cell>
        </row>
      </sheetData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 refreshError="1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>
        <row r="5">
          <cell r="A5">
            <v>2</v>
          </cell>
        </row>
      </sheetData>
      <sheetData sheetId="1373" refreshError="1"/>
      <sheetData sheetId="1374" refreshError="1"/>
      <sheetData sheetId="1375" refreshError="1"/>
      <sheetData sheetId="1376" refreshError="1"/>
      <sheetData sheetId="1377">
        <row r="5">
          <cell r="A5">
            <v>2</v>
          </cell>
        </row>
      </sheetData>
      <sheetData sheetId="1378">
        <row r="5">
          <cell r="A5">
            <v>2</v>
          </cell>
        </row>
      </sheetData>
      <sheetData sheetId="1379">
        <row r="5">
          <cell r="A5">
            <v>2</v>
          </cell>
        </row>
      </sheetData>
      <sheetData sheetId="1380">
        <row r="5">
          <cell r="A5">
            <v>2</v>
          </cell>
        </row>
      </sheetData>
      <sheetData sheetId="1381">
        <row r="5">
          <cell r="A5">
            <v>2</v>
          </cell>
        </row>
      </sheetData>
      <sheetData sheetId="1382">
        <row r="5">
          <cell r="A5">
            <v>2</v>
          </cell>
        </row>
      </sheetData>
      <sheetData sheetId="1383">
        <row r="5">
          <cell r="A5">
            <v>2</v>
          </cell>
        </row>
      </sheetData>
      <sheetData sheetId="1384">
        <row r="5">
          <cell r="A5">
            <v>2</v>
          </cell>
        </row>
      </sheetData>
      <sheetData sheetId="1385">
        <row r="5">
          <cell r="A5">
            <v>2</v>
          </cell>
        </row>
      </sheetData>
      <sheetData sheetId="1386">
        <row r="5">
          <cell r="A5">
            <v>2</v>
          </cell>
        </row>
      </sheetData>
      <sheetData sheetId="1387">
        <row r="5">
          <cell r="A5">
            <v>2</v>
          </cell>
        </row>
      </sheetData>
      <sheetData sheetId="1388">
        <row r="5">
          <cell r="A5">
            <v>2</v>
          </cell>
        </row>
      </sheetData>
      <sheetData sheetId="1389">
        <row r="5">
          <cell r="A5">
            <v>2</v>
          </cell>
        </row>
      </sheetData>
      <sheetData sheetId="1390">
        <row r="5">
          <cell r="A5">
            <v>2</v>
          </cell>
        </row>
      </sheetData>
      <sheetData sheetId="1391">
        <row r="5">
          <cell r="A5">
            <v>2</v>
          </cell>
        </row>
      </sheetData>
      <sheetData sheetId="1392">
        <row r="5">
          <cell r="A5">
            <v>2</v>
          </cell>
        </row>
      </sheetData>
      <sheetData sheetId="1393">
        <row r="5">
          <cell r="A5">
            <v>2</v>
          </cell>
        </row>
      </sheetData>
      <sheetData sheetId="1394">
        <row r="5">
          <cell r="A5">
            <v>2</v>
          </cell>
        </row>
      </sheetData>
      <sheetData sheetId="1395">
        <row r="5">
          <cell r="A5">
            <v>2</v>
          </cell>
        </row>
      </sheetData>
      <sheetData sheetId="1396">
        <row r="5">
          <cell r="A5">
            <v>2</v>
          </cell>
        </row>
      </sheetData>
      <sheetData sheetId="1397">
        <row r="5">
          <cell r="A5">
            <v>2</v>
          </cell>
        </row>
      </sheetData>
      <sheetData sheetId="1398">
        <row r="5">
          <cell r="A5">
            <v>2</v>
          </cell>
        </row>
      </sheetData>
      <sheetData sheetId="1399">
        <row r="5">
          <cell r="A5">
            <v>2</v>
          </cell>
        </row>
      </sheetData>
      <sheetData sheetId="1400">
        <row r="5">
          <cell r="A5">
            <v>2</v>
          </cell>
        </row>
      </sheetData>
      <sheetData sheetId="1401">
        <row r="5">
          <cell r="A5">
            <v>2</v>
          </cell>
        </row>
      </sheetData>
      <sheetData sheetId="1402">
        <row r="5">
          <cell r="A5">
            <v>2</v>
          </cell>
        </row>
      </sheetData>
      <sheetData sheetId="1403">
        <row r="5">
          <cell r="A5">
            <v>2</v>
          </cell>
        </row>
      </sheetData>
      <sheetData sheetId="1404">
        <row r="5">
          <cell r="A5">
            <v>2</v>
          </cell>
        </row>
      </sheetData>
      <sheetData sheetId="1405">
        <row r="5">
          <cell r="A5">
            <v>2</v>
          </cell>
        </row>
      </sheetData>
      <sheetData sheetId="1406">
        <row r="5">
          <cell r="A5">
            <v>2</v>
          </cell>
        </row>
      </sheetData>
      <sheetData sheetId="1407">
        <row r="5">
          <cell r="A5">
            <v>2</v>
          </cell>
        </row>
      </sheetData>
      <sheetData sheetId="1408">
        <row r="5">
          <cell r="A5">
            <v>2</v>
          </cell>
        </row>
      </sheetData>
      <sheetData sheetId="1409">
        <row r="5">
          <cell r="A5">
            <v>2</v>
          </cell>
        </row>
      </sheetData>
      <sheetData sheetId="1410">
        <row r="5">
          <cell r="A5">
            <v>2</v>
          </cell>
        </row>
      </sheetData>
      <sheetData sheetId="1411">
        <row r="5">
          <cell r="A5">
            <v>2</v>
          </cell>
        </row>
      </sheetData>
      <sheetData sheetId="1412">
        <row r="5">
          <cell r="A5">
            <v>2</v>
          </cell>
        </row>
      </sheetData>
      <sheetData sheetId="1413">
        <row r="5">
          <cell r="A5">
            <v>2</v>
          </cell>
        </row>
      </sheetData>
      <sheetData sheetId="1414">
        <row r="5">
          <cell r="A5">
            <v>2</v>
          </cell>
        </row>
      </sheetData>
      <sheetData sheetId="1415">
        <row r="5">
          <cell r="A5">
            <v>2</v>
          </cell>
        </row>
      </sheetData>
      <sheetData sheetId="1416">
        <row r="5">
          <cell r="A5">
            <v>2</v>
          </cell>
        </row>
      </sheetData>
      <sheetData sheetId="1417">
        <row r="5">
          <cell r="A5">
            <v>2</v>
          </cell>
        </row>
      </sheetData>
      <sheetData sheetId="1418">
        <row r="5">
          <cell r="A5">
            <v>2</v>
          </cell>
        </row>
      </sheetData>
      <sheetData sheetId="1419">
        <row r="5">
          <cell r="A5">
            <v>2</v>
          </cell>
        </row>
      </sheetData>
      <sheetData sheetId="1420">
        <row r="5">
          <cell r="A5">
            <v>2</v>
          </cell>
        </row>
      </sheetData>
      <sheetData sheetId="1421">
        <row r="5">
          <cell r="A5">
            <v>2</v>
          </cell>
        </row>
      </sheetData>
      <sheetData sheetId="1422">
        <row r="5">
          <cell r="A5">
            <v>2</v>
          </cell>
        </row>
      </sheetData>
      <sheetData sheetId="1423">
        <row r="5">
          <cell r="A5">
            <v>2</v>
          </cell>
        </row>
      </sheetData>
      <sheetData sheetId="1424">
        <row r="5">
          <cell r="A5">
            <v>2</v>
          </cell>
        </row>
      </sheetData>
      <sheetData sheetId="1425">
        <row r="5">
          <cell r="A5">
            <v>2</v>
          </cell>
        </row>
      </sheetData>
      <sheetData sheetId="1426">
        <row r="5">
          <cell r="A5">
            <v>2</v>
          </cell>
        </row>
      </sheetData>
      <sheetData sheetId="1427">
        <row r="5">
          <cell r="A5">
            <v>2</v>
          </cell>
        </row>
      </sheetData>
      <sheetData sheetId="1428">
        <row r="5">
          <cell r="A5">
            <v>2</v>
          </cell>
        </row>
      </sheetData>
      <sheetData sheetId="1429">
        <row r="5">
          <cell r="A5">
            <v>2</v>
          </cell>
        </row>
      </sheetData>
      <sheetData sheetId="1430">
        <row r="5">
          <cell r="A5">
            <v>2</v>
          </cell>
        </row>
      </sheetData>
      <sheetData sheetId="1431">
        <row r="5">
          <cell r="A5">
            <v>2</v>
          </cell>
        </row>
      </sheetData>
      <sheetData sheetId="1432">
        <row r="5">
          <cell r="A5">
            <v>2</v>
          </cell>
        </row>
      </sheetData>
      <sheetData sheetId="1433">
        <row r="5">
          <cell r="A5">
            <v>2</v>
          </cell>
        </row>
      </sheetData>
      <sheetData sheetId="1434">
        <row r="5">
          <cell r="A5">
            <v>2</v>
          </cell>
        </row>
      </sheetData>
      <sheetData sheetId="1435">
        <row r="5">
          <cell r="A5">
            <v>2</v>
          </cell>
        </row>
      </sheetData>
      <sheetData sheetId="1436">
        <row r="5">
          <cell r="A5">
            <v>2</v>
          </cell>
        </row>
      </sheetData>
      <sheetData sheetId="1437">
        <row r="5">
          <cell r="A5">
            <v>2</v>
          </cell>
        </row>
      </sheetData>
      <sheetData sheetId="1438">
        <row r="5">
          <cell r="A5">
            <v>2</v>
          </cell>
        </row>
      </sheetData>
      <sheetData sheetId="1439">
        <row r="5">
          <cell r="A5">
            <v>2</v>
          </cell>
        </row>
      </sheetData>
      <sheetData sheetId="1440">
        <row r="5">
          <cell r="A5">
            <v>2</v>
          </cell>
        </row>
      </sheetData>
      <sheetData sheetId="1441">
        <row r="5">
          <cell r="A5">
            <v>2</v>
          </cell>
        </row>
      </sheetData>
      <sheetData sheetId="1442">
        <row r="5">
          <cell r="A5">
            <v>2</v>
          </cell>
        </row>
      </sheetData>
      <sheetData sheetId="1443">
        <row r="5">
          <cell r="A5">
            <v>2</v>
          </cell>
        </row>
      </sheetData>
      <sheetData sheetId="1444">
        <row r="5">
          <cell r="A5">
            <v>2</v>
          </cell>
        </row>
      </sheetData>
      <sheetData sheetId="1445">
        <row r="5">
          <cell r="A5">
            <v>2</v>
          </cell>
        </row>
      </sheetData>
      <sheetData sheetId="1446">
        <row r="5">
          <cell r="A5">
            <v>2</v>
          </cell>
        </row>
      </sheetData>
      <sheetData sheetId="1447">
        <row r="5">
          <cell r="A5">
            <v>2</v>
          </cell>
        </row>
      </sheetData>
      <sheetData sheetId="1448">
        <row r="5">
          <cell r="A5">
            <v>2</v>
          </cell>
        </row>
      </sheetData>
      <sheetData sheetId="1449">
        <row r="5">
          <cell r="A5">
            <v>2</v>
          </cell>
        </row>
      </sheetData>
      <sheetData sheetId="1450">
        <row r="5">
          <cell r="A5">
            <v>2</v>
          </cell>
        </row>
      </sheetData>
      <sheetData sheetId="1451">
        <row r="5">
          <cell r="A5">
            <v>2</v>
          </cell>
        </row>
      </sheetData>
      <sheetData sheetId="1452">
        <row r="5">
          <cell r="A5">
            <v>2</v>
          </cell>
        </row>
      </sheetData>
      <sheetData sheetId="1453">
        <row r="5">
          <cell r="A5">
            <v>2</v>
          </cell>
        </row>
      </sheetData>
      <sheetData sheetId="1454">
        <row r="5">
          <cell r="A5">
            <v>2</v>
          </cell>
        </row>
      </sheetData>
      <sheetData sheetId="1455">
        <row r="5">
          <cell r="A5">
            <v>2</v>
          </cell>
        </row>
      </sheetData>
      <sheetData sheetId="1456">
        <row r="5">
          <cell r="A5">
            <v>2</v>
          </cell>
        </row>
      </sheetData>
      <sheetData sheetId="1457">
        <row r="5">
          <cell r="A5">
            <v>2</v>
          </cell>
        </row>
      </sheetData>
      <sheetData sheetId="1458">
        <row r="5">
          <cell r="A5">
            <v>2</v>
          </cell>
        </row>
      </sheetData>
      <sheetData sheetId="1459">
        <row r="5">
          <cell r="A5">
            <v>2</v>
          </cell>
        </row>
      </sheetData>
      <sheetData sheetId="1460">
        <row r="5">
          <cell r="A5">
            <v>2</v>
          </cell>
        </row>
      </sheetData>
      <sheetData sheetId="1461">
        <row r="5">
          <cell r="A5">
            <v>2</v>
          </cell>
        </row>
      </sheetData>
      <sheetData sheetId="1462">
        <row r="5">
          <cell r="A5">
            <v>2</v>
          </cell>
        </row>
      </sheetData>
      <sheetData sheetId="1463">
        <row r="5">
          <cell r="A5">
            <v>2</v>
          </cell>
        </row>
      </sheetData>
      <sheetData sheetId="1464">
        <row r="5">
          <cell r="A5">
            <v>2</v>
          </cell>
        </row>
      </sheetData>
      <sheetData sheetId="1465">
        <row r="5">
          <cell r="A5">
            <v>2</v>
          </cell>
        </row>
      </sheetData>
      <sheetData sheetId="1466">
        <row r="5">
          <cell r="A5">
            <v>2</v>
          </cell>
        </row>
      </sheetData>
      <sheetData sheetId="1467">
        <row r="5">
          <cell r="A5">
            <v>2</v>
          </cell>
        </row>
      </sheetData>
      <sheetData sheetId="1468">
        <row r="5">
          <cell r="A5">
            <v>2</v>
          </cell>
        </row>
      </sheetData>
      <sheetData sheetId="1469">
        <row r="5">
          <cell r="A5">
            <v>2</v>
          </cell>
        </row>
      </sheetData>
      <sheetData sheetId="1470">
        <row r="5">
          <cell r="A5">
            <v>2</v>
          </cell>
        </row>
      </sheetData>
      <sheetData sheetId="1471">
        <row r="5">
          <cell r="A5">
            <v>2</v>
          </cell>
        </row>
      </sheetData>
      <sheetData sheetId="1472">
        <row r="5">
          <cell r="A5">
            <v>2</v>
          </cell>
        </row>
      </sheetData>
      <sheetData sheetId="1473">
        <row r="5">
          <cell r="A5">
            <v>2</v>
          </cell>
        </row>
      </sheetData>
      <sheetData sheetId="1474">
        <row r="5">
          <cell r="A5">
            <v>2</v>
          </cell>
        </row>
      </sheetData>
      <sheetData sheetId="1475">
        <row r="5">
          <cell r="A5">
            <v>2</v>
          </cell>
        </row>
      </sheetData>
      <sheetData sheetId="1476">
        <row r="5">
          <cell r="A5">
            <v>2</v>
          </cell>
        </row>
      </sheetData>
      <sheetData sheetId="1477">
        <row r="5">
          <cell r="A5">
            <v>2</v>
          </cell>
        </row>
      </sheetData>
      <sheetData sheetId="1478">
        <row r="5">
          <cell r="A5">
            <v>2</v>
          </cell>
        </row>
      </sheetData>
      <sheetData sheetId="1479">
        <row r="5">
          <cell r="A5">
            <v>2</v>
          </cell>
        </row>
      </sheetData>
      <sheetData sheetId="1480">
        <row r="5">
          <cell r="A5">
            <v>2</v>
          </cell>
        </row>
      </sheetData>
      <sheetData sheetId="1481">
        <row r="5">
          <cell r="A5">
            <v>2</v>
          </cell>
        </row>
      </sheetData>
      <sheetData sheetId="1482">
        <row r="5">
          <cell r="A5">
            <v>2</v>
          </cell>
        </row>
      </sheetData>
      <sheetData sheetId="1483">
        <row r="5">
          <cell r="A5">
            <v>2</v>
          </cell>
        </row>
      </sheetData>
      <sheetData sheetId="1484">
        <row r="5">
          <cell r="A5">
            <v>2</v>
          </cell>
        </row>
      </sheetData>
      <sheetData sheetId="1485">
        <row r="5">
          <cell r="A5">
            <v>2</v>
          </cell>
        </row>
      </sheetData>
      <sheetData sheetId="1486">
        <row r="5">
          <cell r="A5">
            <v>2</v>
          </cell>
        </row>
      </sheetData>
      <sheetData sheetId="1487">
        <row r="5">
          <cell r="A5">
            <v>2</v>
          </cell>
        </row>
      </sheetData>
      <sheetData sheetId="1488">
        <row r="5">
          <cell r="A5">
            <v>2</v>
          </cell>
        </row>
      </sheetData>
      <sheetData sheetId="1489">
        <row r="5">
          <cell r="A5">
            <v>2</v>
          </cell>
        </row>
      </sheetData>
      <sheetData sheetId="1490">
        <row r="5">
          <cell r="A5">
            <v>2</v>
          </cell>
        </row>
      </sheetData>
      <sheetData sheetId="1491">
        <row r="5">
          <cell r="A5">
            <v>2</v>
          </cell>
        </row>
      </sheetData>
      <sheetData sheetId="1492">
        <row r="5">
          <cell r="A5">
            <v>2</v>
          </cell>
        </row>
      </sheetData>
      <sheetData sheetId="1493">
        <row r="5">
          <cell r="A5">
            <v>2</v>
          </cell>
        </row>
      </sheetData>
      <sheetData sheetId="1494">
        <row r="5">
          <cell r="A5">
            <v>2</v>
          </cell>
        </row>
      </sheetData>
      <sheetData sheetId="1495">
        <row r="5">
          <cell r="A5">
            <v>2</v>
          </cell>
        </row>
      </sheetData>
      <sheetData sheetId="1496">
        <row r="5">
          <cell r="A5">
            <v>2</v>
          </cell>
        </row>
      </sheetData>
      <sheetData sheetId="1497">
        <row r="5">
          <cell r="A5">
            <v>2</v>
          </cell>
        </row>
      </sheetData>
      <sheetData sheetId="1498">
        <row r="5">
          <cell r="A5">
            <v>2</v>
          </cell>
        </row>
      </sheetData>
      <sheetData sheetId="1499">
        <row r="5">
          <cell r="A5">
            <v>2</v>
          </cell>
        </row>
      </sheetData>
      <sheetData sheetId="1500">
        <row r="5">
          <cell r="A5">
            <v>2</v>
          </cell>
        </row>
      </sheetData>
      <sheetData sheetId="1501">
        <row r="5">
          <cell r="A5">
            <v>2</v>
          </cell>
        </row>
      </sheetData>
      <sheetData sheetId="1502"/>
      <sheetData sheetId="1503">
        <row r="5">
          <cell r="A5">
            <v>2</v>
          </cell>
        </row>
      </sheetData>
      <sheetData sheetId="1504">
        <row r="5">
          <cell r="A5">
            <v>2</v>
          </cell>
        </row>
      </sheetData>
      <sheetData sheetId="1505">
        <row r="5">
          <cell r="A5">
            <v>2</v>
          </cell>
        </row>
      </sheetData>
      <sheetData sheetId="1506">
        <row r="5">
          <cell r="A5">
            <v>2</v>
          </cell>
        </row>
      </sheetData>
      <sheetData sheetId="1507">
        <row r="5">
          <cell r="A5">
            <v>2</v>
          </cell>
        </row>
      </sheetData>
      <sheetData sheetId="1508">
        <row r="5">
          <cell r="A5">
            <v>2</v>
          </cell>
        </row>
      </sheetData>
      <sheetData sheetId="1509">
        <row r="5">
          <cell r="A5">
            <v>2</v>
          </cell>
        </row>
      </sheetData>
      <sheetData sheetId="1510">
        <row r="5">
          <cell r="A5">
            <v>2</v>
          </cell>
        </row>
      </sheetData>
      <sheetData sheetId="1511">
        <row r="5">
          <cell r="A5">
            <v>2</v>
          </cell>
        </row>
      </sheetData>
      <sheetData sheetId="1512"/>
      <sheetData sheetId="1513">
        <row r="5">
          <cell r="A5">
            <v>2</v>
          </cell>
        </row>
      </sheetData>
      <sheetData sheetId="1514">
        <row r="5">
          <cell r="A5">
            <v>2</v>
          </cell>
        </row>
      </sheetData>
      <sheetData sheetId="1515"/>
      <sheetData sheetId="1516"/>
      <sheetData sheetId="1517"/>
      <sheetData sheetId="1518">
        <row r="5">
          <cell r="A5">
            <v>2</v>
          </cell>
        </row>
      </sheetData>
      <sheetData sheetId="1519">
        <row r="5">
          <cell r="A5">
            <v>2</v>
          </cell>
        </row>
      </sheetData>
      <sheetData sheetId="1520"/>
      <sheetData sheetId="1521">
        <row r="5">
          <cell r="A5">
            <v>2</v>
          </cell>
        </row>
      </sheetData>
      <sheetData sheetId="1522"/>
      <sheetData sheetId="1523">
        <row r="5">
          <cell r="A5">
            <v>2</v>
          </cell>
        </row>
      </sheetData>
      <sheetData sheetId="1524"/>
      <sheetData sheetId="1525"/>
      <sheetData sheetId="1526"/>
      <sheetData sheetId="1527">
        <row r="5">
          <cell r="A5">
            <v>2</v>
          </cell>
        </row>
      </sheetData>
      <sheetData sheetId="1528"/>
      <sheetData sheetId="1529"/>
      <sheetData sheetId="1530">
        <row r="5">
          <cell r="A5">
            <v>2</v>
          </cell>
        </row>
      </sheetData>
      <sheetData sheetId="1531"/>
      <sheetData sheetId="1532">
        <row r="5">
          <cell r="A5">
            <v>2</v>
          </cell>
        </row>
      </sheetData>
      <sheetData sheetId="1533"/>
      <sheetData sheetId="1534">
        <row r="5">
          <cell r="A5">
            <v>2</v>
          </cell>
        </row>
      </sheetData>
      <sheetData sheetId="1535"/>
      <sheetData sheetId="1536"/>
      <sheetData sheetId="1537"/>
      <sheetData sheetId="1538"/>
      <sheetData sheetId="1539"/>
      <sheetData sheetId="1540">
        <row r="5">
          <cell r="A5">
            <v>2</v>
          </cell>
        </row>
      </sheetData>
      <sheetData sheetId="1541"/>
      <sheetData sheetId="1542">
        <row r="5">
          <cell r="A5">
            <v>2</v>
          </cell>
        </row>
      </sheetData>
      <sheetData sheetId="1543"/>
      <sheetData sheetId="1544">
        <row r="5">
          <cell r="A5">
            <v>2</v>
          </cell>
        </row>
      </sheetData>
      <sheetData sheetId="1545"/>
      <sheetData sheetId="1546">
        <row r="5">
          <cell r="A5">
            <v>2</v>
          </cell>
        </row>
      </sheetData>
      <sheetData sheetId="1547"/>
      <sheetData sheetId="1548">
        <row r="5">
          <cell r="A5">
            <v>2</v>
          </cell>
        </row>
      </sheetData>
      <sheetData sheetId="1549"/>
      <sheetData sheetId="1550"/>
      <sheetData sheetId="1551"/>
      <sheetData sheetId="1552"/>
      <sheetData sheetId="1553"/>
      <sheetData sheetId="1554"/>
      <sheetData sheetId="1555"/>
      <sheetData sheetId="1556"/>
      <sheetData sheetId="1557"/>
      <sheetData sheetId="1558"/>
      <sheetData sheetId="1559"/>
      <sheetData sheetId="1560"/>
      <sheetData sheetId="1561"/>
      <sheetData sheetId="1562"/>
      <sheetData sheetId="1563"/>
      <sheetData sheetId="1564"/>
      <sheetData sheetId="1565"/>
      <sheetData sheetId="1566"/>
      <sheetData sheetId="1567"/>
      <sheetData sheetId="1568"/>
      <sheetData sheetId="1569"/>
      <sheetData sheetId="1570"/>
      <sheetData sheetId="1571"/>
      <sheetData sheetId="1572"/>
      <sheetData sheetId="1573"/>
      <sheetData sheetId="1574">
        <row r="5">
          <cell r="A5">
            <v>2</v>
          </cell>
        </row>
      </sheetData>
      <sheetData sheetId="1575"/>
      <sheetData sheetId="1576">
        <row r="5">
          <cell r="A5">
            <v>2</v>
          </cell>
        </row>
      </sheetData>
      <sheetData sheetId="1577"/>
      <sheetData sheetId="1578">
        <row r="5">
          <cell r="A5">
            <v>2</v>
          </cell>
        </row>
      </sheetData>
      <sheetData sheetId="1579"/>
      <sheetData sheetId="1580"/>
      <sheetData sheetId="1581"/>
      <sheetData sheetId="1582"/>
      <sheetData sheetId="1583"/>
      <sheetData sheetId="1584"/>
      <sheetData sheetId="1585"/>
      <sheetData sheetId="1586">
        <row r="5">
          <cell r="A5">
            <v>2</v>
          </cell>
        </row>
      </sheetData>
      <sheetData sheetId="1587"/>
      <sheetData sheetId="1588">
        <row r="5">
          <cell r="A5">
            <v>2</v>
          </cell>
        </row>
      </sheetData>
      <sheetData sheetId="1589"/>
      <sheetData sheetId="1590">
        <row r="5">
          <cell r="A5">
            <v>2</v>
          </cell>
        </row>
      </sheetData>
      <sheetData sheetId="1591"/>
      <sheetData sheetId="1592">
        <row r="5">
          <cell r="A5">
            <v>2</v>
          </cell>
        </row>
      </sheetData>
      <sheetData sheetId="1593"/>
      <sheetData sheetId="1594"/>
      <sheetData sheetId="1595"/>
      <sheetData sheetId="1596"/>
      <sheetData sheetId="1597"/>
      <sheetData sheetId="1598">
        <row r="5">
          <cell r="A5">
            <v>2</v>
          </cell>
        </row>
      </sheetData>
      <sheetData sheetId="1599"/>
      <sheetData sheetId="1600">
        <row r="5">
          <cell r="A5">
            <v>2</v>
          </cell>
        </row>
      </sheetData>
      <sheetData sheetId="1601"/>
      <sheetData sheetId="1602">
        <row r="5">
          <cell r="A5">
            <v>2</v>
          </cell>
        </row>
      </sheetData>
      <sheetData sheetId="1603"/>
      <sheetData sheetId="1604">
        <row r="5">
          <cell r="A5">
            <v>2</v>
          </cell>
        </row>
      </sheetData>
      <sheetData sheetId="1605"/>
      <sheetData sheetId="1606"/>
      <sheetData sheetId="1607"/>
      <sheetData sheetId="1608"/>
      <sheetData sheetId="1609"/>
      <sheetData sheetId="1610"/>
      <sheetData sheetId="1611"/>
      <sheetData sheetId="1612">
        <row r="5">
          <cell r="A5">
            <v>2</v>
          </cell>
        </row>
      </sheetData>
      <sheetData sheetId="1613"/>
      <sheetData sheetId="1614">
        <row r="5">
          <cell r="A5">
            <v>2</v>
          </cell>
        </row>
      </sheetData>
      <sheetData sheetId="1615"/>
      <sheetData sheetId="1616">
        <row r="5">
          <cell r="A5">
            <v>2</v>
          </cell>
        </row>
      </sheetData>
      <sheetData sheetId="1617"/>
      <sheetData sheetId="1618"/>
      <sheetData sheetId="1619"/>
      <sheetData sheetId="1620"/>
      <sheetData sheetId="1621"/>
      <sheetData sheetId="1622"/>
      <sheetData sheetId="1623"/>
      <sheetData sheetId="1624"/>
      <sheetData sheetId="1625"/>
      <sheetData sheetId="1626"/>
      <sheetData sheetId="1627"/>
      <sheetData sheetId="1628"/>
      <sheetData sheetId="1629"/>
      <sheetData sheetId="1630"/>
      <sheetData sheetId="1631">
        <row r="5">
          <cell r="A5">
            <v>2</v>
          </cell>
        </row>
      </sheetData>
      <sheetData sheetId="1632"/>
      <sheetData sheetId="1633">
        <row r="5">
          <cell r="A5">
            <v>2</v>
          </cell>
        </row>
      </sheetData>
      <sheetData sheetId="1634"/>
      <sheetData sheetId="1635">
        <row r="5">
          <cell r="A5">
            <v>2</v>
          </cell>
        </row>
      </sheetData>
      <sheetData sheetId="1636"/>
      <sheetData sheetId="1637"/>
      <sheetData sheetId="1638"/>
      <sheetData sheetId="1639"/>
      <sheetData sheetId="1640"/>
      <sheetData sheetId="1641"/>
      <sheetData sheetId="1642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/>
      <sheetData sheetId="1839"/>
      <sheetData sheetId="1840" refreshError="1"/>
      <sheetData sheetId="1841">
        <row r="5">
          <cell r="A5">
            <v>2</v>
          </cell>
        </row>
      </sheetData>
      <sheetData sheetId="1842">
        <row r="5">
          <cell r="A5">
            <v>2</v>
          </cell>
        </row>
      </sheetData>
      <sheetData sheetId="1843">
        <row r="5">
          <cell r="A5">
            <v>2</v>
          </cell>
        </row>
      </sheetData>
      <sheetData sheetId="1844">
        <row r="5">
          <cell r="A5">
            <v>2</v>
          </cell>
        </row>
      </sheetData>
      <sheetData sheetId="1845">
        <row r="5">
          <cell r="A5">
            <v>2</v>
          </cell>
        </row>
      </sheetData>
      <sheetData sheetId="1846">
        <row r="5">
          <cell r="A5">
            <v>2</v>
          </cell>
        </row>
      </sheetData>
      <sheetData sheetId="1847">
        <row r="5">
          <cell r="A5">
            <v>2</v>
          </cell>
        </row>
      </sheetData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/>
      <sheetData sheetId="1864" refreshError="1"/>
      <sheetData sheetId="1865"/>
      <sheetData sheetId="1866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>
        <row r="5">
          <cell r="A5">
            <v>2</v>
          </cell>
        </row>
      </sheetData>
      <sheetData sheetId="1891">
        <row r="5">
          <cell r="A5">
            <v>2</v>
          </cell>
        </row>
      </sheetData>
      <sheetData sheetId="1892">
        <row r="5">
          <cell r="A5">
            <v>2</v>
          </cell>
        </row>
      </sheetData>
      <sheetData sheetId="1893" refreshError="1"/>
      <sheetData sheetId="1894" refreshError="1"/>
      <sheetData sheetId="1895">
        <row r="5">
          <cell r="A5">
            <v>2</v>
          </cell>
        </row>
      </sheetData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>
        <row r="5">
          <cell r="A5">
            <v>2</v>
          </cell>
        </row>
      </sheetData>
      <sheetData sheetId="1926">
        <row r="5">
          <cell r="A5">
            <v>2</v>
          </cell>
        </row>
      </sheetData>
      <sheetData sheetId="1927">
        <row r="5">
          <cell r="A5">
            <v>2</v>
          </cell>
        </row>
      </sheetData>
      <sheetData sheetId="1928">
        <row r="5">
          <cell r="A5">
            <v>2</v>
          </cell>
        </row>
      </sheetData>
      <sheetData sheetId="1929">
        <row r="5">
          <cell r="A5">
            <v>2</v>
          </cell>
        </row>
      </sheetData>
      <sheetData sheetId="1930">
        <row r="5">
          <cell r="A5">
            <v>2</v>
          </cell>
        </row>
      </sheetData>
      <sheetData sheetId="1931">
        <row r="5">
          <cell r="A5">
            <v>2</v>
          </cell>
        </row>
      </sheetData>
      <sheetData sheetId="1932">
        <row r="5">
          <cell r="A5">
            <v>2</v>
          </cell>
        </row>
      </sheetData>
      <sheetData sheetId="1933">
        <row r="5">
          <cell r="A5">
            <v>2</v>
          </cell>
        </row>
      </sheetData>
      <sheetData sheetId="1934">
        <row r="5">
          <cell r="A5">
            <v>2</v>
          </cell>
        </row>
      </sheetData>
      <sheetData sheetId="1935">
        <row r="5">
          <cell r="A5">
            <v>2</v>
          </cell>
        </row>
      </sheetData>
      <sheetData sheetId="1936">
        <row r="5">
          <cell r="A5">
            <v>2</v>
          </cell>
        </row>
      </sheetData>
      <sheetData sheetId="1937">
        <row r="5">
          <cell r="A5">
            <v>2</v>
          </cell>
        </row>
      </sheetData>
      <sheetData sheetId="1938">
        <row r="5">
          <cell r="A5">
            <v>2</v>
          </cell>
        </row>
      </sheetData>
      <sheetData sheetId="1939">
        <row r="5">
          <cell r="A5">
            <v>2</v>
          </cell>
        </row>
      </sheetData>
      <sheetData sheetId="1940">
        <row r="5">
          <cell r="A5">
            <v>2</v>
          </cell>
        </row>
      </sheetData>
      <sheetData sheetId="1941">
        <row r="5">
          <cell r="A5">
            <v>2</v>
          </cell>
        </row>
      </sheetData>
      <sheetData sheetId="1942">
        <row r="5">
          <cell r="A5">
            <v>2</v>
          </cell>
        </row>
      </sheetData>
      <sheetData sheetId="1943">
        <row r="5">
          <cell r="A5">
            <v>2</v>
          </cell>
        </row>
      </sheetData>
      <sheetData sheetId="1944">
        <row r="5">
          <cell r="A5">
            <v>2</v>
          </cell>
        </row>
      </sheetData>
      <sheetData sheetId="1945">
        <row r="5">
          <cell r="A5">
            <v>2</v>
          </cell>
        </row>
      </sheetData>
      <sheetData sheetId="1946">
        <row r="5">
          <cell r="A5">
            <v>2</v>
          </cell>
        </row>
      </sheetData>
      <sheetData sheetId="1947">
        <row r="5">
          <cell r="A5">
            <v>2</v>
          </cell>
        </row>
      </sheetData>
      <sheetData sheetId="1948">
        <row r="5">
          <cell r="A5">
            <v>2</v>
          </cell>
        </row>
      </sheetData>
      <sheetData sheetId="1949">
        <row r="5">
          <cell r="A5">
            <v>2</v>
          </cell>
        </row>
      </sheetData>
      <sheetData sheetId="1950">
        <row r="5">
          <cell r="A5">
            <v>2</v>
          </cell>
        </row>
      </sheetData>
      <sheetData sheetId="1951">
        <row r="5">
          <cell r="A5">
            <v>2</v>
          </cell>
        </row>
      </sheetData>
      <sheetData sheetId="1952">
        <row r="5">
          <cell r="A5">
            <v>2</v>
          </cell>
        </row>
      </sheetData>
      <sheetData sheetId="1953">
        <row r="5">
          <cell r="A5">
            <v>2</v>
          </cell>
        </row>
      </sheetData>
      <sheetData sheetId="1954">
        <row r="5">
          <cell r="A5">
            <v>2</v>
          </cell>
        </row>
      </sheetData>
      <sheetData sheetId="1955">
        <row r="5">
          <cell r="A5">
            <v>2</v>
          </cell>
        </row>
      </sheetData>
      <sheetData sheetId="1956">
        <row r="5">
          <cell r="A5">
            <v>2</v>
          </cell>
        </row>
      </sheetData>
      <sheetData sheetId="1957">
        <row r="5">
          <cell r="A5">
            <v>2</v>
          </cell>
        </row>
      </sheetData>
      <sheetData sheetId="1958">
        <row r="5">
          <cell r="A5">
            <v>2</v>
          </cell>
        </row>
      </sheetData>
      <sheetData sheetId="1959">
        <row r="5">
          <cell r="A5">
            <v>2</v>
          </cell>
        </row>
      </sheetData>
      <sheetData sheetId="1960">
        <row r="5">
          <cell r="A5">
            <v>2</v>
          </cell>
        </row>
      </sheetData>
      <sheetData sheetId="1961">
        <row r="5">
          <cell r="A5">
            <v>2</v>
          </cell>
        </row>
      </sheetData>
      <sheetData sheetId="1962">
        <row r="5">
          <cell r="A5">
            <v>2</v>
          </cell>
        </row>
      </sheetData>
      <sheetData sheetId="1963">
        <row r="5">
          <cell r="A5">
            <v>2</v>
          </cell>
        </row>
      </sheetData>
      <sheetData sheetId="1964">
        <row r="5">
          <cell r="A5">
            <v>2</v>
          </cell>
        </row>
      </sheetData>
      <sheetData sheetId="1965">
        <row r="5">
          <cell r="A5">
            <v>2</v>
          </cell>
        </row>
      </sheetData>
      <sheetData sheetId="1966">
        <row r="5">
          <cell r="A5">
            <v>2</v>
          </cell>
        </row>
      </sheetData>
      <sheetData sheetId="1967">
        <row r="5">
          <cell r="A5">
            <v>2</v>
          </cell>
        </row>
      </sheetData>
      <sheetData sheetId="1968">
        <row r="5">
          <cell r="A5">
            <v>2</v>
          </cell>
        </row>
      </sheetData>
      <sheetData sheetId="1969">
        <row r="5">
          <cell r="A5">
            <v>2</v>
          </cell>
        </row>
      </sheetData>
      <sheetData sheetId="1970">
        <row r="5">
          <cell r="A5">
            <v>2</v>
          </cell>
        </row>
      </sheetData>
      <sheetData sheetId="1971">
        <row r="5">
          <cell r="A5">
            <v>2</v>
          </cell>
        </row>
      </sheetData>
      <sheetData sheetId="1972">
        <row r="5">
          <cell r="A5">
            <v>2</v>
          </cell>
        </row>
      </sheetData>
      <sheetData sheetId="1973">
        <row r="5">
          <cell r="A5">
            <v>2</v>
          </cell>
        </row>
      </sheetData>
      <sheetData sheetId="1974">
        <row r="5">
          <cell r="A5">
            <v>2</v>
          </cell>
        </row>
      </sheetData>
      <sheetData sheetId="1975">
        <row r="5">
          <cell r="A5">
            <v>2</v>
          </cell>
        </row>
      </sheetData>
      <sheetData sheetId="1976">
        <row r="5">
          <cell r="A5">
            <v>2</v>
          </cell>
        </row>
      </sheetData>
      <sheetData sheetId="1977">
        <row r="5">
          <cell r="A5">
            <v>2</v>
          </cell>
        </row>
      </sheetData>
      <sheetData sheetId="1978">
        <row r="5">
          <cell r="A5">
            <v>2</v>
          </cell>
        </row>
      </sheetData>
      <sheetData sheetId="1979">
        <row r="5">
          <cell r="A5">
            <v>2</v>
          </cell>
        </row>
      </sheetData>
      <sheetData sheetId="1980">
        <row r="5">
          <cell r="A5">
            <v>2</v>
          </cell>
        </row>
      </sheetData>
      <sheetData sheetId="1981">
        <row r="5">
          <cell r="A5">
            <v>2</v>
          </cell>
        </row>
      </sheetData>
      <sheetData sheetId="1982">
        <row r="5">
          <cell r="A5">
            <v>2</v>
          </cell>
        </row>
      </sheetData>
      <sheetData sheetId="1983">
        <row r="5">
          <cell r="A5">
            <v>2</v>
          </cell>
        </row>
      </sheetData>
      <sheetData sheetId="1984">
        <row r="5">
          <cell r="A5">
            <v>2</v>
          </cell>
        </row>
      </sheetData>
      <sheetData sheetId="1985">
        <row r="5">
          <cell r="A5">
            <v>2</v>
          </cell>
        </row>
      </sheetData>
      <sheetData sheetId="1986">
        <row r="5">
          <cell r="A5">
            <v>2</v>
          </cell>
        </row>
      </sheetData>
      <sheetData sheetId="1987">
        <row r="5">
          <cell r="A5">
            <v>2</v>
          </cell>
        </row>
      </sheetData>
      <sheetData sheetId="1988">
        <row r="5">
          <cell r="A5">
            <v>2</v>
          </cell>
        </row>
      </sheetData>
      <sheetData sheetId="1989">
        <row r="5">
          <cell r="A5">
            <v>2</v>
          </cell>
        </row>
      </sheetData>
      <sheetData sheetId="1990">
        <row r="5">
          <cell r="A5">
            <v>2</v>
          </cell>
        </row>
      </sheetData>
      <sheetData sheetId="1991">
        <row r="5">
          <cell r="A5">
            <v>2</v>
          </cell>
        </row>
      </sheetData>
      <sheetData sheetId="1992">
        <row r="5">
          <cell r="A5">
            <v>2</v>
          </cell>
        </row>
      </sheetData>
      <sheetData sheetId="1993">
        <row r="5">
          <cell r="A5">
            <v>2</v>
          </cell>
        </row>
      </sheetData>
      <sheetData sheetId="1994">
        <row r="5">
          <cell r="A5">
            <v>2</v>
          </cell>
        </row>
      </sheetData>
      <sheetData sheetId="1995">
        <row r="5">
          <cell r="A5">
            <v>2</v>
          </cell>
        </row>
      </sheetData>
      <sheetData sheetId="1996">
        <row r="5">
          <cell r="A5">
            <v>2</v>
          </cell>
        </row>
      </sheetData>
      <sheetData sheetId="1997">
        <row r="5">
          <cell r="A5">
            <v>2</v>
          </cell>
        </row>
      </sheetData>
      <sheetData sheetId="1998">
        <row r="5">
          <cell r="A5">
            <v>2</v>
          </cell>
        </row>
      </sheetData>
      <sheetData sheetId="1999">
        <row r="5">
          <cell r="A5">
            <v>2</v>
          </cell>
        </row>
      </sheetData>
      <sheetData sheetId="2000">
        <row r="5">
          <cell r="A5">
            <v>2</v>
          </cell>
        </row>
      </sheetData>
      <sheetData sheetId="2001">
        <row r="5">
          <cell r="A5">
            <v>2</v>
          </cell>
        </row>
      </sheetData>
      <sheetData sheetId="2002"/>
      <sheetData sheetId="2003">
        <row r="5">
          <cell r="A5">
            <v>2</v>
          </cell>
        </row>
      </sheetData>
      <sheetData sheetId="2004">
        <row r="5">
          <cell r="A5">
            <v>2</v>
          </cell>
        </row>
      </sheetData>
      <sheetData sheetId="2005"/>
      <sheetData sheetId="2006">
        <row r="5">
          <cell r="A5">
            <v>2</v>
          </cell>
        </row>
      </sheetData>
      <sheetData sheetId="2007">
        <row r="5">
          <cell r="A5">
            <v>2</v>
          </cell>
        </row>
      </sheetData>
      <sheetData sheetId="2008"/>
      <sheetData sheetId="2009">
        <row r="5">
          <cell r="A5">
            <v>2</v>
          </cell>
        </row>
      </sheetData>
      <sheetData sheetId="2010">
        <row r="5">
          <cell r="A5">
            <v>2</v>
          </cell>
        </row>
      </sheetData>
      <sheetData sheetId="2011">
        <row r="5">
          <cell r="A5">
            <v>2</v>
          </cell>
        </row>
      </sheetData>
      <sheetData sheetId="2012"/>
      <sheetData sheetId="2013"/>
      <sheetData sheetId="2014">
        <row r="5">
          <cell r="A5">
            <v>2</v>
          </cell>
        </row>
      </sheetData>
      <sheetData sheetId="2015"/>
      <sheetData sheetId="2016"/>
      <sheetData sheetId="2017">
        <row r="5">
          <cell r="A5">
            <v>2</v>
          </cell>
        </row>
      </sheetData>
      <sheetData sheetId="2018"/>
      <sheetData sheetId="2019"/>
      <sheetData sheetId="2020">
        <row r="5">
          <cell r="A5">
            <v>2</v>
          </cell>
        </row>
      </sheetData>
      <sheetData sheetId="2021"/>
      <sheetData sheetId="2022">
        <row r="5">
          <cell r="A5">
            <v>2</v>
          </cell>
        </row>
      </sheetData>
      <sheetData sheetId="2023"/>
      <sheetData sheetId="2024">
        <row r="5">
          <cell r="A5">
            <v>2</v>
          </cell>
        </row>
      </sheetData>
      <sheetData sheetId="2025">
        <row r="5">
          <cell r="A5">
            <v>2</v>
          </cell>
        </row>
      </sheetData>
      <sheetData sheetId="2026"/>
      <sheetData sheetId="2027">
        <row r="5">
          <cell r="A5">
            <v>2</v>
          </cell>
        </row>
      </sheetData>
      <sheetData sheetId="2028">
        <row r="5">
          <cell r="A5">
            <v>2</v>
          </cell>
        </row>
      </sheetData>
      <sheetData sheetId="2029"/>
      <sheetData sheetId="2030">
        <row r="5">
          <cell r="A5">
            <v>2</v>
          </cell>
        </row>
      </sheetData>
      <sheetData sheetId="2031">
        <row r="5">
          <cell r="A5">
            <v>2</v>
          </cell>
        </row>
      </sheetData>
      <sheetData sheetId="2032">
        <row r="5">
          <cell r="A5">
            <v>2</v>
          </cell>
        </row>
      </sheetData>
      <sheetData sheetId="2033"/>
      <sheetData sheetId="2034">
        <row r="5">
          <cell r="A5">
            <v>2</v>
          </cell>
        </row>
      </sheetData>
      <sheetData sheetId="2035"/>
      <sheetData sheetId="2036"/>
      <sheetData sheetId="2037">
        <row r="5">
          <cell r="A5">
            <v>2</v>
          </cell>
        </row>
      </sheetData>
      <sheetData sheetId="2038"/>
      <sheetData sheetId="2039">
        <row r="5">
          <cell r="A5">
            <v>2</v>
          </cell>
        </row>
      </sheetData>
      <sheetData sheetId="2040">
        <row r="5">
          <cell r="A5">
            <v>2</v>
          </cell>
        </row>
      </sheetData>
      <sheetData sheetId="2041"/>
      <sheetData sheetId="2042">
        <row r="5">
          <cell r="A5">
            <v>2</v>
          </cell>
        </row>
      </sheetData>
      <sheetData sheetId="2043">
        <row r="5">
          <cell r="A5">
            <v>2</v>
          </cell>
        </row>
      </sheetData>
      <sheetData sheetId="2044"/>
      <sheetData sheetId="2045">
        <row r="5">
          <cell r="A5">
            <v>2</v>
          </cell>
        </row>
      </sheetData>
      <sheetData sheetId="2046">
        <row r="5">
          <cell r="A5">
            <v>2</v>
          </cell>
        </row>
      </sheetData>
      <sheetData sheetId="2047">
        <row r="5">
          <cell r="A5">
            <v>2</v>
          </cell>
        </row>
      </sheetData>
      <sheetData sheetId="2048">
        <row r="5">
          <cell r="A5">
            <v>2</v>
          </cell>
        </row>
      </sheetData>
      <sheetData sheetId="2049">
        <row r="5">
          <cell r="A5">
            <v>2</v>
          </cell>
        </row>
      </sheetData>
      <sheetData sheetId="2050">
        <row r="5">
          <cell r="A5">
            <v>2</v>
          </cell>
        </row>
      </sheetData>
      <sheetData sheetId="2051">
        <row r="5">
          <cell r="A5">
            <v>2</v>
          </cell>
        </row>
      </sheetData>
      <sheetData sheetId="2052">
        <row r="5">
          <cell r="A5">
            <v>2</v>
          </cell>
        </row>
      </sheetData>
      <sheetData sheetId="2053"/>
      <sheetData sheetId="2054">
        <row r="5">
          <cell r="A5">
            <v>2</v>
          </cell>
        </row>
      </sheetData>
      <sheetData sheetId="2055"/>
      <sheetData sheetId="2056"/>
      <sheetData sheetId="2057"/>
      <sheetData sheetId="2058"/>
      <sheetData sheetId="2059">
        <row r="5">
          <cell r="A5">
            <v>2</v>
          </cell>
        </row>
      </sheetData>
      <sheetData sheetId="2060"/>
      <sheetData sheetId="2061"/>
      <sheetData sheetId="2062">
        <row r="5">
          <cell r="A5">
            <v>2</v>
          </cell>
        </row>
      </sheetData>
      <sheetData sheetId="2063"/>
      <sheetData sheetId="2064"/>
      <sheetData sheetId="2065"/>
      <sheetData sheetId="2066">
        <row r="5">
          <cell r="A5">
            <v>2</v>
          </cell>
        </row>
      </sheetData>
      <sheetData sheetId="2067"/>
      <sheetData sheetId="2068"/>
      <sheetData sheetId="2069"/>
      <sheetData sheetId="2070">
        <row r="5">
          <cell r="A5">
            <v>2</v>
          </cell>
        </row>
      </sheetData>
      <sheetData sheetId="2071">
        <row r="5">
          <cell r="A5">
            <v>2</v>
          </cell>
        </row>
      </sheetData>
      <sheetData sheetId="2072">
        <row r="5">
          <cell r="A5">
            <v>2</v>
          </cell>
        </row>
      </sheetData>
      <sheetData sheetId="2073">
        <row r="5">
          <cell r="A5">
            <v>2</v>
          </cell>
        </row>
      </sheetData>
      <sheetData sheetId="2074">
        <row r="5">
          <cell r="A5">
            <v>2</v>
          </cell>
        </row>
      </sheetData>
      <sheetData sheetId="2075">
        <row r="5">
          <cell r="A5">
            <v>2</v>
          </cell>
        </row>
      </sheetData>
      <sheetData sheetId="2076">
        <row r="5">
          <cell r="A5">
            <v>2</v>
          </cell>
        </row>
      </sheetData>
      <sheetData sheetId="2077">
        <row r="5">
          <cell r="A5">
            <v>2</v>
          </cell>
        </row>
      </sheetData>
      <sheetData sheetId="2078">
        <row r="5">
          <cell r="A5">
            <v>2</v>
          </cell>
        </row>
      </sheetData>
      <sheetData sheetId="2079">
        <row r="5">
          <cell r="A5">
            <v>2</v>
          </cell>
        </row>
      </sheetData>
      <sheetData sheetId="2080">
        <row r="5">
          <cell r="A5">
            <v>2</v>
          </cell>
        </row>
      </sheetData>
      <sheetData sheetId="2081">
        <row r="5">
          <cell r="A5">
            <v>2</v>
          </cell>
        </row>
      </sheetData>
      <sheetData sheetId="2082">
        <row r="5">
          <cell r="A5">
            <v>2</v>
          </cell>
        </row>
      </sheetData>
      <sheetData sheetId="2083">
        <row r="5">
          <cell r="A5">
            <v>2</v>
          </cell>
        </row>
      </sheetData>
      <sheetData sheetId="2084">
        <row r="5">
          <cell r="A5">
            <v>2</v>
          </cell>
        </row>
      </sheetData>
      <sheetData sheetId="2085">
        <row r="5">
          <cell r="A5">
            <v>2</v>
          </cell>
        </row>
      </sheetData>
      <sheetData sheetId="2086">
        <row r="5">
          <cell r="A5">
            <v>2</v>
          </cell>
        </row>
      </sheetData>
      <sheetData sheetId="2087">
        <row r="5">
          <cell r="A5">
            <v>2</v>
          </cell>
        </row>
      </sheetData>
      <sheetData sheetId="2088">
        <row r="5">
          <cell r="A5">
            <v>2</v>
          </cell>
        </row>
      </sheetData>
      <sheetData sheetId="2089">
        <row r="5">
          <cell r="A5">
            <v>2</v>
          </cell>
        </row>
      </sheetData>
      <sheetData sheetId="2090">
        <row r="5">
          <cell r="A5">
            <v>2</v>
          </cell>
        </row>
      </sheetData>
      <sheetData sheetId="2091">
        <row r="5">
          <cell r="A5">
            <v>2</v>
          </cell>
        </row>
      </sheetData>
      <sheetData sheetId="2092">
        <row r="5">
          <cell r="A5">
            <v>2</v>
          </cell>
        </row>
      </sheetData>
      <sheetData sheetId="2093">
        <row r="5">
          <cell r="A5">
            <v>2</v>
          </cell>
        </row>
      </sheetData>
      <sheetData sheetId="2094">
        <row r="5">
          <cell r="A5">
            <v>2</v>
          </cell>
        </row>
      </sheetData>
      <sheetData sheetId="2095">
        <row r="5">
          <cell r="A5">
            <v>2</v>
          </cell>
        </row>
      </sheetData>
      <sheetData sheetId="2096">
        <row r="5">
          <cell r="A5">
            <v>2</v>
          </cell>
        </row>
      </sheetData>
      <sheetData sheetId="2097">
        <row r="5">
          <cell r="A5">
            <v>2</v>
          </cell>
        </row>
      </sheetData>
      <sheetData sheetId="2098">
        <row r="5">
          <cell r="A5">
            <v>2</v>
          </cell>
        </row>
      </sheetData>
      <sheetData sheetId="2099">
        <row r="5">
          <cell r="A5">
            <v>2</v>
          </cell>
        </row>
      </sheetData>
      <sheetData sheetId="2100">
        <row r="5">
          <cell r="A5">
            <v>2</v>
          </cell>
        </row>
      </sheetData>
      <sheetData sheetId="2101">
        <row r="5">
          <cell r="A5">
            <v>2</v>
          </cell>
        </row>
      </sheetData>
      <sheetData sheetId="2102">
        <row r="5">
          <cell r="A5">
            <v>2</v>
          </cell>
        </row>
      </sheetData>
      <sheetData sheetId="2103">
        <row r="5">
          <cell r="A5">
            <v>2</v>
          </cell>
        </row>
      </sheetData>
      <sheetData sheetId="2104">
        <row r="5">
          <cell r="A5">
            <v>2</v>
          </cell>
        </row>
      </sheetData>
      <sheetData sheetId="2105">
        <row r="5">
          <cell r="A5">
            <v>2</v>
          </cell>
        </row>
      </sheetData>
      <sheetData sheetId="2106">
        <row r="5">
          <cell r="A5">
            <v>2</v>
          </cell>
        </row>
      </sheetData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 refreshError="1"/>
      <sheetData sheetId="2121" refreshError="1"/>
      <sheetData sheetId="2122" refreshError="1"/>
      <sheetData sheetId="2123" refreshError="1"/>
      <sheetData sheetId="2124" refreshError="1"/>
      <sheetData sheetId="2125" refreshError="1"/>
      <sheetData sheetId="2126" refreshError="1"/>
      <sheetData sheetId="2127" refreshError="1"/>
      <sheetData sheetId="2128" refreshError="1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 refreshError="1"/>
      <sheetData sheetId="2147" refreshError="1"/>
      <sheetData sheetId="2148" refreshError="1"/>
      <sheetData sheetId="2149" refreshError="1"/>
      <sheetData sheetId="2150" refreshError="1"/>
      <sheetData sheetId="2151" refreshError="1"/>
      <sheetData sheetId="2152" refreshError="1"/>
      <sheetData sheetId="2153" refreshError="1"/>
      <sheetData sheetId="2154" refreshError="1"/>
      <sheetData sheetId="2155" refreshError="1"/>
      <sheetData sheetId="2156" refreshError="1"/>
      <sheetData sheetId="2157" refreshError="1"/>
      <sheetData sheetId="2158" refreshError="1"/>
      <sheetData sheetId="2159" refreshError="1"/>
      <sheetData sheetId="2160" refreshError="1"/>
      <sheetData sheetId="2161" refreshError="1"/>
      <sheetData sheetId="2162" refreshError="1"/>
      <sheetData sheetId="2163" refreshError="1"/>
      <sheetData sheetId="2164" refreshError="1"/>
      <sheetData sheetId="2165" refreshError="1"/>
      <sheetData sheetId="2166" refreshError="1"/>
      <sheetData sheetId="2167" refreshError="1"/>
      <sheetData sheetId="2168" refreshError="1"/>
      <sheetData sheetId="2169" refreshError="1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 refreshError="1"/>
      <sheetData sheetId="2190" refreshError="1"/>
      <sheetData sheetId="2191" refreshError="1"/>
      <sheetData sheetId="2192" refreshError="1"/>
      <sheetData sheetId="2193" refreshError="1"/>
      <sheetData sheetId="2194" refreshError="1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 refreshError="1"/>
      <sheetData sheetId="2212" refreshError="1"/>
      <sheetData sheetId="2213" refreshError="1"/>
      <sheetData sheetId="2214" refreshError="1"/>
      <sheetData sheetId="2215" refreshError="1"/>
      <sheetData sheetId="2216" refreshError="1"/>
      <sheetData sheetId="2217" refreshError="1"/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 refreshError="1"/>
      <sheetData sheetId="2224" refreshError="1"/>
      <sheetData sheetId="2225" refreshError="1"/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 refreshError="1"/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 refreshError="1"/>
      <sheetData sheetId="2249" refreshError="1"/>
      <sheetData sheetId="2250" refreshError="1"/>
      <sheetData sheetId="2251" refreshError="1"/>
      <sheetData sheetId="2252" refreshError="1"/>
      <sheetData sheetId="2253" refreshError="1"/>
      <sheetData sheetId="2254" refreshError="1"/>
      <sheetData sheetId="2255" refreshError="1"/>
      <sheetData sheetId="2256" refreshError="1"/>
      <sheetData sheetId="2257" refreshError="1"/>
      <sheetData sheetId="2258" refreshError="1"/>
      <sheetData sheetId="2259" refreshError="1"/>
      <sheetData sheetId="2260" refreshError="1"/>
      <sheetData sheetId="2261" refreshError="1"/>
      <sheetData sheetId="2262" refreshError="1"/>
      <sheetData sheetId="2263" refreshError="1"/>
      <sheetData sheetId="2264">
        <row r="5">
          <cell r="A5">
            <v>2</v>
          </cell>
        </row>
      </sheetData>
      <sheetData sheetId="2265"/>
      <sheetData sheetId="2266">
        <row r="5">
          <cell r="A5">
            <v>2</v>
          </cell>
        </row>
      </sheetData>
      <sheetData sheetId="2267" refreshError="1"/>
      <sheetData sheetId="2268">
        <row r="5">
          <cell r="A5">
            <v>2</v>
          </cell>
        </row>
      </sheetData>
      <sheetData sheetId="2269"/>
      <sheetData sheetId="2270">
        <row r="5">
          <cell r="A5">
            <v>2</v>
          </cell>
        </row>
      </sheetData>
      <sheetData sheetId="2271">
        <row r="5">
          <cell r="A5">
            <v>2</v>
          </cell>
        </row>
      </sheetData>
      <sheetData sheetId="2272">
        <row r="5">
          <cell r="A5">
            <v>2</v>
          </cell>
        </row>
      </sheetData>
      <sheetData sheetId="2273">
        <row r="5">
          <cell r="A5">
            <v>2</v>
          </cell>
        </row>
      </sheetData>
      <sheetData sheetId="2274">
        <row r="5">
          <cell r="A5">
            <v>2</v>
          </cell>
        </row>
      </sheetData>
      <sheetData sheetId="2275">
        <row r="5">
          <cell r="A5">
            <v>2</v>
          </cell>
        </row>
      </sheetData>
      <sheetData sheetId="2276">
        <row r="5">
          <cell r="A5">
            <v>2</v>
          </cell>
        </row>
      </sheetData>
      <sheetData sheetId="2277">
        <row r="5">
          <cell r="A5">
            <v>2</v>
          </cell>
        </row>
      </sheetData>
      <sheetData sheetId="2278"/>
      <sheetData sheetId="2279">
        <row r="5">
          <cell r="A5">
            <v>2</v>
          </cell>
        </row>
      </sheetData>
      <sheetData sheetId="2280"/>
      <sheetData sheetId="2281"/>
      <sheetData sheetId="2282">
        <row r="5">
          <cell r="A5">
            <v>2</v>
          </cell>
        </row>
      </sheetData>
      <sheetData sheetId="2283">
        <row r="5">
          <cell r="A5">
            <v>2</v>
          </cell>
        </row>
      </sheetData>
      <sheetData sheetId="2284">
        <row r="5">
          <cell r="A5">
            <v>2</v>
          </cell>
        </row>
      </sheetData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 refreshError="1"/>
      <sheetData sheetId="2297" refreshError="1"/>
      <sheetData sheetId="2298" refreshError="1"/>
      <sheetData sheetId="2299" refreshError="1"/>
      <sheetData sheetId="2300" refreshError="1"/>
      <sheetData sheetId="2301" refreshError="1"/>
      <sheetData sheetId="2302" refreshError="1"/>
      <sheetData sheetId="2303" refreshError="1"/>
      <sheetData sheetId="2304" refreshError="1"/>
      <sheetData sheetId="2305" refreshError="1"/>
      <sheetData sheetId="2306"/>
      <sheetData sheetId="2307" refreshError="1"/>
      <sheetData sheetId="2308">
        <row r="5">
          <cell r="A5">
            <v>2</v>
          </cell>
        </row>
      </sheetData>
      <sheetData sheetId="2309" refreshError="1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 refreshError="1"/>
      <sheetData sheetId="2325" refreshError="1"/>
      <sheetData sheetId="2326" refreshError="1"/>
      <sheetData sheetId="2327"/>
      <sheetData sheetId="2328" refreshError="1"/>
      <sheetData sheetId="2329" refreshError="1"/>
      <sheetData sheetId="2330" refreshError="1"/>
      <sheetData sheetId="2331" refreshError="1"/>
      <sheetData sheetId="2332" refreshError="1"/>
      <sheetData sheetId="2333" refreshError="1"/>
      <sheetData sheetId="2334" refreshError="1"/>
      <sheetData sheetId="2335" refreshError="1"/>
      <sheetData sheetId="2336"/>
      <sheetData sheetId="2337"/>
      <sheetData sheetId="2338"/>
      <sheetData sheetId="2339"/>
      <sheetData sheetId="2340"/>
      <sheetData sheetId="2341"/>
      <sheetData sheetId="2342"/>
      <sheetData sheetId="2343"/>
      <sheetData sheetId="2344"/>
      <sheetData sheetId="2345"/>
      <sheetData sheetId="2346"/>
      <sheetData sheetId="2347"/>
      <sheetData sheetId="2348"/>
      <sheetData sheetId="2349"/>
      <sheetData sheetId="2350"/>
      <sheetData sheetId="2351"/>
      <sheetData sheetId="2352"/>
      <sheetData sheetId="2353" refreshError="1"/>
      <sheetData sheetId="2354" refreshError="1"/>
      <sheetData sheetId="2355"/>
      <sheetData sheetId="2356" refreshError="1"/>
      <sheetData sheetId="2357" refreshError="1"/>
      <sheetData sheetId="2358" refreshError="1"/>
      <sheetData sheetId="2359" refreshError="1"/>
      <sheetData sheetId="2360" refreshError="1"/>
      <sheetData sheetId="236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 refreshError="1"/>
      <sheetData sheetId="2368"/>
      <sheetData sheetId="2369"/>
      <sheetData sheetId="2370"/>
      <sheetData sheetId="2371"/>
      <sheetData sheetId="2372" refreshError="1"/>
      <sheetData sheetId="2373" refreshError="1"/>
      <sheetData sheetId="2374" refreshError="1"/>
      <sheetData sheetId="2375" refreshError="1"/>
      <sheetData sheetId="2376" refreshError="1"/>
      <sheetData sheetId="2377" refreshError="1"/>
      <sheetData sheetId="2378" refreshError="1"/>
      <sheetData sheetId="2379" refreshError="1"/>
      <sheetData sheetId="2380" refreshError="1"/>
      <sheetData sheetId="2381" refreshError="1"/>
      <sheetData sheetId="2382" refreshError="1"/>
      <sheetData sheetId="2383" refreshError="1"/>
      <sheetData sheetId="2384" refreshError="1"/>
      <sheetData sheetId="2385" refreshError="1"/>
      <sheetData sheetId="2386" refreshError="1"/>
      <sheetData sheetId="2387" refreshError="1"/>
      <sheetData sheetId="2388" refreshError="1"/>
      <sheetData sheetId="2389" refreshError="1"/>
      <sheetData sheetId="2390" refreshError="1"/>
      <sheetData sheetId="2391" refreshError="1"/>
      <sheetData sheetId="2392" refreshError="1"/>
      <sheetData sheetId="2393" refreshError="1"/>
      <sheetData sheetId="2394" refreshError="1"/>
      <sheetData sheetId="2395" refreshError="1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/>
      <sheetData sheetId="2407" refreshError="1"/>
      <sheetData sheetId="2408" refreshError="1"/>
      <sheetData sheetId="2409" refreshError="1"/>
      <sheetData sheetId="2410" refreshError="1"/>
      <sheetData sheetId="241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/>
      <sheetData sheetId="2422"/>
      <sheetData sheetId="2423"/>
      <sheetData sheetId="2424"/>
      <sheetData sheetId="2425"/>
      <sheetData sheetId="2426"/>
      <sheetData sheetId="2427"/>
      <sheetData sheetId="2428"/>
      <sheetData sheetId="2429"/>
      <sheetData sheetId="2430"/>
      <sheetData sheetId="2431" refreshError="1"/>
      <sheetData sheetId="2432" refreshError="1"/>
      <sheetData sheetId="2433" refreshError="1"/>
      <sheetData sheetId="2434" refreshError="1"/>
      <sheetData sheetId="2435" refreshError="1"/>
      <sheetData sheetId="2436" refreshError="1"/>
      <sheetData sheetId="2437" refreshError="1"/>
      <sheetData sheetId="2438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정부노임단가"/>
      <sheetName val="단가조사서"/>
      <sheetName val="공사원가"/>
      <sheetName val="내역서집계표"/>
      <sheetName val="내역서"/>
      <sheetName val="호표일위대가집계표"/>
      <sheetName val="호표일위대가"/>
      <sheetName val="중기산출근거"/>
      <sheetName val="중기집계표"/>
      <sheetName val="중기계산"/>
      <sheetName val="2.자재집계표"/>
      <sheetName val="토공-토사"/>
      <sheetName val="맹암거터파기"/>
      <sheetName val="되메우기및다짐1"/>
      <sheetName val="토사운반및사토장정리"/>
      <sheetName val="경암운반및사토장정리"/>
      <sheetName val="화강석 보조기층"/>
      <sheetName val="혼합기층 포설 및다짐 (2)"/>
      <sheetName val="보조기층 포설 및다짐"/>
      <sheetName val="아스콘기층"/>
      <sheetName val="아스콘표층"/>
      <sheetName val="프라임코팅"/>
      <sheetName val="텍코팅코팅"/>
      <sheetName val="보조기층운반"/>
      <sheetName val="철근운반"/>
      <sheetName val="흄관운반300"/>
      <sheetName val="도로경계석운반"/>
      <sheetName val="보차도경계석운반 (2)"/>
      <sheetName val="1.총괄토공"/>
      <sheetName val="2.하수터파기토공"/>
      <sheetName val="3.하수수량집계표"/>
      <sheetName val="배수관집계표-연결관"/>
      <sheetName val="연결관-300"/>
      <sheetName val="배수관집계표-오수관"/>
      <sheetName val="오수관-300"/>
      <sheetName val="맨홀집계및깊이계산서-오수"/>
      <sheetName val="오수맨홀900"/>
      <sheetName val="집수정600-600-3"/>
      <sheetName val="집수정300-400-1"/>
      <sheetName val="U형측구300×400"/>
      <sheetName val="4.맹암거집계표"/>
      <sheetName val="맹암거 토공"/>
      <sheetName val="맹암거100"/>
      <sheetName val="맹암거200"/>
      <sheetName val="맹암거300"/>
      <sheetName val="5.포장공사수량집계표"/>
      <sheetName val="화강석"/>
      <sheetName val="보차도경계석"/>
      <sheetName val="도로경계석 (2)"/>
      <sheetName val="L형측구"/>
      <sheetName val="아스팔트포장"/>
      <sheetName val="XXXXXX"/>
      <sheetName val="장비집계"/>
      <sheetName val="위생기구집계"/>
      <sheetName val="급수급탕집계"/>
      <sheetName val="급수급탕 (동관)"/>
      <sheetName val="오배수 (집계)"/>
      <sheetName val="NO-HUB"/>
      <sheetName val="오배수"/>
      <sheetName val="닥트집계"/>
      <sheetName val="덕트"/>
      <sheetName val="ITEM"/>
      <sheetName val="Cover"/>
      <sheetName val="Sheet5"/>
      <sheetName val="하수급견적대비"/>
      <sheetName val="A-4"/>
      <sheetName val="단위중량"/>
      <sheetName val="Dae_Jiju"/>
      <sheetName val="Sikje_ingun"/>
      <sheetName val="TREE_D"/>
      <sheetName val="장비당단가 (1)"/>
      <sheetName val="한일양산"/>
      <sheetName val="견적서"/>
      <sheetName val="시행예산"/>
      <sheetName val="일반부표"/>
      <sheetName val="공비대비"/>
      <sheetName val="을"/>
      <sheetName val="WORK"/>
      <sheetName val="Sheet4"/>
      <sheetName val="c_balju"/>
      <sheetName val="건축내역"/>
      <sheetName val="Y-WORK"/>
      <sheetName val="BQ"/>
      <sheetName val="BID"/>
      <sheetName val="수목표준대가"/>
      <sheetName val="환률"/>
      <sheetName val=" 견적서"/>
      <sheetName val="L형옹벽(key)"/>
      <sheetName val="입찰안"/>
      <sheetName val="BSD (2)"/>
      <sheetName val="1.맹암거관련"/>
      <sheetName val="3BL공동구 수량"/>
      <sheetName val="차액보증"/>
      <sheetName val="실행철강하도"/>
      <sheetName val="GAEYO"/>
      <sheetName val="내역"/>
      <sheetName val="동원인원"/>
      <sheetName val="ilch"/>
      <sheetName val="설계"/>
      <sheetName val="Site Expenses"/>
      <sheetName val="Sheet1"/>
      <sheetName val="데이타"/>
      <sheetName val="식재인부"/>
      <sheetName val="토목내역"/>
      <sheetName val="가시설수량"/>
      <sheetName val="단위수량"/>
      <sheetName val="적용률"/>
      <sheetName val="DATA"/>
      <sheetName val="일위대가목록"/>
      <sheetName val="부대내역"/>
      <sheetName val="일위"/>
      <sheetName val="영동(D)"/>
      <sheetName val="공통부대비"/>
      <sheetName val="산업개발안내서"/>
      <sheetName val="일위대가"/>
      <sheetName val="MOTOR"/>
      <sheetName val="도급"/>
      <sheetName val="공문"/>
      <sheetName val="FAB별"/>
      <sheetName val="투찰"/>
      <sheetName val="Proposal"/>
      <sheetName val="원가계산"/>
      <sheetName val="01"/>
      <sheetName val="IPL_SCHEDULE"/>
      <sheetName val="공사비 내역 (가)"/>
      <sheetName val="gyun"/>
      <sheetName val="기계내역"/>
      <sheetName val="물량집계(전기)"/>
      <sheetName val="물량집계(계장)"/>
      <sheetName val="2_자재집계표"/>
      <sheetName val="화강석_보조기층"/>
      <sheetName val="혼합기층_포설_및다짐_(2)"/>
      <sheetName val="보조기층_포설_및다짐"/>
      <sheetName val="보차도경계석운반_(2)"/>
      <sheetName val="1_총괄토공"/>
      <sheetName val="2_하수터파기토공"/>
      <sheetName val="3_하수수량집계표"/>
      <sheetName val="4_맹암거집계표"/>
      <sheetName val="맹암거_토공"/>
      <sheetName val="5_포장공사수량집계표"/>
      <sheetName val="도로경계석_(2)"/>
      <sheetName val="급수급탕_(동관)"/>
      <sheetName val="오배수_(집계)"/>
      <sheetName val="장비당단가_(1)"/>
      <sheetName val="변압기 및 발전기 용량"/>
      <sheetName val="보합"/>
      <sheetName val="ABUT수량-A1"/>
      <sheetName val="산출근거"/>
      <sheetName val="20관리비율"/>
      <sheetName val="갑지"/>
      <sheetName val="집계표"/>
      <sheetName val="CONCRETE"/>
      <sheetName val="Testing"/>
      <sheetName val="품셈TABLE"/>
      <sheetName val="자재단가비교표"/>
      <sheetName val="TABLE"/>
      <sheetName val="말뚝지지력산정"/>
      <sheetName val="8월현금흐름표"/>
      <sheetName val="토공사"/>
      <sheetName val="GTG TR PIT"/>
      <sheetName val="결선list"/>
      <sheetName val="빙장비사양"/>
      <sheetName val="9811"/>
      <sheetName val="물량산출근거"/>
      <sheetName val="실행(ALT1)"/>
      <sheetName val="kimre scrubber"/>
      <sheetName val="GRDBS"/>
      <sheetName val="단가표"/>
      <sheetName val="Customer Databas"/>
      <sheetName val="FANDBS"/>
      <sheetName val="GRDATA"/>
      <sheetName val="SHAFTDBSE"/>
      <sheetName val="소비자가"/>
      <sheetName val="MATRLDATA"/>
      <sheetName val="감가상각"/>
      <sheetName val="단가결정"/>
      <sheetName val="OCT.FDN"/>
      <sheetName val="공사개요"/>
      <sheetName val="명세서"/>
      <sheetName val="맨홀수량집계"/>
      <sheetName val="원가"/>
      <sheetName val="밸브설치"/>
      <sheetName val="오산갈곳"/>
      <sheetName val="2F 회의실견적(5_14 일대)"/>
      <sheetName val="INST_DCI"/>
      <sheetName val="I.설계조건"/>
      <sheetName val="공통가설"/>
      <sheetName val="내역서(총)"/>
      <sheetName val="KP1590_E"/>
      <sheetName val="96수출"/>
      <sheetName val="Sheet15"/>
      <sheetName val="1.설계기준"/>
      <sheetName val="현장"/>
      <sheetName val="수량산출"/>
      <sheetName val="말뚝물량"/>
      <sheetName val="DATE"/>
      <sheetName val="일반맨홀수량집계"/>
      <sheetName val="당초"/>
      <sheetName val="노임단가"/>
      <sheetName val="PRO_DCI"/>
      <sheetName val="HVAC_DCI"/>
      <sheetName val="PIPE_DCI"/>
      <sheetName val="단가"/>
      <sheetName val="시설물일위"/>
      <sheetName val="XL4Poppy"/>
      <sheetName val="PhaDoMong"/>
      <sheetName val="과천MAIN"/>
      <sheetName val="직노"/>
      <sheetName val="DATA(BAC)"/>
      <sheetName val="소업1교"/>
      <sheetName val="BLOCK(1)"/>
      <sheetName val="단가대비표"/>
      <sheetName val="단면치수"/>
      <sheetName val="7내역"/>
      <sheetName val="내역서(기계)"/>
      <sheetName val="Studio"/>
      <sheetName val="수목데이타 "/>
      <sheetName val="ATS단가"/>
      <sheetName val="DATA1"/>
      <sheetName val="형틀공사"/>
      <sheetName val="터파기및재료"/>
      <sheetName val="몰탈재료산출"/>
      <sheetName val="2공구산출내역"/>
      <sheetName val="J直材4"/>
      <sheetName val="국별인원"/>
      <sheetName val="부하LOAD"/>
      <sheetName val="연수동"/>
      <sheetName val="물량표"/>
      <sheetName val="b_balju_cho"/>
      <sheetName val="입찰견적보고서"/>
      <sheetName val="INPUT"/>
      <sheetName val="woo(mac)"/>
      <sheetName val="식재품셈"/>
      <sheetName val="토목"/>
      <sheetName val="PUMP"/>
      <sheetName val="견"/>
      <sheetName val="일위대가목차"/>
      <sheetName val="원형맨홀수량"/>
      <sheetName val="전기일위대가"/>
      <sheetName val=" 해군동해관사 미장공사A그룹 공내역서.xlsx"/>
      <sheetName val="총괄표"/>
      <sheetName val="지주목시비량산출서"/>
      <sheetName val="danga"/>
      <sheetName val="직공비"/>
      <sheetName val="단가조사"/>
      <sheetName val="식재총괄"/>
      <sheetName val="횡배수관토공수량"/>
      <sheetName val="내역표지"/>
      <sheetName val="2.단면가정"/>
      <sheetName val="4.말뚝설계"/>
      <sheetName val="1.설계조건"/>
      <sheetName val="Inputs"/>
      <sheetName val="Timing&amp;Esc"/>
      <sheetName val="날개벽(좌,우=45도,75도)"/>
      <sheetName val="CAL"/>
      <sheetName val="SE-611"/>
      <sheetName val="1을"/>
      <sheetName val="견적집계표"/>
      <sheetName val="BJJIN"/>
      <sheetName val="COPING"/>
      <sheetName val="입력1"/>
      <sheetName val="금액집계"/>
      <sheetName val="hvac(제어동)"/>
      <sheetName val="Total"/>
      <sheetName val="기별(종합)"/>
      <sheetName val="교각1"/>
      <sheetName val="FLA"/>
      <sheetName val="Sheet2"/>
      <sheetName val="관접합및부설"/>
      <sheetName val="공사비_내역_(가)"/>
      <sheetName val="_견적서"/>
      <sheetName val="2F_회의실견적(5_14_일대)"/>
      <sheetName val="BSD_(2)"/>
      <sheetName val="1_맹암거관련"/>
      <sheetName val="3BL공동구_수량"/>
      <sheetName val="Site_Expenses"/>
      <sheetName val="TYPE-B 평균H"/>
      <sheetName val="D-3503"/>
      <sheetName val="경비2내역"/>
      <sheetName val="수목데이타"/>
      <sheetName val="가시설(TYPE-A)"/>
      <sheetName val="1호맨홀가감수량"/>
      <sheetName val="SORCE1"/>
      <sheetName val="1-1평균터파기고(1)"/>
      <sheetName val="1호맨홀수량산출"/>
      <sheetName val="TEL"/>
      <sheetName val="건내용"/>
      <sheetName val="ISBL"/>
      <sheetName val="OSBL"/>
      <sheetName val="INSTR"/>
      <sheetName val="영업소실적"/>
      <sheetName val="남양시작동자105노65기1.3화1.2"/>
      <sheetName val="부표총괄"/>
      <sheetName val="wall"/>
      <sheetName val="TABLE2-1 ISBL(GENEAL-CIVIL)"/>
      <sheetName val="TABLE2-1 ISBL-(SlTE PREP)"/>
      <sheetName val="TABLE2.1 ISBL (Soil Invest)"/>
      <sheetName val="TABLE2-2 OSBL(GENERAL-CIVIL)"/>
      <sheetName val="TABLE2-2 OSBL-(SITE PREP)"/>
      <sheetName val="General Data"/>
      <sheetName val="PRO_A"/>
      <sheetName val="DWG"/>
      <sheetName val="ELEC_MCI"/>
      <sheetName val="MAIN"/>
      <sheetName val="INST_MCI"/>
      <sheetName val="MECH_MCI"/>
      <sheetName val="PRO"/>
      <sheetName val="입사시직위"/>
      <sheetName val="7.5.2 BOQ Summary "/>
      <sheetName val="수량산출서"/>
      <sheetName val="차량구입"/>
      <sheetName val="I一般比"/>
      <sheetName val="N賃率-職"/>
      <sheetName val="가공비"/>
      <sheetName val="조도계산서 (도서)"/>
      <sheetName val="표지판현황"/>
      <sheetName val="전선 및 전선관"/>
      <sheetName val="7단가"/>
      <sheetName val="적격점수&lt;300억미만&gt;"/>
      <sheetName val="검사현황"/>
      <sheetName val="full (2)"/>
      <sheetName val="도급양식"/>
      <sheetName val="내역1"/>
      <sheetName val="단위별 일위대가표"/>
      <sheetName val="정산노무"/>
      <sheetName val="정산재료"/>
      <sheetName val="대비"/>
      <sheetName val="EUPDAT2"/>
      <sheetName val="전신환매도율"/>
      <sheetName val="개요"/>
      <sheetName val="부대대비"/>
      <sheetName val="냉연집계"/>
      <sheetName val="신우"/>
      <sheetName val="CODE"/>
      <sheetName val="2000년1차"/>
      <sheetName val="시멘트"/>
      <sheetName val="#REF"/>
      <sheetName val="별표 "/>
      <sheetName val="Construction"/>
      <sheetName val="Item정리"/>
      <sheetName val="SL dau tien"/>
      <sheetName val="산출내역서집계표"/>
      <sheetName val="IMP(MAIN)"/>
      <sheetName val="IMP (REACTOR)"/>
      <sheetName val="Wind Load(3.1) (2)"/>
      <sheetName val="Wind Load(3.2)"/>
      <sheetName val="Wind Load(3.4)"/>
      <sheetName val="기초일위"/>
      <sheetName val="시설일위"/>
      <sheetName val="조명일위"/>
      <sheetName val="2_자재집계표4"/>
      <sheetName val="화강석_보조기층4"/>
      <sheetName val="혼합기층_포설_및다짐_(2)4"/>
      <sheetName val="보조기층_포설_및다짐4"/>
      <sheetName val="보차도경계석운반_(2)4"/>
      <sheetName val="1_총괄토공4"/>
      <sheetName val="2_하수터파기토공4"/>
      <sheetName val="3_하수수량집계표4"/>
      <sheetName val="4_맹암거집계표4"/>
      <sheetName val="맹암거_토공4"/>
      <sheetName val="5_포장공사수량집계표4"/>
      <sheetName val="도로경계석_(2)4"/>
      <sheetName val="급수급탕_(동관)4"/>
      <sheetName val="오배수_(집계)4"/>
      <sheetName val="2_자재집계표1"/>
      <sheetName val="화강석_보조기층1"/>
      <sheetName val="혼합기층_포설_및다짐_(2)1"/>
      <sheetName val="보조기층_포설_및다짐1"/>
      <sheetName val="보차도경계석운반_(2)1"/>
      <sheetName val="1_총괄토공1"/>
      <sheetName val="2_하수터파기토공1"/>
      <sheetName val="3_하수수량집계표1"/>
      <sheetName val="4_맹암거집계표1"/>
      <sheetName val="맹암거_토공1"/>
      <sheetName val="5_포장공사수량집계표1"/>
      <sheetName val="도로경계석_(2)1"/>
      <sheetName val="급수급탕_(동관)1"/>
      <sheetName val="오배수_(집계)1"/>
      <sheetName val="2_자재집계표2"/>
      <sheetName val="화강석_보조기층2"/>
      <sheetName val="혼합기층_포설_및다짐_(2)2"/>
      <sheetName val="보조기층_포설_및다짐2"/>
      <sheetName val="보차도경계석운반_(2)2"/>
      <sheetName val="1_총괄토공2"/>
      <sheetName val="2_하수터파기토공2"/>
      <sheetName val="3_하수수량집계표2"/>
      <sheetName val="4_맹암거집계표2"/>
      <sheetName val="맹암거_토공2"/>
      <sheetName val="5_포장공사수량집계표2"/>
      <sheetName val="도로경계석_(2)2"/>
      <sheetName val="급수급탕_(동관)2"/>
      <sheetName val="오배수_(집계)2"/>
      <sheetName val="2_자재집계표3"/>
      <sheetName val="화강석_보조기층3"/>
      <sheetName val="혼합기층_포설_및다짐_(2)3"/>
      <sheetName val="보조기층_포설_및다짐3"/>
      <sheetName val="보차도경계석운반_(2)3"/>
      <sheetName val="1_총괄토공3"/>
      <sheetName val="2_하수터파기토공3"/>
      <sheetName val="3_하수수량집계표3"/>
      <sheetName val="4_맹암거집계표3"/>
      <sheetName val="맹암거_토공3"/>
      <sheetName val="5_포장공사수량집계표3"/>
      <sheetName val="도로경계석_(2)3"/>
      <sheetName val="급수급탕_(동관)3"/>
      <sheetName val="오배수_(집계)3"/>
      <sheetName val="TYPE-A"/>
      <sheetName val="설변물량"/>
      <sheetName val="6월실적"/>
      <sheetName val="손익분석"/>
      <sheetName val="1-1"/>
      <sheetName val="단면(RW1)"/>
      <sheetName val="기계"/>
      <sheetName val="공사비예산서(토목분)"/>
      <sheetName val="설산1.나"/>
      <sheetName val="본사S"/>
      <sheetName val="Equipment"/>
      <sheetName val="Piping"/>
      <sheetName val="횡배위치"/>
      <sheetName val="갑지(추정)"/>
      <sheetName val="단면가정"/>
      <sheetName val="Baby일위대가"/>
      <sheetName val="소일위대가코드표"/>
      <sheetName val="첨부파일"/>
      <sheetName val="봉양~조차장간고하개명(신설)"/>
      <sheetName val="변화치수"/>
      <sheetName val="월선수금"/>
      <sheetName val="골재집계"/>
      <sheetName val="적용기준"/>
      <sheetName val="Schedule C - Page 2 of 6"/>
      <sheetName val="Schedule C - Page 4 of 6"/>
      <sheetName val="Schedule C - Page 5 of 6"/>
      <sheetName val="Schedule C - Page 6 of 6"/>
      <sheetName val="Schedule A - Page 1 of 3"/>
      <sheetName val="Schedule A - Page 2 of 3"/>
      <sheetName val="Schedule A - Page 3 of 3"/>
      <sheetName val="Schedule B - Page 1 of 4"/>
      <sheetName val="Schedule B - Page 2 of 4"/>
      <sheetName val="Schedule B - Page 3 of 4"/>
      <sheetName val="Schedule B - Page 4 of 4"/>
      <sheetName val="Schedule C - Page 1 of 6"/>
      <sheetName val="Schedule C - Page 3 of 6"/>
      <sheetName val="Schedule E - Page 1 of 11"/>
      <sheetName val="Schedule E - Page 10 of 11"/>
      <sheetName val="Schedule E - Page 11 of 11"/>
      <sheetName val="Schedule E - Page 2 of 11"/>
      <sheetName val="Schedule E - Page 3 of 11"/>
      <sheetName val="Schedule E - Page 4 of 11"/>
      <sheetName val="Schedule E - Page 5 of 11"/>
      <sheetName val="Schedule E - Page 6 of 11"/>
      <sheetName val="Schedule E - Page 7 of 11"/>
      <sheetName val="Schedule E - Page 8 of 11"/>
      <sheetName val="Schedule E - Page 9 of 11"/>
      <sheetName val="A.1.3 - Page 1 of 1"/>
      <sheetName val="A.1.4 - Page 1 of 1"/>
      <sheetName val="A.4 - Page 1 of 1"/>
      <sheetName val="공종별 집계"/>
      <sheetName val="인제내역"/>
      <sheetName val="비교표"/>
      <sheetName val="RAHMEN"/>
      <sheetName val="Languages"/>
      <sheetName val="Hargamat"/>
      <sheetName val="검색"/>
      <sheetName val="Front"/>
      <sheetName val="SCH"/>
      <sheetName val="CTEMCOST"/>
      <sheetName val="design data"/>
      <sheetName val="member design"/>
      <sheetName val="연습"/>
      <sheetName val="건축내역서"/>
      <sheetName val="차선도색현황"/>
      <sheetName val="가동비율"/>
      <sheetName val="노원열병합  건축공사기성내역서"/>
      <sheetName val="금액"/>
      <sheetName val="CCC"/>
      <sheetName val="A"/>
      <sheetName val="CAPVC"/>
      <sheetName val="견적을지"/>
      <sheetName val="EJ"/>
      <sheetName val="전기공사"/>
      <sheetName val="토목주소"/>
      <sheetName val="프랜트면허"/>
      <sheetName val="CP-E2 (품셈표)"/>
      <sheetName val="FACTOR"/>
      <sheetName val="음료실행"/>
      <sheetName val="실행(표지,갑,을)"/>
      <sheetName val="네고율"/>
      <sheetName val="DOGI"/>
      <sheetName val="기성집계"/>
      <sheetName val="설계조건"/>
      <sheetName val="안정계산"/>
      <sheetName val="단면검토"/>
      <sheetName val="H-PILE수량집계"/>
      <sheetName val="RING WALL"/>
      <sheetName val="1.취수장"/>
      <sheetName val="공사비내역서"/>
      <sheetName val="연결임시"/>
      <sheetName val="4 LINE"/>
      <sheetName val="7 th"/>
      <sheetName val="DS-최종"/>
      <sheetName val="단가디비"/>
      <sheetName val="도급내역서"/>
      <sheetName val="내역5"/>
      <sheetName val="Y_WORK"/>
      <sheetName val="뚝토공"/>
      <sheetName val="일위대가목록(1)"/>
      <sheetName val="단가대비표(1)"/>
      <sheetName val="Sheet1 (2)"/>
      <sheetName val="TC IN"/>
      <sheetName val="일위집계표"/>
      <sheetName val="LABTOTAL"/>
      <sheetName val="자재단가"/>
      <sheetName val="요율"/>
      <sheetName val="노임"/>
      <sheetName val="자재대"/>
      <sheetName val="Data Vol"/>
      <sheetName val="골조시행"/>
      <sheetName val="자료(통합)"/>
      <sheetName val="대상공사(조달청)"/>
      <sheetName val="SUMMARY(S)"/>
      <sheetName val="확산동"/>
      <sheetName val=""/>
      <sheetName val="C"/>
      <sheetName val="건축공사"/>
      <sheetName val="기초공"/>
      <sheetName val="기둥(원형)"/>
      <sheetName val="토&amp;흙"/>
      <sheetName val="배수통관(좌)"/>
      <sheetName val="식재"/>
      <sheetName val="시설물"/>
      <sheetName val="식재출력용"/>
      <sheetName val="유지관리"/>
      <sheetName val="C &amp; G RHS"/>
      <sheetName val="조명율표"/>
      <sheetName val="간접비(1)"/>
      <sheetName val="매원개착터널총괄"/>
      <sheetName val="제원.설계조건"/>
      <sheetName val="경비"/>
      <sheetName val="품셈표"/>
      <sheetName val="EXTERNAL(BOQ)"/>
      <sheetName val="CALCULATION"/>
      <sheetName val="123"/>
      <sheetName val="유화"/>
      <sheetName val="DESIGN CRITERIA"/>
      <sheetName val="PumpSpec"/>
      <sheetName val="eq_data"/>
      <sheetName val="h-013211-2"/>
      <sheetName val="견적의뢰"/>
      <sheetName val="CAT_5"/>
      <sheetName val="계수시트"/>
      <sheetName val="원가계산서"/>
      <sheetName val="FACTOR94"/>
      <sheetName val="남대문빌딩"/>
      <sheetName val="진천"/>
      <sheetName val="Macro1"/>
      <sheetName val="Macro2"/>
      <sheetName val="덕전리"/>
      <sheetName val="업무"/>
      <sheetName val="Galaxy 소비자가격표"/>
      <sheetName val="AS포장복구 "/>
      <sheetName val="NOMUBI"/>
      <sheetName val="sw1"/>
      <sheetName val="가시설단위수량"/>
      <sheetName val="1.우편집중내역서"/>
      <sheetName val="내역서_x0000__x0000__x0000__x0000__x0000__x0000__x0000__x0000__x0000_ _x0000_띤ͤ_x0000__x0004__x0000__x0000__x0000__x0000__x0000__x0000_눼ͤ_x0000__x0000__x0000__x0000__x0000_"/>
      <sheetName val="guard(mac)"/>
      <sheetName val="공통가설공사"/>
      <sheetName val="sum1 (2)"/>
      <sheetName val="HORI. VESSEL"/>
      <sheetName val="BQ-Offsite"/>
      <sheetName val="단가산출서"/>
      <sheetName val="단가산출서 (2)"/>
      <sheetName val="T1"/>
      <sheetName val="물량"/>
      <sheetName val="차수"/>
      <sheetName val="SOHAR(2nd)"/>
      <sheetName val="WORK-VOL"/>
      <sheetName val="as boq list up"/>
      <sheetName val="대창(함평)"/>
      <sheetName val="대창(장성)"/>
      <sheetName val="대창(함평)-창열"/>
      <sheetName val="목록"/>
      <sheetName val="일위목록"/>
      <sheetName val="이토변실(A3-LINE)"/>
      <sheetName val="BSD _2_"/>
      <sheetName val="예가표"/>
      <sheetName val="토공산출(주차장)"/>
      <sheetName val="New Valuation"/>
      <sheetName val="조명투자및환수계획"/>
      <sheetName val="제조중간결과"/>
      <sheetName val="인건비 "/>
      <sheetName val="건축원가계산서"/>
      <sheetName val="6호기"/>
      <sheetName val="부하(성남)"/>
      <sheetName val="현황"/>
      <sheetName val="토공계산서(부체도로)"/>
      <sheetName val="웅진교-S2"/>
      <sheetName val="type-F"/>
      <sheetName val="I-O(번호별)"/>
      <sheetName val="NSMA-status"/>
      <sheetName val="Lookup tables"/>
      <sheetName val="산출금액내역"/>
      <sheetName val="견적"/>
      <sheetName val="화성태안9공구내역(실행)"/>
      <sheetName val="실행견적"/>
      <sheetName val="FRT_O"/>
      <sheetName val="FAB_I"/>
      <sheetName val="참조자료"/>
      <sheetName val="현장관리비내역서"/>
      <sheetName val="Schedule E - P磇⊅밀⊅︀ꃕԯ_x0000_缀_x0000__x0000_"/>
      <sheetName val="실행예산"/>
      <sheetName val="공주-교대(A1)"/>
      <sheetName val="K1자재(3차등)"/>
      <sheetName val="일반공사"/>
      <sheetName val="공사수행방안"/>
      <sheetName val="단가비교"/>
      <sheetName val="DIAPHRAGM"/>
      <sheetName val="견적접수"/>
      <sheetName val="견적내역서"/>
      <sheetName val="예산명세서"/>
      <sheetName val="설계명세서"/>
      <sheetName val="자료입력"/>
      <sheetName val="001"/>
      <sheetName val="바.한일양산"/>
      <sheetName val="단"/>
      <sheetName val="배수공"/>
      <sheetName val="암거"/>
      <sheetName val="포장공"/>
      <sheetName val="Util&amp; Real"/>
      <sheetName val="협조전"/>
      <sheetName val="plan&amp;section of foundation"/>
      <sheetName val="working load at the btm ft."/>
      <sheetName val="stability check"/>
      <sheetName val="design load"/>
      <sheetName val="Schedule E - Pageက_x0000_諱ԃ恭䀯E_x0000_"/>
      <sheetName val="4안전율"/>
      <sheetName val="간접"/>
      <sheetName val="장비당단가_(1)1"/>
      <sheetName val="Sheet3 (2)"/>
      <sheetName val="공사비집계"/>
      <sheetName val="지표"/>
      <sheetName val="내역서1"/>
      <sheetName val="2_자재집계표5"/>
      <sheetName val="화강석_보조기층5"/>
      <sheetName val="혼합기층_포설_및다짐_(2)5"/>
      <sheetName val="보조기층_포설_및다짐5"/>
      <sheetName val="보차도경계석운반_(2)5"/>
      <sheetName val="1_총괄토공5"/>
      <sheetName val="2_하수터파기토공5"/>
      <sheetName val="3_하수수량집계표5"/>
      <sheetName val="4_맹암거집계표5"/>
      <sheetName val="맹암거_토공5"/>
      <sheetName val="5_포장공사수량집계표5"/>
      <sheetName val="도로경계석_(2)5"/>
      <sheetName val="급수급탕_(동관)5"/>
      <sheetName val="오배수_(집계)5"/>
      <sheetName val="_견적서1"/>
      <sheetName val="1_맹암거관련1"/>
      <sheetName val="3BL공동구_수량1"/>
      <sheetName val="BSD_(2)1"/>
      <sheetName val="Site_Expenses1"/>
      <sheetName val="변압기_및_발전기_용량"/>
      <sheetName val="공사비_내역_(가)1"/>
      <sheetName val="I_설계조건"/>
      <sheetName val="OCT_FDN"/>
      <sheetName val="2_단면가정"/>
      <sheetName val="4_말뚝설계"/>
      <sheetName val="1_설계조건"/>
      <sheetName val="2F_회의실견적(5_14_일대)1"/>
      <sheetName val="GTG_TR_PIT"/>
      <sheetName val="kimre_scrubber"/>
      <sheetName val="Customer_Databas"/>
      <sheetName val="Wind_Load(3_1)_(2)"/>
      <sheetName val="Wind_Load(3_2)"/>
      <sheetName val="Wind_Load(3_4)"/>
      <sheetName val="TABLE2-1_ISBL(GENEAL-CIVIL)"/>
      <sheetName val="TABLE2-1_ISBL-(SlTE_PREP)"/>
      <sheetName val="TABLE2_1_ISBL_(Soil_Invest)"/>
      <sheetName val="TABLE2-2_OSBL(GENERAL-CIVIL)"/>
      <sheetName val="TABLE2-2_OSBL-(SITE_PREP)"/>
      <sheetName val="General_Data"/>
      <sheetName val="수목데이타_"/>
      <sheetName val="1_설계기준"/>
      <sheetName val="전선_및_전선관"/>
      <sheetName val="full_(2)"/>
      <sheetName val="단위별_일위대가표"/>
      <sheetName val="남양시작동자105노65기1_3화1_2"/>
      <sheetName val="7_5_2_BOQ_Summary_"/>
      <sheetName val="TYPE-B_평균H"/>
      <sheetName val="SL_dau_tien"/>
      <sheetName val="설산1_나"/>
      <sheetName val="_해군동해관사_미장공사A그룹_공내역서_xlsx"/>
      <sheetName val="Schedule_C_-_Page_2_of_6"/>
      <sheetName val="Schedule_C_-_Page_4_of_6"/>
      <sheetName val="Schedule_C_-_Page_5_of_6"/>
      <sheetName val="Schedule_C_-_Page_6_of_6"/>
      <sheetName val="Schedule_A_-_Page_1_of_3"/>
      <sheetName val="Schedule_A_-_Page_2_of_3"/>
      <sheetName val="Schedule_A_-_Page_3_of_3"/>
      <sheetName val="Schedule_B_-_Page_1_of_4"/>
      <sheetName val="Schedule_B_-_Page_2_of_4"/>
      <sheetName val="Schedule_B_-_Page_3_of_4"/>
      <sheetName val="Schedule_B_-_Page_4_of_4"/>
      <sheetName val="Schedule_C_-_Page_1_of_6"/>
      <sheetName val="Schedule_C_-_Page_3_of_6"/>
      <sheetName val="Schedule_E_-_Page_1_of_11"/>
      <sheetName val="Schedule_E_-_Page_10_of_11"/>
      <sheetName val="Schedule_E_-_Page_11_of_11"/>
      <sheetName val="Schedule_E_-_Page_2_of_11"/>
      <sheetName val="Schedule_E_-_Page_3_of_11"/>
      <sheetName val="Schedule_E_-_Page_4_of_11"/>
      <sheetName val="Schedule_E_-_Page_5_of_11"/>
      <sheetName val="Schedule_E_-_Page_6_of_11"/>
      <sheetName val="Schedule_E_-_Page_7_of_11"/>
      <sheetName val="Schedule_E_-_Page_8_of_11"/>
      <sheetName val="Schedule_E_-_Page_9_of_11"/>
      <sheetName val="A_1_3_-_Page_1_of_1"/>
      <sheetName val="A_1_4_-_Page_1_of_1"/>
      <sheetName val="A_4_-_Page_1_of_1"/>
      <sheetName val="IMP_(REACTOR)"/>
      <sheetName val="노원열병합__건축공사기성내역서"/>
      <sheetName val="CP-E2_(품셈표)"/>
      <sheetName val="4_LINE"/>
      <sheetName val="7_th"/>
      <sheetName val="조도계산서_(도서)"/>
      <sheetName val="별표_"/>
      <sheetName val="Sheet1_(2)"/>
      <sheetName val="시추주상도"/>
      <sheetName val="미드수량"/>
      <sheetName val="일위_파일"/>
      <sheetName val="내역서_x0000__x0000__x0000__x0000__x0000__x0000__x0000__x0000__x0000__x0009__x0000_띤ͤ_x0000__x0004__x0000__x0000__x0000__x0000__x0000__x0000_눼ͤ_x0000__x0000__x0000__x0000__x0000_"/>
      <sheetName val="1차 내역서"/>
      <sheetName val="H-01월"/>
      <sheetName val="일위대가(1)"/>
      <sheetName val="품의서"/>
      <sheetName val="Site_Expenses4"/>
      <sheetName val="장비당단가_(1)5"/>
      <sheetName val="_견적서4"/>
      <sheetName val="3BL공동구_수량4"/>
      <sheetName val="BSD_(2)4"/>
      <sheetName val="1_맹암거관련4"/>
      <sheetName val="공사비_내역_(가)3"/>
      <sheetName val="변압기_및_발전기_용량3"/>
      <sheetName val="장비당단가_(1)2"/>
      <sheetName val="Site_Expenses2"/>
      <sheetName val="장비당단가_(1)3"/>
      <sheetName val="_견적서2"/>
      <sheetName val="3BL공동구_수량2"/>
      <sheetName val="BSD_(2)2"/>
      <sheetName val="1_맹암거관련2"/>
      <sheetName val="변압기_및_발전기_용량1"/>
      <sheetName val="Site_Expenses3"/>
      <sheetName val="장비당단가_(1)4"/>
      <sheetName val="_견적서3"/>
      <sheetName val="3BL공동구_수량3"/>
      <sheetName val="BSD_(2)3"/>
      <sheetName val="1_맹암거관련3"/>
      <sheetName val="공사비_내역_(가)2"/>
      <sheetName val="변압기_및_발전기_용량2"/>
      <sheetName val="전기"/>
      <sheetName val="금융비용"/>
      <sheetName val="하도급대비"/>
      <sheetName val="타공종이기"/>
      <sheetName val="2.내역서"/>
      <sheetName val="IMP_MAIN_"/>
      <sheetName val="IMP _REACTOR_"/>
      <sheetName val="단위세대"/>
      <sheetName val="건축2"/>
      <sheetName val="내역을"/>
      <sheetName val="검수고1-1층"/>
      <sheetName val="실행내역 "/>
      <sheetName val="2.ㄱ)교량"/>
      <sheetName val="토공 토적표"/>
      <sheetName val="세부내역"/>
      <sheetName val="패널"/>
      <sheetName val="경산"/>
      <sheetName val="JUCK"/>
      <sheetName val="요약지"/>
      <sheetName val="2002상반기노임기준"/>
      <sheetName val="계화배수"/>
      <sheetName val="설계명세서(선로)"/>
      <sheetName val="Schedule E - Page〯â_x0000__x0000__x0000__x0000_였뒋㰜"/>
      <sheetName val="Schedule E - Page倯ñ_x0000__x0000__x0000__x0000_가뮙"/>
      <sheetName val="APT내역"/>
      <sheetName val="실행내역"/>
      <sheetName val="archi(본사)"/>
      <sheetName val="우각부보강"/>
      <sheetName val="BOX전기내역"/>
      <sheetName val="문학간접"/>
      <sheetName val="화강석_보조기"/>
      <sheetName val="단가표 "/>
      <sheetName val="system &amp; LOOK_UP_FUNC"/>
      <sheetName val="1.맹암거관련.xls"/>
      <sheetName val="1.%EB%A7%B9%EC%95%94%EA%B1%B0%E"/>
      <sheetName val="estimate"/>
      <sheetName val="BM"/>
      <sheetName val="본지점중"/>
      <sheetName val="Base_Data"/>
      <sheetName val="PRICE-COMP"/>
      <sheetName val="pri-com"/>
      <sheetName val="Bdown_ISBL"/>
      <sheetName val="Graph (LGEN)"/>
      <sheetName val="out_prog"/>
      <sheetName val="선적schedule (2)"/>
      <sheetName val="Indices"/>
      <sheetName val="VL"/>
      <sheetName val="자재"/>
      <sheetName val="토공(우물통,기타) "/>
      <sheetName val="3희질산"/>
      <sheetName val="단중표"/>
      <sheetName val="품종_품명"/>
      <sheetName val="토공 갑지"/>
      <sheetName val="NM2"/>
      <sheetName val="NW1"/>
      <sheetName val="NW2"/>
      <sheetName val="PW3"/>
      <sheetName val="PW4"/>
      <sheetName val="SC1"/>
      <sheetName val="DNW"/>
      <sheetName val="N+"/>
      <sheetName val="NE"/>
      <sheetName val="P+"/>
      <sheetName val="PE"/>
      <sheetName val="PM"/>
      <sheetName val="6. FLOOR"/>
      <sheetName val="일위대가(건축)"/>
      <sheetName val="방송노임"/>
      <sheetName val="CT "/>
      <sheetName val="Sheet13"/>
      <sheetName val="Sheet14"/>
      <sheetName val="골조단가"/>
      <sheetName val="Sheet3"/>
      <sheetName val="골조(가)"/>
      <sheetName val="MFAB"/>
      <sheetName val="MFRT"/>
      <sheetName val="MPKG"/>
      <sheetName val="MPRD"/>
      <sheetName val="DB"/>
      <sheetName val="인건비"/>
      <sheetName val="기초코드"/>
      <sheetName val="예산서"/>
      <sheetName val="특별교실"/>
      <sheetName val="Schedule E - Pag_x0000__x0000_ﳨ_x0000__x0000__x0000_即酴諬4"/>
      <sheetName val="현황산출서"/>
      <sheetName val="내역단가"/>
      <sheetName val="일위단가"/>
      <sheetName val="기계설비"/>
      <sheetName val="직접인건비"/>
      <sheetName val="경비_원본"/>
      <sheetName val="Schedule C - Page 1 of _x0000_"/>
      <sheetName val="sheets"/>
      <sheetName val="101동"/>
      <sheetName val="PROJECT BRIEF(EX.NEW)"/>
      <sheetName val="전체실적"/>
      <sheetName val="내부부하"/>
      <sheetName val="KMT물량"/>
      <sheetName val="부산4"/>
      <sheetName val="산출기준(파견전산실)"/>
      <sheetName val="0502-2087-Erection"/>
      <sheetName val="Form MF - 2"/>
      <sheetName val="재무가정"/>
      <sheetName val="Schedule E - Page 11 of浐ௗ펈"/>
      <sheetName val="회사99"/>
      <sheetName val="플랜트 설치"/>
      <sheetName val="3련 BOX"/>
      <sheetName val="Schedule E - Pa何Ⰰ佖✀訒ԯ_x0000_缀_x0000_"/>
      <sheetName val="March"/>
      <sheetName val="cable"/>
      <sheetName val="2.설계제원"/>
      <sheetName val="중기조종사 단위단가"/>
      <sheetName val="노임,재료비"/>
      <sheetName val="전체현황"/>
      <sheetName val="EQUIP-H"/>
      <sheetName val="UOP 508 PG 2-9"/>
      <sheetName val="물가자료"/>
      <sheetName val="8.1"/>
      <sheetName val="목차"/>
      <sheetName val="calculation-1"/>
      <sheetName val="CombinedFooting_F3"/>
      <sheetName val="fixwater"/>
      <sheetName val="reinforce"/>
      <sheetName val="페이징 배관배선"/>
      <sheetName val="UNSTEADY"/>
      <sheetName val="REINF."/>
      <sheetName val="LOADS"/>
      <sheetName val="SKETCH"/>
      <sheetName val="load"/>
      <sheetName val="BQLIST"/>
      <sheetName val="ASTM C585"/>
      <sheetName val="화강석_보조기_x0005__x0000_"/>
      <sheetName val="IN"/>
      <sheetName val="제조원가계산서 (2)"/>
      <sheetName val="제품(수출)매출"/>
      <sheetName val="상품보조수불"/>
      <sheetName val="제품입고(생산)"/>
      <sheetName val="purpose&amp;input"/>
      <sheetName val="water prop."/>
      <sheetName val="6PILE  (돌출)"/>
      <sheetName val="표지"/>
      <sheetName val="LAB"/>
      <sheetName val="ROOF(ALKALI)"/>
      <sheetName val="추가예산"/>
      <sheetName val="돈암사업"/>
      <sheetName val="Schedule E - Page 10 of 1_x0000_"/>
      <sheetName val="1.물가시세표"/>
      <sheetName val="5.노임단가"/>
      <sheetName val="4.중기단가산출"/>
      <sheetName val="6.단가목록"/>
      <sheetName val="8.배수공"/>
      <sheetName val="Schedule E - P滂"/>
      <sheetName val="약품공급2"/>
      <sheetName val="99노임기준"/>
      <sheetName val="조명시설"/>
      <sheetName val="토목집계표"/>
      <sheetName val="직접공사비"/>
      <sheetName val="깨기"/>
      <sheetName val="형상"/>
      <sheetName val="S0"/>
      <sheetName val="옹벽기초자료"/>
      <sheetName val="기본DATA"/>
      <sheetName val="Schedule E - Page 3 of︀ԯ"/>
      <sheetName val="15100"/>
      <sheetName val="개시대사 (2)"/>
      <sheetName val="VA_code"/>
      <sheetName val="품셈"/>
      <sheetName val="자재co"/>
      <sheetName val="공사비명세서"/>
      <sheetName val="Schedule A - Page 柖#_x0000__x0000_솈ᦑ"/>
      <sheetName val="Schedule A - Page 柖#_x0000__x0000_ℶ"/>
      <sheetName val="충주"/>
      <sheetName val="종합"/>
      <sheetName val="Schedule E - Paª_x0000_Ԁ_x0000_　࿃∮_x0002__x0000__x0000_"/>
      <sheetName val="토사(PE)"/>
      <sheetName val="공종별_집계"/>
      <sheetName val="2_자재집계표6"/>
      <sheetName val="화강석_보조기층6"/>
      <sheetName val="혼합기층_포설_및다짐_(2)6"/>
      <sheetName val="보조기층_포설_및다짐6"/>
      <sheetName val="보차도경계석운반_(2)6"/>
      <sheetName val="1_총괄토공6"/>
      <sheetName val="2_하수터파기토공6"/>
      <sheetName val="3_하수수량집계표6"/>
      <sheetName val="4_맹암거집계표6"/>
      <sheetName val="맹암거_토공6"/>
      <sheetName val="5_포장공사수량집계표6"/>
      <sheetName val="도로경계석_(2)6"/>
      <sheetName val="급수급탕_(동관)6"/>
      <sheetName val="오배수_(집계)6"/>
      <sheetName val="GTG_TR_PIT1"/>
      <sheetName val="kimre_scrubber1"/>
      <sheetName val="Customer_Databas1"/>
      <sheetName val="OCT_FDN1"/>
      <sheetName val="2F_회의실견적(5_14_일대)2"/>
      <sheetName val="I_설계조건1"/>
      <sheetName val="1_설계기준1"/>
      <sheetName val="수목데이타_1"/>
      <sheetName val="기존단가_(2)1"/>
      <sheetName val="Condition"/>
      <sheetName val="BOM-Form A.1.III"/>
      <sheetName val="방식총괄"/>
      <sheetName val="전력"/>
      <sheetName val="J01"/>
      <sheetName val="Corrib Haz"/>
      <sheetName val="특2호하천산근"/>
      <sheetName val="특2호부관하천산근"/>
      <sheetName val="기초자료"/>
      <sheetName val="참고자료"/>
      <sheetName val="PTR台손익"/>
      <sheetName val="design_data"/>
      <sheetName val="member_design"/>
      <sheetName val="지수"/>
      <sheetName val="01월TTL"/>
      <sheetName val="IMPEADENCE MAP 취수장"/>
      <sheetName val="인건-측정"/>
      <sheetName val="전체"/>
      <sheetName val="일위대가표"/>
      <sheetName val="시화점실행"/>
      <sheetName val="관람석제출"/>
      <sheetName val="작업금지"/>
      <sheetName val="용산1(해보)"/>
      <sheetName val="공작물조직표(용배수)"/>
      <sheetName val="1F"/>
      <sheetName val="총괄내역서"/>
      <sheetName val="직재"/>
      <sheetName val="도장비"/>
      <sheetName val="잡철물"/>
      <sheetName val="사용자정의"/>
      <sheetName val="제품표준규격"/>
      <sheetName val="TYPE-B_평균H1"/>
      <sheetName val="TABLE2-1_ISBL(GENEAL-CIVIL)1"/>
      <sheetName val="TABLE2-1_ISBL-(SlTE_PREP)1"/>
      <sheetName val="TABLE2_1_ISBL_(Soil_Invest)1"/>
      <sheetName val="TABLE2-2_OSBL(GENERAL-CIVIL)1"/>
      <sheetName val="TABLE2-2_OSBL-(SITE_PREP)1"/>
      <sheetName val="General_Data1"/>
      <sheetName val="7_5_2_BOQ_Summary_1"/>
      <sheetName val="2_단면가정1"/>
      <sheetName val="4_말뚝설계1"/>
      <sheetName val="1_설계조건1"/>
      <sheetName val="조도계산서_(도서)1"/>
      <sheetName val="_해군동해관사_미장공사A그룹_공내역서_xlsx1"/>
      <sheetName val="남양시작동자105노65기1_3화1_21"/>
      <sheetName val="별표_1"/>
      <sheetName val="SL_dau_tien1"/>
      <sheetName val="TC_IN"/>
      <sheetName val="단위별_일위대가표1"/>
      <sheetName val="전선_및_전선관1"/>
      <sheetName val="IMP_(REACTOR)1"/>
      <sheetName val="Wind_Load(3_1)_(2)1"/>
      <sheetName val="Wind_Load(3_2)1"/>
      <sheetName val="Wind_Load(3_4)1"/>
      <sheetName val="full_(2)1"/>
      <sheetName val="설산1_나1"/>
      <sheetName val="Schedule_C_-_Page_2_of_61"/>
      <sheetName val="Schedule_C_-_Page_4_of_61"/>
      <sheetName val="Schedule_C_-_Page_5_of_61"/>
      <sheetName val="Schedule_C_-_Page_6_of_61"/>
      <sheetName val="Schedule_A_-_Page_1_of_31"/>
      <sheetName val="Schedule_A_-_Page_2_of_31"/>
      <sheetName val="Schedule_A_-_Page_3_of_31"/>
      <sheetName val="Schedule_B_-_Page_1_of_41"/>
      <sheetName val="Schedule_B_-_Page_2_of_41"/>
      <sheetName val="Schedule_B_-_Page_3_of_41"/>
      <sheetName val="Schedule_B_-_Page_4_of_41"/>
      <sheetName val="Schedule_C_-_Page_1_of_61"/>
      <sheetName val="Schedule_C_-_Page_3_of_61"/>
      <sheetName val="Schedule_E_-_Page_1_of_111"/>
      <sheetName val="Schedule_E_-_Page_10_of_111"/>
      <sheetName val="Schedule_E_-_Page_11_of_111"/>
      <sheetName val="Schedule_E_-_Page_2_of_111"/>
      <sheetName val="Schedule_E_-_Page_3_of_111"/>
      <sheetName val="Schedule_E_-_Page_4_of_111"/>
      <sheetName val="Schedule_E_-_Page_5_of_111"/>
      <sheetName val="Schedule_E_-_Page_6_of_111"/>
      <sheetName val="Schedule_E_-_Page_7_of_111"/>
      <sheetName val="Schedule_E_-_Page_8_of_111"/>
      <sheetName val="Schedule_E_-_Page_9_of_111"/>
      <sheetName val="A_1_3_-_Page_1_of_11"/>
      <sheetName val="A_1_4_-_Page_1_of_11"/>
      <sheetName val="A_4_-_Page_1_of_11"/>
      <sheetName val="노원열병합__건축공사기성내역서1"/>
      <sheetName val="4_LINE1"/>
      <sheetName val="7_th1"/>
      <sheetName val="CP-E2_(품셈표)1"/>
      <sheetName val="RING_WALL"/>
      <sheetName val="Sheet1_(2)1"/>
      <sheetName val="DESIGN_CRITERIA"/>
      <sheetName val="sum1_(2)"/>
      <sheetName val="Data_Vol"/>
      <sheetName val="Galaxy_소비자가격표"/>
      <sheetName val="C_&amp;_G_RHS"/>
      <sheetName val="AS포장복구_"/>
      <sheetName val="제원_설계조건"/>
      <sheetName val="1_취수장"/>
      <sheetName val="Schedule_E_-_P磇⊅밀⊅︀ꃕԯ缀"/>
      <sheetName val="단가산출서_(2)"/>
      <sheetName val="HORI__VESSEL"/>
      <sheetName val="as_boq_list_up"/>
      <sheetName val="BSD__2_"/>
      <sheetName val="New_Valuation"/>
      <sheetName val="인건비_"/>
      <sheetName val="Util&amp;_Real"/>
      <sheetName val="1_우편집중내역서"/>
      <sheetName val="내역서 띤ͤ눼ͤ"/>
      <sheetName val="내역서_띤ͤ눼ͤ"/>
      <sheetName val="Lookup_tables"/>
      <sheetName val="Schedule_E_-_Pagﳨ即酴諬4"/>
      <sheetName val="Schedule E - Paﶻĉ_x0000__x0000_楨◿㢼]誠8"/>
      <sheetName val="Schedule E - Pa䔭疖꜀ȭﶻĉ_x0000__x0000_Ḡ⛓"/>
      <sheetName val="Schedule E - Paﶻ_x001e__x0000__x0000_읰∉㢼ǋ櫀Ʋ"/>
      <sheetName val="Schedule E - Paﶻ_x001e__x0000__x0000_ﳐ⡷㢼ǋ櫀Ʋ"/>
      <sheetName val="Schedule E - Paﶻ_x001e__x0000__x0000_ⱐỹ㢼ǋ櫀Ʋ"/>
      <sheetName val="Schedule E - Paﶻ_x001e__x0000__x0000_萨ⓤ㢼ǋ櫀Ʋ"/>
      <sheetName val="대치판정"/>
      <sheetName val="계산근거"/>
      <sheetName val="노무비"/>
      <sheetName val="11.자재단가"/>
      <sheetName val="공종별집계표"/>
      <sheetName val="공종별내역서"/>
      <sheetName val="신규단가"/>
      <sheetName val="공사설정"/>
      <sheetName val="공량산출표"/>
      <sheetName val="공량산출"/>
      <sheetName val="리스트"/>
      <sheetName val="자료"/>
      <sheetName val="單價表단가표"/>
      <sheetName val="기초입력 DATA"/>
      <sheetName val="혼합기층_포설_및다짐__x0000__x0000_Ԁ_x0000_"/>
      <sheetName val="1차_내역서"/>
      <sheetName val="system_&amp;_LOOK_UP_FUNC"/>
      <sheetName val="plan&amp;section_of_foundation"/>
      <sheetName val="working_load_at_the_btm_ft_"/>
      <sheetName val="stability_check"/>
      <sheetName val="design_load"/>
      <sheetName val="바_한일양산"/>
      <sheetName val="Schedule_E_-_Pageက諱ԃ恭䀯E"/>
      <sheetName val="Sheet3_(2)"/>
      <sheetName val="실행내역_"/>
      <sheetName val="1_맹암거관련_xls"/>
      <sheetName val="1_%EB%A7%B9%EC%95%94%EA%B1%B0%E"/>
      <sheetName val="Form_MF_-_2"/>
      <sheetName val="Graph_(LGEN)"/>
      <sheetName val="선적schedule_(2)"/>
      <sheetName val="Schedule_E_-_Page_10_of_1"/>
      <sheetName val="실행예산-변경분"/>
      <sheetName val="견적기준"/>
      <sheetName val="21"/>
      <sheetName val="22"/>
      <sheetName val="in_progress"/>
      <sheetName val="4_맹암거집계표ሧ"/>
      <sheetName val="★도급내역"/>
      <sheetName val="TB-내역서"/>
      <sheetName val="Schedule E - P磇⊅밀⊅︀ꃕԯ"/>
      <sheetName val="Schedule E - Pageက"/>
      <sheetName val="Schedule E - Page〯â"/>
      <sheetName val="Schedule E - Pag"/>
      <sheetName val="Schedule E - Page倯ñ"/>
      <sheetName val="SG"/>
      <sheetName val="Schedule B - Pa⠉⼳瀀桬0_x0000_退"/>
      <sheetName val="Schedule B - Pa⠉⼳瀀桬0_x0000__xd800_"/>
      <sheetName val="Schedule C - P塠ɪđ乔T⭸ᡨ⣸ᡨ"/>
      <sheetName val="공사현황"/>
      <sheetName val="Schedule E - Page 6 of 1_x0000_"/>
      <sheetName val="맨홀조서"/>
      <sheetName val="기별명세"/>
      <sheetName val="9GNG운반"/>
      <sheetName val="전익자재"/>
      <sheetName val="Schedule E -谔È斨᫭䨐ᨧ_x0000__x0000_Ứ]_x0006__x0000_͸"/>
      <sheetName val="역T형교대(말뚝기초)"/>
      <sheetName val="Schedule E - Pa렀ꔇ砯_xdd02_✣⠁⠦"/>
      <sheetName val="3.하중산정4.지지력"/>
      <sheetName val="부재치수입력"/>
      <sheetName val="basic"/>
      <sheetName val="(C)원내역"/>
      <sheetName val="노임적용"/>
      <sheetName val="Schedule E - Pa_xd800_㝒ᨀ遙ԯ_x0000_缀_x0000__x0000__x0000_"/>
      <sheetName val="Schedule E - Î_x0000_Ԁ_x0000_耀㝵_x0000__x0000__x0000__x0000_Ā_x0000_"/>
      <sheetName val="Schedule E - Î_x0000_Ԁ_x0000__x0000_챲_x0002__x0000__x0000__x0000_Ā_x0000_"/>
      <sheetName val="Schedule E - PÂ_x0000_Ԁ_x0000_䀀ꫵ_x0002__x0000__x0000__x0000_Ā"/>
      <sheetName val="Schedule B - Page 3 of Ԁ"/>
      <sheetName val="Schedule E - Pa_x0000_Ԁ_x0000__x0000__x0009__x0000__x0000__x0000_"/>
      <sheetName val="Schedule E - Pa_x0000_Ԁ_x0000_쀀㌳_x000a__x0000__x0000__x0000_"/>
      <sheetName val="Schedule E - Pa_x0000_Ԁ_x0000__x0000_羍_x000c__x0000__x0000__x0000_"/>
      <sheetName val="Schedule E - Pa_x0000_Ԁ_x0000__x0000_緝_x000a__x0000__x0000__x0000_"/>
      <sheetName val="Schedule E - Pa_x0000_Ԁ_x0000__x0000_ _x0000__x0000__x0000_"/>
      <sheetName val="소요자재"/>
      <sheetName val="노무산출서"/>
      <sheetName val="200"/>
      <sheetName val="견적갑지"/>
      <sheetName val="을지 "/>
      <sheetName val="기별"/>
      <sheetName val="재료-CODE"/>
      <sheetName val="9.2단가산출서"/>
      <sheetName val="손료"/>
      <sheetName val="내역서_띤ͤ눼ͤ1"/>
      <sheetName val="2_자재집계표8"/>
      <sheetName val="화강석_보조기층8"/>
      <sheetName val="혼합기층_포설_및다짐_(2)8"/>
      <sheetName val="보조기층_포설_및다짐8"/>
      <sheetName val="보차도경계석운반_(2)8"/>
      <sheetName val="1_총괄토공8"/>
      <sheetName val="2_하수터파기토공8"/>
      <sheetName val="3_하수수량집계표8"/>
      <sheetName val="4_맹암거집계표8"/>
      <sheetName val="맹암거_토공8"/>
      <sheetName val="5_포장공사수량집계표8"/>
      <sheetName val="도로경계석_(2)8"/>
      <sheetName val="급수급탕_(동관)8"/>
      <sheetName val="오배수_(집계)8"/>
      <sheetName val="장비당단가_(1)7"/>
      <sheetName val="Site_Expenses6"/>
      <sheetName val="_견적서6"/>
      <sheetName val="1_맹암거관련6"/>
      <sheetName val="3BL공동구_수량6"/>
      <sheetName val="BSD_(2)6"/>
      <sheetName val="변압기_및_발전기_용량5"/>
      <sheetName val="공사비_내역_(가)5"/>
      <sheetName val="OCT_FDN3"/>
      <sheetName val="2F_회의실견적(5_14_일대)4"/>
      <sheetName val="Customer_Databas3"/>
      <sheetName val="2_단면가정3"/>
      <sheetName val="4_말뚝설계3"/>
      <sheetName val="1_설계조건3"/>
      <sheetName val="I_설계조건3"/>
      <sheetName val="GTG_TR_PIT3"/>
      <sheetName val="kimre_scrubber3"/>
      <sheetName val="_해군동해관사_미장공사A그룹_공내역서_xlsx3"/>
      <sheetName val="단위별_일위대가표3"/>
      <sheetName val="1_설계기준3"/>
      <sheetName val="수목데이타_3"/>
      <sheetName val="별표_3"/>
      <sheetName val="남양시작동자105노65기1_3화1_23"/>
      <sheetName val="TABLE2-1_ISBL(GENEAL-CIVIL)3"/>
      <sheetName val="TABLE2-1_ISBL-(SlTE_PREP)3"/>
      <sheetName val="TABLE2_1_ISBL_(Soil_Invest)3"/>
      <sheetName val="TABLE2-2_OSBL(GENERAL-CIVIL)3"/>
      <sheetName val="TABLE2-2_OSBL-(SITE_PREP)3"/>
      <sheetName val="General_Data3"/>
      <sheetName val="7_5_2_BOQ_Summary_3"/>
      <sheetName val="TYPE-B_평균H3"/>
      <sheetName val="SL_dau_tien3"/>
      <sheetName val="Wind_Load(3_1)_(2)3"/>
      <sheetName val="Wind_Load(3_2)3"/>
      <sheetName val="Wind_Load(3_4)3"/>
      <sheetName val="full_(2)3"/>
      <sheetName val="설산1_나3"/>
      <sheetName val="전선_및_전선관3"/>
      <sheetName val="IMP_(REACTOR)3"/>
      <sheetName val="조도계산서_(도서)3"/>
      <sheetName val="Schedule_C_-_Page_2_of_63"/>
      <sheetName val="Schedule_C_-_Page_4_of_63"/>
      <sheetName val="Schedule_C_-_Page_5_of_63"/>
      <sheetName val="Schedule_C_-_Page_6_of_63"/>
      <sheetName val="Schedule_A_-_Page_1_of_33"/>
      <sheetName val="Schedule_A_-_Page_2_of_33"/>
      <sheetName val="Schedule_A_-_Page_3_of_33"/>
      <sheetName val="Schedule_B_-_Page_1_of_43"/>
      <sheetName val="Schedule_B_-_Page_2_of_43"/>
      <sheetName val="Schedule_B_-_Page_3_of_43"/>
      <sheetName val="Schedule_B_-_Page_4_of_43"/>
      <sheetName val="Schedule_C_-_Page_1_of_63"/>
      <sheetName val="Schedule_C_-_Page_3_of_63"/>
      <sheetName val="Schedule_E_-_Page_1_of_113"/>
      <sheetName val="Schedule_E_-_Page_10_of_113"/>
      <sheetName val="Schedule_E_-_Page_11_of_113"/>
      <sheetName val="Schedule_E_-_Page_2_of_113"/>
      <sheetName val="Schedule_E_-_Page_3_of_113"/>
      <sheetName val="Schedule_E_-_Page_4_of_113"/>
      <sheetName val="Schedule_E_-_Page_5_of_113"/>
      <sheetName val="Schedule_E_-_Page_6_of_113"/>
      <sheetName val="Schedule_E_-_Page_7_of_113"/>
      <sheetName val="Schedule_E_-_Page_8_of_113"/>
      <sheetName val="Schedule_E_-_Page_9_of_113"/>
      <sheetName val="A_1_3_-_Page_1_of_13"/>
      <sheetName val="A_1_4_-_Page_1_of_13"/>
      <sheetName val="A_4_-_Page_1_of_13"/>
      <sheetName val="공종별_집계2"/>
      <sheetName val="Data_Vol2"/>
      <sheetName val="노원열병합__건축공사기성내역서3"/>
      <sheetName val="CP-E2_(품셈표)3"/>
      <sheetName val="4_LINE3"/>
      <sheetName val="7_th3"/>
      <sheetName val="제원_설계조건2"/>
      <sheetName val="HORI__VESSEL2"/>
      <sheetName val="design_data2"/>
      <sheetName val="member_design2"/>
      <sheetName val="TC_IN2"/>
      <sheetName val="RING_WALL2"/>
      <sheetName val="Sheet1_(2)3"/>
      <sheetName val="sum1_(2)2"/>
      <sheetName val="DESIGN_CRITERIA2"/>
      <sheetName val="C_&amp;_G_RHS2"/>
      <sheetName val="as_boq_list_up1"/>
      <sheetName val="1_취수장2"/>
      <sheetName val="AS포장복구_2"/>
      <sheetName val="1_우편집중내역서2"/>
      <sheetName val="BSD__2_2"/>
      <sheetName val="단가산출서_(2)2"/>
      <sheetName val="New_Valuation2"/>
      <sheetName val="인건비_2"/>
      <sheetName val="Lookup_tables2"/>
      <sheetName val="바_한일양산1"/>
      <sheetName val="plan&amp;section_of_foundation2"/>
      <sheetName val="working_load_at_the_btm_ft_2"/>
      <sheetName val="stability_check2"/>
      <sheetName val="design_load2"/>
      <sheetName val="Sheet3_(2)1"/>
      <sheetName val="Util&amp;_Real1"/>
      <sheetName val="실행내역_1"/>
      <sheetName val="1차_내역서2"/>
      <sheetName val="system_&amp;_LOOK_UP_FUNC2"/>
      <sheetName val="1_맹암거관련_xls1"/>
      <sheetName val="1_%EB%A7%B9%EC%95%94%EA%B1%B0%1"/>
      <sheetName val="Form_MF_-_21"/>
      <sheetName val="Graph_(LGEN)1"/>
      <sheetName val="선적schedule_(2)1"/>
      <sheetName val="단가표_1"/>
      <sheetName val="2_내역서1"/>
      <sheetName val="CT_1"/>
      <sheetName val="Galaxy_소비자가격표1"/>
      <sheetName val="IMP__REACTOR_1"/>
      <sheetName val="PROJECT_BRIEF(EX_NEW)1"/>
      <sheetName val="토공(우물통,기타)_1"/>
      <sheetName val="Schedule_E_-_Page倯ñ가뮙"/>
      <sheetName val="Schedule_E_-_Page〯â였뒋㰜"/>
      <sheetName val="2_ㄱ)교량1"/>
      <sheetName val="토공_토적표1"/>
      <sheetName val="토공_갑지1"/>
      <sheetName val="2_설계제원1"/>
      <sheetName val="중기조종사_단위단가1"/>
      <sheetName val="UOP_508_PG_2-91"/>
      <sheetName val="플랜트_설치1"/>
      <sheetName val="8_11"/>
      <sheetName val="페이징_배관배선1"/>
      <sheetName val="REINF_1"/>
      <sheetName val="ASTM_C5851"/>
      <sheetName val="3련_BOX1"/>
      <sheetName val="Schedule_E_-_Pa何Ⰰ佖✀訒ԯ缀"/>
      <sheetName val="water_prop_1"/>
      <sheetName val="개시대사_(2)1"/>
      <sheetName val="Schedule_E_-_Page_11_of浐ௗ펈1"/>
      <sheetName val="제조원가계산서_(2)1"/>
      <sheetName val="6PILE__(돌출)1"/>
      <sheetName val="1_물가시세표1"/>
      <sheetName val="5_노임단가1"/>
      <sheetName val="4_중기단가산출1"/>
      <sheetName val="6_단가목록1"/>
      <sheetName val="8_배수공1"/>
      <sheetName val="2_자재집계표7"/>
      <sheetName val="화강석_보조기층7"/>
      <sheetName val="혼합기층_포설_및다짐_(2)7"/>
      <sheetName val="보조기층_포설_및다짐7"/>
      <sheetName val="보차도경계석운반_(2)7"/>
      <sheetName val="1_총괄토공7"/>
      <sheetName val="2_하수터파기토공7"/>
      <sheetName val="3_하수수량집계표7"/>
      <sheetName val="4_맹암거집계표7"/>
      <sheetName val="맹암거_토공7"/>
      <sheetName val="5_포장공사수량집계표7"/>
      <sheetName val="도로경계석_(2)7"/>
      <sheetName val="급수급탕_(동관)7"/>
      <sheetName val="오배수_(집계)7"/>
      <sheetName val="장비당단가_(1)6"/>
      <sheetName val="Site_Expenses5"/>
      <sheetName val="_견적서5"/>
      <sheetName val="1_맹암거관련5"/>
      <sheetName val="3BL공동구_수량5"/>
      <sheetName val="BSD_(2)5"/>
      <sheetName val="변압기_및_발전기_용량4"/>
      <sheetName val="공사비_내역_(가)4"/>
      <sheetName val="OCT_FDN2"/>
      <sheetName val="2F_회의실견적(5_14_일대)3"/>
      <sheetName val="Customer_Databas2"/>
      <sheetName val="2_단면가정2"/>
      <sheetName val="4_말뚝설계2"/>
      <sheetName val="1_설계조건2"/>
      <sheetName val="I_설계조건2"/>
      <sheetName val="GTG_TR_PIT2"/>
      <sheetName val="kimre_scrubber2"/>
      <sheetName val="_해군동해관사_미장공사A그룹_공내역서_xlsx2"/>
      <sheetName val="단위별_일위대가표2"/>
      <sheetName val="1_설계기준2"/>
      <sheetName val="수목데이타_2"/>
      <sheetName val="별표_2"/>
      <sheetName val="남양시작동자105노65기1_3화1_22"/>
      <sheetName val="TABLE2-1_ISBL(GENEAL-CIVIL)2"/>
      <sheetName val="TABLE2-1_ISBL-(SlTE_PREP)2"/>
      <sheetName val="TABLE2_1_ISBL_(Soil_Invest)2"/>
      <sheetName val="TABLE2-2_OSBL(GENERAL-CIVIL)2"/>
      <sheetName val="TABLE2-2_OSBL-(SITE_PREP)2"/>
      <sheetName val="General_Data2"/>
      <sheetName val="7_5_2_BOQ_Summary_2"/>
      <sheetName val="TYPE-B_평균H2"/>
      <sheetName val="SL_dau_tien2"/>
      <sheetName val="Wind_Load(3_1)_(2)2"/>
      <sheetName val="Wind_Load(3_2)2"/>
      <sheetName val="Wind_Load(3_4)2"/>
      <sheetName val="full_(2)2"/>
      <sheetName val="설산1_나2"/>
      <sheetName val="전선_및_전선관2"/>
      <sheetName val="IMP_(REACTOR)2"/>
      <sheetName val="조도계산서_(도서)2"/>
      <sheetName val="Schedule_C_-_Page_2_of_62"/>
      <sheetName val="Schedule_C_-_Page_4_of_62"/>
      <sheetName val="Schedule_C_-_Page_5_of_62"/>
      <sheetName val="Schedule_C_-_Page_6_of_62"/>
      <sheetName val="Schedule_A_-_Page_1_of_32"/>
      <sheetName val="Schedule_A_-_Page_2_of_32"/>
      <sheetName val="Schedule_A_-_Page_3_of_32"/>
      <sheetName val="Schedule_B_-_Page_1_of_42"/>
      <sheetName val="Schedule_B_-_Page_2_of_42"/>
      <sheetName val="Schedule_B_-_Page_3_of_42"/>
      <sheetName val="Schedule_B_-_Page_4_of_42"/>
      <sheetName val="Schedule_C_-_Page_1_of_62"/>
      <sheetName val="Schedule_C_-_Page_3_of_62"/>
      <sheetName val="Schedule_E_-_Page_1_of_112"/>
      <sheetName val="Schedule_E_-_Page_10_of_112"/>
      <sheetName val="Schedule_E_-_Page_11_of_112"/>
      <sheetName val="Schedule_E_-_Page_2_of_112"/>
      <sheetName val="Schedule_E_-_Page_3_of_112"/>
      <sheetName val="Schedule_E_-_Page_4_of_112"/>
      <sheetName val="Schedule_E_-_Page_5_of_112"/>
      <sheetName val="Schedule_E_-_Page_6_of_112"/>
      <sheetName val="Schedule_E_-_Page_7_of_112"/>
      <sheetName val="Schedule_E_-_Page_8_of_112"/>
      <sheetName val="Schedule_E_-_Page_9_of_112"/>
      <sheetName val="A_1_3_-_Page_1_of_12"/>
      <sheetName val="A_1_4_-_Page_1_of_12"/>
      <sheetName val="A_4_-_Page_1_of_12"/>
      <sheetName val="공종별_집계1"/>
      <sheetName val="Data_Vol1"/>
      <sheetName val="노원열병합__건축공사기성내역서2"/>
      <sheetName val="CP-E2_(품셈표)2"/>
      <sheetName val="4_LINE2"/>
      <sheetName val="7_th2"/>
      <sheetName val="제원_설계조건1"/>
      <sheetName val="HORI__VESSEL1"/>
      <sheetName val="design_data1"/>
      <sheetName val="member_design1"/>
      <sheetName val="TC_IN1"/>
      <sheetName val="RING_WALL1"/>
      <sheetName val="Sheet1_(2)2"/>
      <sheetName val="sum1_(2)1"/>
      <sheetName val="DESIGN_CRITERIA1"/>
      <sheetName val="C_&amp;_G_RHS1"/>
      <sheetName val="1_취수장1"/>
      <sheetName val="AS포장복구_1"/>
      <sheetName val="1_우편집중내역서1"/>
      <sheetName val="BSD__2_1"/>
      <sheetName val="단가산출서_(2)1"/>
      <sheetName val="New_Valuation1"/>
      <sheetName val="인건비_1"/>
      <sheetName val="Lookup_tables1"/>
      <sheetName val="plan&amp;section_of_foundation1"/>
      <sheetName val="working_load_at_the_btm_ft_1"/>
      <sheetName val="stability_check1"/>
      <sheetName val="design_load1"/>
      <sheetName val="내역서_띤ͤ눼ͤ2"/>
      <sheetName val="1차_내역서1"/>
      <sheetName val="system_&amp;_LOOK_UP_FUNC1"/>
      <sheetName val="단가표_"/>
      <sheetName val="2_내역서"/>
      <sheetName val="CT_"/>
      <sheetName val="IMP__REACTOR_"/>
      <sheetName val="PROJECT_BRIEF(EX_NEW)"/>
      <sheetName val="토공(우물통,기타)_"/>
      <sheetName val="2_ㄱ)교량"/>
      <sheetName val="토공_토적표"/>
      <sheetName val="토공_갑지"/>
      <sheetName val="2_설계제원"/>
      <sheetName val="중기조종사_단위단가"/>
      <sheetName val="UOP_508_PG_2-9"/>
      <sheetName val="플랜트_설치"/>
      <sheetName val="8_1"/>
      <sheetName val="페이징_배관배선"/>
      <sheetName val="REINF_"/>
      <sheetName val="ASTM_C585"/>
      <sheetName val="3련_BOX"/>
      <sheetName val="water_prop_"/>
      <sheetName val="개시대사_(2)"/>
      <sheetName val="Schedule_E_-_Page_11_of浐ௗ펈"/>
      <sheetName val="제조원가계산서_(2)"/>
      <sheetName val="6PILE__(돌출)"/>
      <sheetName val="1_물가시세표"/>
      <sheetName val="5_노임단가"/>
      <sheetName val="4_중기단가산출"/>
      <sheetName val="6_단가목록"/>
      <sheetName val="8_배수공"/>
      <sheetName val="Schedule E - Page _x0000__x0000_窼_x0014_헾⽱_x0005__x0000_"/>
      <sheetName val="Schedule E - Page 葨_x0014_蒬_x0014_헾⽱_x0005__x0000_"/>
      <sheetName val="Schedule E - Page 罸3헾⾹_x0005__x0000__x0000_"/>
      <sheetName val="Schedule E - Pag_x0000__x0000_坐ᔨ䳌빸Ъ雤O"/>
      <sheetName val="Schedule E - Pag䓐&gt;蛠Ȝ똙ø_x0000__x0000_궸᎝"/>
      <sheetName val="Schedule E - Pag_x0000__x0000_嚀ᳵ䳌§缐ӗ跔Z"/>
      <sheetName val="OH공량old"/>
      <sheetName val="전압강하계산"/>
      <sheetName val="입력DATA"/>
      <sheetName val="바닥판"/>
      <sheetName val="Schedule C - Page 1 䃈絎쬂䆕"/>
      <sheetName val="Schedule C - Page 1 È_x0000_Ԁ_x0000_"/>
      <sheetName val="Schedule E -胸(脼(헾⿠_x0005__x0000__x0000__x0000__x0000_ꐜ"/>
      <sheetName val="Schedule E - PÂ_x0000_Ԁ_x0000_　㳙힆_x0001__x0000__x0000_Ā"/>
      <sheetName val="Schedule E - PÂ_x0000_퀀隝ခ婶쐀ᠵ适ᢀ"/>
      <sheetName val="Schedule E -邀䨹ଂ⿚砀ニ쀕潓_x0015__x0000_鐀_xdc12_؂"/>
      <sheetName val="Schedule E -邀䨹ଂ⿚᠀ꬉ쀦潓_x0015__x0000_鐀_xdc12_؂"/>
      <sheetName val="Schedule E -萈&lt;헾⿐_x0005__x0000__x0000__x0000__x0000_퀱掍菄"/>
      <sheetName val="Schedule B - Page 1 兩∊꘨✝"/>
      <sheetName val="DS"/>
      <sheetName val="Schedule E -_x0000__x0000__x0005__x0000_ⶫɌ_x0000__x0000__x0000__x0001__x0000_薰"/>
      <sheetName val="Schedule B - P嗈B닑⾿_x0005__x0000__x0000__x0000__x0000_"/>
      <sheetName val="Schedule E - PÂ_x0000_Ԁ_x0000_退୤咘_x0002__x0000__x0000_Ā"/>
      <sheetName val="값 목록"/>
      <sheetName val="기자재비"/>
      <sheetName val="과거교육훈련비"/>
      <sheetName val="Financial impact"/>
      <sheetName val="Depreciation&amp;Interest"/>
      <sheetName val="NR Suppliers"/>
      <sheetName val="Variables"/>
      <sheetName val="Investment"/>
      <sheetName val="Production"/>
      <sheetName val="Material"/>
      <sheetName val="Product"/>
      <sheetName val="NR Inland Transport"/>
      <sheetName val="Incentives"/>
      <sheetName val="NR Overseas Transport"/>
      <sheetName val="NR Price"/>
      <sheetName val="Product mix"/>
      <sheetName val="Exchange Rate"/>
      <sheetName val="판관영비"/>
      <sheetName val="년판01"/>
      <sheetName val="을지"/>
      <sheetName val="배치1"/>
      <sheetName val="汇总"/>
      <sheetName val="보조기층ᢴᜫ"/>
      <sheetName val="CC Down load 0716"/>
      <sheetName val="기기분석"/>
      <sheetName val="Schedule E -_x0000__x0000__x0005__x0000_໔_x0000__x0000__x0000__x0000__x0001__x0000_ࠉ"/>
      <sheetName val="Schedule E - PÂ_x0000_Ԁ_x0000_뀀냐ᅋ_x0002__x0000__x0000_Ā"/>
      <sheetName val="Schedule E -׃〇_x0000__x0000_뤰_x0000__x0000__x0000_ꋝ臭區^_x0000_"/>
      <sheetName val="집계표(육상)"/>
      <sheetName val="OD5000"/>
      <sheetName val="금액내역서"/>
      <sheetName val="단가견적조사표"/>
      <sheetName val="Tool"/>
      <sheetName val="그림"/>
      <sheetName val="양식"/>
      <sheetName val="내역서_x0000__x0000__x0000__x0000__x0000__x0000__x0000__x0000__x00"/>
      <sheetName val="▶ 일일출역 집계_20210729080244"/>
      <sheetName val="Schedule E - Page 1ㆨӫƽꙭ"/>
      <sheetName val="인원계획-미화"/>
      <sheetName val="Schedule E - Page 3 of_x0000__x0000_Ԁ"/>
      <sheetName val="Schedule E - Pag_x0000__x0000_Ā_x0000__x0005__x0000__x0000__x0000_䡠"/>
      <sheetName val="Schedule E - Page 1 o_x0000__x0000_栀쨙"/>
      <sheetName val="Schedule E - Page 1 o吀퀁嘊"/>
      <sheetName val="Schedule E - Page 1 o_x0000__x0000_Ԁ_x0000_"/>
      <sheetName val="원형1호맨홀토공수량"/>
      <sheetName val="화강석_보조기 _x0000_"/>
      <sheetName val="매출원가_회사제시"/>
      <sheetName val="(양식1)출력인원현황표"/>
      <sheetName val="Schedule C - Page 1 of_x0000__x0000_"/>
      <sheetName val="EACT10"/>
      <sheetName val="교비지출"/>
      <sheetName val="OD"/>
      <sheetName val="Schedule E - P磇⊅밀⊅︀ꃕԯ_x0000_缀_x"/>
      <sheetName val="Schedule E - Pa何Ⰰ佖✀訒ԯ"/>
      <sheetName val="Schedule E - Pa렀ꔇ砯?✣⠁⠦"/>
      <sheetName val="Schedule A - Page 柖#"/>
      <sheetName val="건축집계표"/>
      <sheetName val="가로등기초"/>
      <sheetName val="GC산출"/>
      <sheetName val="uec영화관본공사내역"/>
      <sheetName val="Finansal tamamlanma Eğrisi"/>
      <sheetName val=" "/>
      <sheetName val="Schedule E - PaÁ_x0000_Ԁ_x0000_耀_xdb1a__x000b__x0000__x0000__x0000_"/>
      <sheetName val="Schedule E - PaႺ᱘尀᱘✀錒ԯ_x0000_缀_x0000_"/>
      <sheetName val="Schedule E - Pa➺ԯ_x0000_缀_x0000__x0000__x0000_阀쪹"/>
      <sheetName val="Schedule E - Paª_x0000_Ԁ_x0000_뀀ִ卵_x0002__x0000__x0000_"/>
      <sheetName val="삼정"/>
      <sheetName val="6MONTHS"/>
      <sheetName val="직접경비"/>
      <sheetName val="일위대가-1"/>
      <sheetName val="맹암거_x0000__x0000_Ԁ_x0000_"/>
      <sheetName val="Schedule E -谔È斨᫭䨐ᨧ"/>
      <sheetName val="혼합기층_포설_및다짐_"/>
      <sheetName val="Schedule E - Paﶻĉ"/>
      <sheetName val="Schedule E - Pa䔭疖꜀ȭﶻĉ"/>
      <sheetName val="Schedule E - Paﶻ_x001e_"/>
      <sheetName val="Schedule B - Pa⠉⼳瀀桬0"/>
      <sheetName val="Schedule E - Pa?ᨀ遙ԯ"/>
      <sheetName val="Schedule E - Î"/>
      <sheetName val="Schedule E - PÂ"/>
      <sheetName val="Schedule E - Page "/>
      <sheetName val="Schedule E - Page 罸3헾⾹_x0005_"/>
      <sheetName val="Schedule E - Pag䓐&gt;蛠Ȝ똙ø"/>
      <sheetName val="Schedule E -胸(脼(헾⿠_x0005_"/>
      <sheetName val="Schedule E - Paª"/>
      <sheetName val="Schedule E - Pa"/>
      <sheetName val="Schedule E - PaÁ"/>
      <sheetName val="Schedule E - PaႺ᱘尀᱘✀錒ԯ"/>
      <sheetName val="Schedule E - Pa➺ԯ"/>
      <sheetName val="부대"/>
      <sheetName val="Schedule E -"/>
      <sheetName val="97 사업추정(WEKI)"/>
      <sheetName val="예산"/>
      <sheetName val="Detail"/>
      <sheetName val="INDIRECT COST-PART l"/>
      <sheetName val="E1"/>
      <sheetName val="Qty"/>
      <sheetName val="Schedule E - Page 1쀀俚˯_x0000_瘀釰"/>
      <sheetName val="단가산출집계"/>
      <sheetName val="증감내역"/>
      <sheetName val="자재집계표"/>
      <sheetName val="사업부별"/>
      <sheetName val="7.3.2.B"/>
      <sheetName val="7.3.2.C"/>
      <sheetName val="점수계산1-2"/>
      <sheetName val="적용환율"/>
      <sheetName val="토공(완충)"/>
      <sheetName val="준검 내역서"/>
      <sheetName val="앵커구조계산"/>
      <sheetName val="Schedule C - Page 1 ᦖ턠˥"/>
      <sheetName val="Schedule C - Page 1 ⿸㢨漰➋"/>
      <sheetName val="간선계산"/>
      <sheetName val="AP1"/>
      <sheetName val="일위집계_x0000_"/>
      <sheetName val="부표(010427)"/>
      <sheetName val="Schedule C - Pa㺎î뺀ዽ_x0000__x0000__x0000__x0000_⵰"/>
      <sheetName val="Schedule C - Pa㺎î絨ᢝ_x0000__x0000__x0000__x0000_⵰"/>
      <sheetName val="Schedule B - Page 4 ofၒ_x0000_"/>
      <sheetName val="HWSET"/>
      <sheetName val="Schedule B - Pag_x0000__x0000__x0005__x0000_髵Ÿ_x0000_"/>
      <sheetName val="MT-2 Erection"/>
      <sheetName val="Schedule E - PȀ_x0000_亴率㠀亳퀞舌 "/>
      <sheetName val="Schedule B - Page 3 of ᠍"/>
      <sheetName val="스포회원매출"/>
      <sheetName val="Schedule E -䴆ം㡩砀榋$_x0000__x0000__x0000_琀_xdb26_؂"/>
      <sheetName val="Schedule E -ം㡩 垪*_x0000__x0000__x0000_က_xdb2f_؂_x0000_⠀"/>
      <sheetName val="2_하수터파기토공ૐ"/>
      <sheetName val="2_하수터파기토공柖"/>
      <sheetName val="설명서"/>
      <sheetName val="화산경계"/>
    </sheetNames>
    <sheetDataSet>
      <sheetData sheetId="0" refreshError="1">
        <row r="5">
          <cell r="D5" t="str">
            <v>(발표일:99.1.1)</v>
          </cell>
          <cell r="E5" t="str">
            <v>(발표일:98.9.1)</v>
          </cell>
          <cell r="F5" t="str">
            <v>(발표일:98.1.1)</v>
          </cell>
        </row>
        <row r="6">
          <cell r="A6" t="str">
            <v>L001</v>
          </cell>
          <cell r="B6" t="str">
            <v>갱    부</v>
          </cell>
          <cell r="C6" t="str">
            <v>인</v>
          </cell>
          <cell r="D6">
            <v>46995</v>
          </cell>
          <cell r="E6">
            <v>50308</v>
          </cell>
          <cell r="F6">
            <v>56352</v>
          </cell>
        </row>
        <row r="7">
          <cell r="A7" t="str">
            <v>L002</v>
          </cell>
          <cell r="B7" t="str">
            <v>도 목 수</v>
          </cell>
          <cell r="C7" t="str">
            <v>인</v>
          </cell>
          <cell r="D7">
            <v>0</v>
          </cell>
          <cell r="E7">
            <v>0</v>
          </cell>
          <cell r="F7">
            <v>81068</v>
          </cell>
        </row>
        <row r="8">
          <cell r="A8" t="str">
            <v>L003</v>
          </cell>
          <cell r="B8" t="str">
            <v>건축목공</v>
          </cell>
          <cell r="C8" t="str">
            <v>인</v>
          </cell>
          <cell r="D8">
            <v>62310</v>
          </cell>
          <cell r="E8">
            <v>65713</v>
          </cell>
          <cell r="F8">
            <v>71803</v>
          </cell>
        </row>
        <row r="9">
          <cell r="A9" t="str">
            <v>L004</v>
          </cell>
          <cell r="B9" t="str">
            <v>형틀목공</v>
          </cell>
          <cell r="C9" t="str">
            <v>인</v>
          </cell>
          <cell r="D9">
            <v>62603</v>
          </cell>
          <cell r="E9">
            <v>65381</v>
          </cell>
          <cell r="F9">
            <v>75306</v>
          </cell>
        </row>
        <row r="10">
          <cell r="A10" t="str">
            <v>L005</v>
          </cell>
          <cell r="B10" t="str">
            <v>창호목공</v>
          </cell>
          <cell r="C10" t="str">
            <v>인</v>
          </cell>
          <cell r="D10">
            <v>56563</v>
          </cell>
          <cell r="E10">
            <v>61043</v>
          </cell>
          <cell r="F10">
            <v>66162</v>
          </cell>
        </row>
        <row r="11">
          <cell r="A11" t="str">
            <v>L006</v>
          </cell>
          <cell r="B11" t="str">
            <v>철 골 공</v>
          </cell>
          <cell r="C11" t="str">
            <v>인</v>
          </cell>
          <cell r="D11">
            <v>60500</v>
          </cell>
          <cell r="E11">
            <v>64796</v>
          </cell>
          <cell r="F11">
            <v>73514</v>
          </cell>
        </row>
        <row r="12">
          <cell r="A12" t="str">
            <v>L007</v>
          </cell>
          <cell r="B12" t="str">
            <v>철    공</v>
          </cell>
          <cell r="C12" t="str">
            <v>인</v>
          </cell>
          <cell r="D12">
            <v>59797</v>
          </cell>
          <cell r="E12">
            <v>59917</v>
          </cell>
          <cell r="F12">
            <v>72430</v>
          </cell>
        </row>
        <row r="13">
          <cell r="A13" t="str">
            <v>L008</v>
          </cell>
          <cell r="B13" t="str">
            <v>철 근 공</v>
          </cell>
          <cell r="C13" t="str">
            <v>인</v>
          </cell>
          <cell r="D13">
            <v>65147</v>
          </cell>
          <cell r="E13">
            <v>66944</v>
          </cell>
          <cell r="F13">
            <v>77839</v>
          </cell>
        </row>
        <row r="14">
          <cell r="A14" t="str">
            <v>L009</v>
          </cell>
          <cell r="B14" t="str">
            <v>철 판 공</v>
          </cell>
          <cell r="C14" t="str">
            <v>인</v>
          </cell>
          <cell r="D14">
            <v>61774</v>
          </cell>
          <cell r="E14">
            <v>68465</v>
          </cell>
          <cell r="F14">
            <v>73217</v>
          </cell>
        </row>
        <row r="15">
          <cell r="A15" t="str">
            <v>L010</v>
          </cell>
          <cell r="B15" t="str">
            <v>셧 터 공</v>
          </cell>
          <cell r="C15" t="str">
            <v>인</v>
          </cell>
          <cell r="D15">
            <v>55318</v>
          </cell>
          <cell r="E15">
            <v>58035</v>
          </cell>
          <cell r="F15">
            <v>64659</v>
          </cell>
        </row>
        <row r="16">
          <cell r="A16" t="str">
            <v>L011</v>
          </cell>
          <cell r="B16" t="str">
            <v>샷 시 공</v>
          </cell>
          <cell r="C16" t="str">
            <v>인</v>
          </cell>
          <cell r="D16">
            <v>55318</v>
          </cell>
          <cell r="E16">
            <v>58035</v>
          </cell>
          <cell r="F16">
            <v>65647</v>
          </cell>
        </row>
        <row r="17">
          <cell r="A17" t="str">
            <v>L012</v>
          </cell>
          <cell r="B17" t="str">
            <v>절 단 공</v>
          </cell>
          <cell r="C17" t="str">
            <v>인</v>
          </cell>
          <cell r="D17">
            <v>59642</v>
          </cell>
          <cell r="E17">
            <v>67321</v>
          </cell>
          <cell r="F17">
            <v>65881</v>
          </cell>
        </row>
        <row r="18">
          <cell r="A18" t="str">
            <v>L013</v>
          </cell>
          <cell r="B18" t="str">
            <v>석    공</v>
          </cell>
          <cell r="C18" t="str">
            <v>인</v>
          </cell>
          <cell r="D18">
            <v>69257</v>
          </cell>
          <cell r="E18">
            <v>67292</v>
          </cell>
          <cell r="F18">
            <v>77005</v>
          </cell>
        </row>
        <row r="19">
          <cell r="A19" t="str">
            <v>L014</v>
          </cell>
          <cell r="B19" t="str">
            <v>특수비계공(15M이상)</v>
          </cell>
          <cell r="C19" t="str">
            <v>인</v>
          </cell>
          <cell r="D19">
            <v>78766</v>
          </cell>
          <cell r="E19">
            <v>75380</v>
          </cell>
          <cell r="F19">
            <v>85884</v>
          </cell>
        </row>
        <row r="20">
          <cell r="A20" t="str">
            <v>L015</v>
          </cell>
          <cell r="B20" t="str">
            <v>비 계 공</v>
          </cell>
          <cell r="C20" t="str">
            <v>인</v>
          </cell>
          <cell r="D20">
            <v>66531</v>
          </cell>
          <cell r="E20">
            <v>69324</v>
          </cell>
          <cell r="F20">
            <v>79467</v>
          </cell>
        </row>
        <row r="21">
          <cell r="A21" t="str">
            <v>L016</v>
          </cell>
          <cell r="B21" t="str">
            <v>동 발 공(터 널)</v>
          </cell>
          <cell r="C21" t="str">
            <v>인</v>
          </cell>
          <cell r="D21">
            <v>61285</v>
          </cell>
          <cell r="E21">
            <v>59691</v>
          </cell>
          <cell r="F21">
            <v>65485</v>
          </cell>
        </row>
        <row r="22">
          <cell r="A22" t="str">
            <v>L017</v>
          </cell>
          <cell r="B22" t="str">
            <v>조 적 공</v>
          </cell>
          <cell r="C22" t="str">
            <v>인</v>
          </cell>
          <cell r="D22">
            <v>58512</v>
          </cell>
          <cell r="E22">
            <v>58379</v>
          </cell>
          <cell r="F22">
            <v>67986</v>
          </cell>
        </row>
        <row r="23">
          <cell r="A23" t="str">
            <v>L018</v>
          </cell>
          <cell r="B23" t="str">
            <v>벽돌(블럭)제작공</v>
          </cell>
          <cell r="C23" t="str">
            <v>인</v>
          </cell>
          <cell r="D23">
            <v>56942</v>
          </cell>
          <cell r="E23">
            <v>57334</v>
          </cell>
          <cell r="F23">
            <v>61291</v>
          </cell>
        </row>
        <row r="24">
          <cell r="A24" t="str">
            <v>L019</v>
          </cell>
          <cell r="B24" t="str">
            <v>연 돌 공</v>
          </cell>
          <cell r="C24" t="str">
            <v>인</v>
          </cell>
          <cell r="D24">
            <v>58512</v>
          </cell>
          <cell r="E24">
            <v>58379</v>
          </cell>
          <cell r="F24">
            <v>72745</v>
          </cell>
        </row>
        <row r="25">
          <cell r="A25" t="str">
            <v>L020</v>
          </cell>
          <cell r="B25" t="str">
            <v>미 장 공</v>
          </cell>
          <cell r="C25" t="str">
            <v>인</v>
          </cell>
          <cell r="D25">
            <v>59451</v>
          </cell>
          <cell r="E25">
            <v>61569</v>
          </cell>
          <cell r="F25">
            <v>71283</v>
          </cell>
        </row>
        <row r="26">
          <cell r="A26" t="str">
            <v>L021</v>
          </cell>
          <cell r="B26" t="str">
            <v>방 수 공</v>
          </cell>
          <cell r="C26" t="str">
            <v>인</v>
          </cell>
          <cell r="D26">
            <v>50866</v>
          </cell>
          <cell r="E26">
            <v>51640</v>
          </cell>
          <cell r="F26">
            <v>57701</v>
          </cell>
        </row>
        <row r="27">
          <cell r="A27" t="str">
            <v>L022</v>
          </cell>
          <cell r="B27" t="str">
            <v>타 일 공</v>
          </cell>
          <cell r="C27" t="str">
            <v>인</v>
          </cell>
          <cell r="D27">
            <v>58994</v>
          </cell>
          <cell r="E27">
            <v>60706</v>
          </cell>
          <cell r="F27">
            <v>68147</v>
          </cell>
        </row>
        <row r="28">
          <cell r="A28" t="str">
            <v>L023</v>
          </cell>
          <cell r="B28" t="str">
            <v>줄 눈 공</v>
          </cell>
          <cell r="C28" t="str">
            <v>인</v>
          </cell>
          <cell r="D28">
            <v>58172</v>
          </cell>
          <cell r="E28">
            <v>55387</v>
          </cell>
          <cell r="F28">
            <v>63589</v>
          </cell>
        </row>
        <row r="29">
          <cell r="A29" t="str">
            <v>L024</v>
          </cell>
          <cell r="B29" t="str">
            <v>연 마 공</v>
          </cell>
          <cell r="C29" t="str">
            <v>인</v>
          </cell>
          <cell r="D29">
            <v>56709</v>
          </cell>
          <cell r="E29">
            <v>54957</v>
          </cell>
          <cell r="F29">
            <v>67289</v>
          </cell>
        </row>
        <row r="30">
          <cell r="A30" t="str">
            <v>L025</v>
          </cell>
          <cell r="B30" t="str">
            <v>콘크리트공</v>
          </cell>
          <cell r="C30" t="str">
            <v>인</v>
          </cell>
          <cell r="D30">
            <v>60596</v>
          </cell>
          <cell r="E30">
            <v>63605</v>
          </cell>
          <cell r="F30">
            <v>71184</v>
          </cell>
        </row>
        <row r="31">
          <cell r="A31" t="str">
            <v>L026</v>
          </cell>
          <cell r="B31" t="str">
            <v>바이브레타공</v>
          </cell>
          <cell r="C31" t="str">
            <v>인</v>
          </cell>
          <cell r="D31">
            <v>60596</v>
          </cell>
          <cell r="E31">
            <v>63605</v>
          </cell>
          <cell r="F31">
            <v>69081</v>
          </cell>
        </row>
        <row r="32">
          <cell r="A32" t="str">
            <v>L027</v>
          </cell>
          <cell r="B32" t="str">
            <v>보일러공</v>
          </cell>
          <cell r="C32" t="str">
            <v>인</v>
          </cell>
          <cell r="D32">
            <v>48190</v>
          </cell>
          <cell r="E32">
            <v>52463</v>
          </cell>
          <cell r="F32">
            <v>56787</v>
          </cell>
        </row>
        <row r="33">
          <cell r="A33" t="str">
            <v>L028</v>
          </cell>
          <cell r="B33" t="str">
            <v>배 관 공</v>
          </cell>
          <cell r="C33" t="str">
            <v>인</v>
          </cell>
          <cell r="D33">
            <v>48833</v>
          </cell>
          <cell r="E33">
            <v>52004</v>
          </cell>
          <cell r="F33">
            <v>58907</v>
          </cell>
        </row>
        <row r="34">
          <cell r="A34" t="str">
            <v>L029</v>
          </cell>
          <cell r="B34" t="str">
            <v>온 돌 공</v>
          </cell>
          <cell r="C34" t="str">
            <v>인</v>
          </cell>
          <cell r="D34">
            <v>59451</v>
          </cell>
          <cell r="E34">
            <v>61569</v>
          </cell>
          <cell r="F34">
            <v>54720</v>
          </cell>
        </row>
        <row r="35">
          <cell r="A35" t="str">
            <v>L030</v>
          </cell>
          <cell r="B35" t="str">
            <v>위 생 공</v>
          </cell>
          <cell r="C35" t="str">
            <v>인</v>
          </cell>
          <cell r="D35">
            <v>48855</v>
          </cell>
          <cell r="E35">
            <v>51145</v>
          </cell>
          <cell r="F35">
            <v>59212</v>
          </cell>
        </row>
        <row r="36">
          <cell r="A36" t="str">
            <v>L031</v>
          </cell>
          <cell r="B36" t="str">
            <v>보 온 공</v>
          </cell>
          <cell r="C36" t="str">
            <v>인</v>
          </cell>
          <cell r="D36">
            <v>49987</v>
          </cell>
          <cell r="E36">
            <v>54125</v>
          </cell>
          <cell r="F36">
            <v>63143</v>
          </cell>
        </row>
        <row r="37">
          <cell r="A37" t="str">
            <v>L032</v>
          </cell>
          <cell r="B37" t="str">
            <v>도 장 공</v>
          </cell>
          <cell r="C37" t="str">
            <v>인</v>
          </cell>
          <cell r="D37">
            <v>52915</v>
          </cell>
          <cell r="E37">
            <v>55640</v>
          </cell>
          <cell r="F37">
            <v>63038</v>
          </cell>
        </row>
        <row r="38">
          <cell r="A38" t="str">
            <v>L033</v>
          </cell>
          <cell r="B38" t="str">
            <v>내 장 공</v>
          </cell>
          <cell r="C38" t="str">
            <v>인</v>
          </cell>
          <cell r="D38">
            <v>58768</v>
          </cell>
          <cell r="E38">
            <v>59767</v>
          </cell>
          <cell r="F38">
            <v>72244</v>
          </cell>
        </row>
        <row r="39">
          <cell r="A39" t="str">
            <v>L034</v>
          </cell>
          <cell r="B39" t="str">
            <v>도 배 공</v>
          </cell>
          <cell r="C39" t="str">
            <v>인</v>
          </cell>
          <cell r="D39">
            <v>51632</v>
          </cell>
          <cell r="E39">
            <v>51201</v>
          </cell>
          <cell r="F39">
            <v>58443</v>
          </cell>
        </row>
        <row r="40">
          <cell r="A40" t="str">
            <v>L035</v>
          </cell>
          <cell r="B40" t="str">
            <v>아스타일공</v>
          </cell>
          <cell r="C40" t="str">
            <v>인</v>
          </cell>
          <cell r="D40">
            <v>58994</v>
          </cell>
          <cell r="E40">
            <v>60706</v>
          </cell>
          <cell r="F40">
            <v>71686</v>
          </cell>
        </row>
        <row r="41">
          <cell r="A41" t="str">
            <v>L036</v>
          </cell>
          <cell r="B41" t="str">
            <v>기 와 공</v>
          </cell>
          <cell r="C41" t="str">
            <v>인</v>
          </cell>
          <cell r="D41">
            <v>68363</v>
          </cell>
          <cell r="E41">
            <v>64891</v>
          </cell>
          <cell r="F41">
            <v>69476</v>
          </cell>
        </row>
        <row r="42">
          <cell r="A42" t="str">
            <v>L037</v>
          </cell>
          <cell r="B42" t="str">
            <v>슬레이트공</v>
          </cell>
          <cell r="C42" t="str">
            <v>인</v>
          </cell>
          <cell r="D42">
            <v>68363</v>
          </cell>
          <cell r="E42">
            <v>64891</v>
          </cell>
          <cell r="F42">
            <v>72727</v>
          </cell>
        </row>
        <row r="43">
          <cell r="A43" t="str">
            <v>L038</v>
          </cell>
          <cell r="B43" t="str">
            <v>화약취급공</v>
          </cell>
          <cell r="C43" t="str">
            <v>인</v>
          </cell>
          <cell r="D43">
            <v>67520</v>
          </cell>
          <cell r="E43">
            <v>60578</v>
          </cell>
          <cell r="F43">
            <v>69595</v>
          </cell>
        </row>
        <row r="44">
          <cell r="A44" t="str">
            <v>L039</v>
          </cell>
          <cell r="B44" t="str">
            <v>착 암 공</v>
          </cell>
          <cell r="C44" t="str">
            <v>인</v>
          </cell>
          <cell r="D44">
            <v>50107</v>
          </cell>
          <cell r="E44">
            <v>54279</v>
          </cell>
          <cell r="F44">
            <v>57292</v>
          </cell>
        </row>
        <row r="45">
          <cell r="A45" t="str">
            <v>L040</v>
          </cell>
          <cell r="B45" t="str">
            <v>보 안 공</v>
          </cell>
          <cell r="C45" t="str">
            <v>인</v>
          </cell>
          <cell r="D45">
            <v>41224</v>
          </cell>
          <cell r="E45">
            <v>44036</v>
          </cell>
          <cell r="F45">
            <v>41290</v>
          </cell>
        </row>
        <row r="46">
          <cell r="A46" t="str">
            <v>L041</v>
          </cell>
          <cell r="B46" t="str">
            <v>포 장 공</v>
          </cell>
          <cell r="C46" t="str">
            <v>인</v>
          </cell>
          <cell r="D46">
            <v>59695</v>
          </cell>
          <cell r="E46">
            <v>56237</v>
          </cell>
          <cell r="F46">
            <v>65494</v>
          </cell>
        </row>
        <row r="47">
          <cell r="A47" t="str">
            <v>L042</v>
          </cell>
          <cell r="B47" t="str">
            <v>포 설 공</v>
          </cell>
          <cell r="C47" t="str">
            <v>인</v>
          </cell>
          <cell r="D47">
            <v>53731</v>
          </cell>
          <cell r="E47">
            <v>54013</v>
          </cell>
          <cell r="F47">
            <v>65082</v>
          </cell>
        </row>
        <row r="48">
          <cell r="A48" t="str">
            <v>L043</v>
          </cell>
          <cell r="B48" t="str">
            <v>궤 도 공</v>
          </cell>
          <cell r="C48" t="str">
            <v>인</v>
          </cell>
          <cell r="D48">
            <v>53629</v>
          </cell>
          <cell r="E48">
            <v>62818</v>
          </cell>
          <cell r="F48">
            <v>60000</v>
          </cell>
        </row>
        <row r="49">
          <cell r="A49" t="str">
            <v>L044</v>
          </cell>
          <cell r="B49" t="str">
            <v>용 접 공(철 도)</v>
          </cell>
          <cell r="C49" t="str">
            <v>인</v>
          </cell>
          <cell r="D49">
            <v>58661</v>
          </cell>
          <cell r="E49">
            <v>55736</v>
          </cell>
          <cell r="F49">
            <v>67201</v>
          </cell>
        </row>
        <row r="50">
          <cell r="A50" t="str">
            <v>L045</v>
          </cell>
          <cell r="B50" t="str">
            <v>잠 수 부</v>
          </cell>
          <cell r="C50" t="str">
            <v>인</v>
          </cell>
          <cell r="D50">
            <v>87712</v>
          </cell>
          <cell r="E50">
            <v>73901</v>
          </cell>
          <cell r="F50">
            <v>81832</v>
          </cell>
        </row>
        <row r="51">
          <cell r="A51" t="str">
            <v>L046</v>
          </cell>
          <cell r="B51" t="str">
            <v>잠 함 공</v>
          </cell>
          <cell r="C51" t="str">
            <v>인</v>
          </cell>
          <cell r="D51">
            <v>0</v>
          </cell>
          <cell r="E51">
            <v>0</v>
          </cell>
          <cell r="F51">
            <v>0</v>
          </cell>
        </row>
        <row r="52">
          <cell r="A52" t="str">
            <v>L047</v>
          </cell>
          <cell r="B52" t="str">
            <v>보 링 공</v>
          </cell>
          <cell r="C52" t="str">
            <v>인</v>
          </cell>
          <cell r="D52">
            <v>50288</v>
          </cell>
          <cell r="E52">
            <v>53721</v>
          </cell>
          <cell r="F52">
            <v>58626</v>
          </cell>
        </row>
        <row r="53">
          <cell r="A53" t="str">
            <v>L049</v>
          </cell>
          <cell r="B53" t="str">
            <v>영림기사</v>
          </cell>
          <cell r="C53" t="str">
            <v>인</v>
          </cell>
          <cell r="D53">
            <v>0</v>
          </cell>
          <cell r="E53">
            <v>0</v>
          </cell>
          <cell r="F53">
            <v>72675</v>
          </cell>
        </row>
        <row r="54">
          <cell r="A54" t="str">
            <v>L050</v>
          </cell>
          <cell r="B54" t="str">
            <v>조 경 공</v>
          </cell>
          <cell r="C54" t="str">
            <v>인</v>
          </cell>
          <cell r="D54">
            <v>50250</v>
          </cell>
          <cell r="E54">
            <v>50321</v>
          </cell>
          <cell r="F54">
            <v>60207</v>
          </cell>
        </row>
        <row r="55">
          <cell r="A55" t="str">
            <v>L051</v>
          </cell>
          <cell r="B55" t="str">
            <v>벌 목 부</v>
          </cell>
          <cell r="C55" t="str">
            <v>인</v>
          </cell>
          <cell r="D55">
            <v>57718</v>
          </cell>
          <cell r="E55">
            <v>64902</v>
          </cell>
          <cell r="F55">
            <v>66433</v>
          </cell>
        </row>
        <row r="56">
          <cell r="A56" t="str">
            <v>L052</v>
          </cell>
          <cell r="B56" t="str">
            <v>조림인부</v>
          </cell>
          <cell r="C56" t="str">
            <v>인</v>
          </cell>
          <cell r="D56">
            <v>43854</v>
          </cell>
          <cell r="E56">
            <v>32014</v>
          </cell>
          <cell r="F56">
            <v>53688</v>
          </cell>
        </row>
        <row r="57">
          <cell r="A57" t="str">
            <v>L053</v>
          </cell>
          <cell r="B57" t="str">
            <v>플랜트 기계설치공</v>
          </cell>
          <cell r="C57" t="str">
            <v>인</v>
          </cell>
          <cell r="D57">
            <v>59903</v>
          </cell>
          <cell r="E57">
            <v>61521</v>
          </cell>
          <cell r="F57">
            <v>80805</v>
          </cell>
        </row>
        <row r="58">
          <cell r="A58" t="str">
            <v>L054</v>
          </cell>
          <cell r="B58" t="str">
            <v>플랜트 용접공</v>
          </cell>
          <cell r="C58" t="str">
            <v>인</v>
          </cell>
          <cell r="D58">
            <v>63349</v>
          </cell>
          <cell r="E58">
            <v>69101</v>
          </cell>
          <cell r="F58">
            <v>95379</v>
          </cell>
        </row>
        <row r="59">
          <cell r="A59" t="str">
            <v>L055</v>
          </cell>
          <cell r="B59" t="str">
            <v>플랜트 배관공</v>
          </cell>
          <cell r="C59" t="str">
            <v>인</v>
          </cell>
          <cell r="D59">
            <v>66377</v>
          </cell>
          <cell r="E59">
            <v>76135</v>
          </cell>
          <cell r="F59">
            <v>97219</v>
          </cell>
        </row>
        <row r="60">
          <cell r="A60" t="str">
            <v>L056</v>
          </cell>
          <cell r="B60" t="str">
            <v>플랜트 제관공</v>
          </cell>
          <cell r="C60" t="str">
            <v>인</v>
          </cell>
          <cell r="D60">
            <v>54813</v>
          </cell>
          <cell r="E60">
            <v>60834</v>
          </cell>
          <cell r="F60">
            <v>81966</v>
          </cell>
        </row>
        <row r="61">
          <cell r="A61" t="str">
            <v>L057</v>
          </cell>
          <cell r="B61" t="str">
            <v>시공측량사</v>
          </cell>
          <cell r="C61" t="str">
            <v>인</v>
          </cell>
          <cell r="D61">
            <v>44848</v>
          </cell>
          <cell r="E61">
            <v>47571</v>
          </cell>
          <cell r="F61">
            <v>58506</v>
          </cell>
        </row>
        <row r="62">
          <cell r="A62" t="str">
            <v>L058</v>
          </cell>
          <cell r="B62" t="str">
            <v>시공측량사조수</v>
          </cell>
          <cell r="C62" t="str">
            <v>인</v>
          </cell>
          <cell r="D62">
            <v>33985</v>
          </cell>
          <cell r="E62">
            <v>32619</v>
          </cell>
          <cell r="F62">
            <v>38777</v>
          </cell>
        </row>
        <row r="63">
          <cell r="A63" t="str">
            <v>L059</v>
          </cell>
          <cell r="B63" t="str">
            <v>측    부</v>
          </cell>
          <cell r="C63" t="str">
            <v>인</v>
          </cell>
          <cell r="D63">
            <v>26699</v>
          </cell>
          <cell r="E63">
            <v>32690</v>
          </cell>
          <cell r="F63">
            <v>32725</v>
          </cell>
        </row>
        <row r="64">
          <cell r="A64" t="str">
            <v>L060</v>
          </cell>
          <cell r="B64" t="str">
            <v>검 조 부</v>
          </cell>
          <cell r="C64" t="str">
            <v>인</v>
          </cell>
          <cell r="D64">
            <v>33755</v>
          </cell>
          <cell r="E64">
            <v>34098</v>
          </cell>
          <cell r="F64">
            <v>32800</v>
          </cell>
        </row>
        <row r="65">
          <cell r="A65" t="str">
            <v>L061</v>
          </cell>
          <cell r="B65" t="str">
            <v>송전전공</v>
          </cell>
          <cell r="C65" t="str">
            <v>인</v>
          </cell>
          <cell r="D65">
            <v>197482</v>
          </cell>
          <cell r="E65">
            <v>188956</v>
          </cell>
          <cell r="F65">
            <v>234733</v>
          </cell>
        </row>
        <row r="66">
          <cell r="A66" t="str">
            <v>L062</v>
          </cell>
          <cell r="B66" t="str">
            <v>배전전공</v>
          </cell>
          <cell r="C66" t="str">
            <v>인</v>
          </cell>
          <cell r="D66">
            <v>176615</v>
          </cell>
          <cell r="E66">
            <v>164094</v>
          </cell>
          <cell r="F66">
            <v>192602</v>
          </cell>
        </row>
        <row r="67">
          <cell r="A67" t="str">
            <v>L063</v>
          </cell>
          <cell r="B67" t="str">
            <v>플랜트 전공</v>
          </cell>
          <cell r="C67" t="str">
            <v>인</v>
          </cell>
          <cell r="D67">
            <v>52369</v>
          </cell>
          <cell r="E67">
            <v>54503</v>
          </cell>
          <cell r="F67">
            <v>64285</v>
          </cell>
        </row>
        <row r="68">
          <cell r="A68" t="str">
            <v>L064</v>
          </cell>
          <cell r="B68" t="str">
            <v>내선전공</v>
          </cell>
          <cell r="C68" t="str">
            <v>인</v>
          </cell>
          <cell r="D68">
            <v>47911</v>
          </cell>
          <cell r="E68">
            <v>51021</v>
          </cell>
          <cell r="F68">
            <v>57286</v>
          </cell>
        </row>
        <row r="69">
          <cell r="A69" t="str">
            <v>L065</v>
          </cell>
          <cell r="B69" t="str">
            <v>특별고압케이블전공</v>
          </cell>
          <cell r="C69" t="str">
            <v>인</v>
          </cell>
          <cell r="D69">
            <v>97565</v>
          </cell>
          <cell r="E69">
            <v>102881</v>
          </cell>
          <cell r="F69">
            <v>98463</v>
          </cell>
        </row>
        <row r="70">
          <cell r="A70" t="str">
            <v>L066</v>
          </cell>
          <cell r="B70" t="str">
            <v>고압케이블전공</v>
          </cell>
          <cell r="C70" t="str">
            <v>인</v>
          </cell>
          <cell r="D70">
            <v>66547</v>
          </cell>
          <cell r="E70">
            <v>74151</v>
          </cell>
          <cell r="F70">
            <v>74584</v>
          </cell>
        </row>
        <row r="71">
          <cell r="A71" t="str">
            <v>L067</v>
          </cell>
          <cell r="B71" t="str">
            <v>저압케이블전공</v>
          </cell>
          <cell r="C71" t="str">
            <v>인</v>
          </cell>
          <cell r="D71">
            <v>59146</v>
          </cell>
          <cell r="E71">
            <v>55486</v>
          </cell>
          <cell r="F71">
            <v>61877</v>
          </cell>
        </row>
        <row r="72">
          <cell r="A72" t="str">
            <v>L068</v>
          </cell>
          <cell r="B72" t="str">
            <v>철도신호공</v>
          </cell>
          <cell r="C72" t="str">
            <v>인</v>
          </cell>
          <cell r="D72">
            <v>79766</v>
          </cell>
          <cell r="E72">
            <v>73483</v>
          </cell>
          <cell r="F72">
            <v>88167</v>
          </cell>
        </row>
        <row r="73">
          <cell r="A73" t="str">
            <v>L069</v>
          </cell>
          <cell r="B73" t="str">
            <v>계 장 공</v>
          </cell>
          <cell r="C73" t="str">
            <v>인</v>
          </cell>
          <cell r="D73">
            <v>50009</v>
          </cell>
          <cell r="E73">
            <v>57587</v>
          </cell>
          <cell r="F73">
            <v>60822</v>
          </cell>
        </row>
        <row r="74">
          <cell r="A74" t="str">
            <v>L070</v>
          </cell>
          <cell r="B74" t="str">
            <v>전기공사기사 1급</v>
          </cell>
          <cell r="C74" t="str">
            <v>인</v>
          </cell>
          <cell r="D74">
            <v>0</v>
          </cell>
          <cell r="E74">
            <v>0</v>
          </cell>
          <cell r="F74">
            <v>64241</v>
          </cell>
        </row>
        <row r="75">
          <cell r="A75" t="str">
            <v>L071</v>
          </cell>
          <cell r="B75" t="str">
            <v>전기공사기사 2급</v>
          </cell>
          <cell r="C75" t="str">
            <v>인</v>
          </cell>
          <cell r="D75">
            <v>0</v>
          </cell>
          <cell r="E75">
            <v>0</v>
          </cell>
          <cell r="F75">
            <v>55069</v>
          </cell>
        </row>
        <row r="76">
          <cell r="A76" t="str">
            <v>L072</v>
          </cell>
          <cell r="B76" t="str">
            <v>통신외선공</v>
          </cell>
          <cell r="C76" t="str">
            <v>인</v>
          </cell>
          <cell r="D76">
            <v>73980</v>
          </cell>
          <cell r="E76">
            <v>77946</v>
          </cell>
          <cell r="F76">
            <v>89013</v>
          </cell>
        </row>
        <row r="77">
          <cell r="A77" t="str">
            <v>L073</v>
          </cell>
          <cell r="B77" t="str">
            <v>통신설비공</v>
          </cell>
          <cell r="C77" t="str">
            <v>인</v>
          </cell>
          <cell r="D77">
            <v>64758</v>
          </cell>
          <cell r="E77">
            <v>66296</v>
          </cell>
          <cell r="F77">
            <v>76852</v>
          </cell>
        </row>
        <row r="78">
          <cell r="A78" t="str">
            <v>L074</v>
          </cell>
          <cell r="B78" t="str">
            <v>통신내선공</v>
          </cell>
          <cell r="C78" t="str">
            <v>인</v>
          </cell>
          <cell r="D78">
            <v>60168</v>
          </cell>
          <cell r="E78">
            <v>63738</v>
          </cell>
          <cell r="F78">
            <v>72591</v>
          </cell>
        </row>
        <row r="79">
          <cell r="A79" t="str">
            <v>L075</v>
          </cell>
          <cell r="B79" t="str">
            <v>통신케이블공</v>
          </cell>
          <cell r="C79" t="str">
            <v>인</v>
          </cell>
          <cell r="D79">
            <v>75788</v>
          </cell>
          <cell r="E79">
            <v>80042</v>
          </cell>
          <cell r="F79">
            <v>90455</v>
          </cell>
        </row>
        <row r="80">
          <cell r="A80" t="str">
            <v>L076</v>
          </cell>
          <cell r="B80" t="str">
            <v>무선안테나공</v>
          </cell>
          <cell r="C80" t="str">
            <v>인</v>
          </cell>
          <cell r="D80">
            <v>91475</v>
          </cell>
          <cell r="E80">
            <v>97216</v>
          </cell>
          <cell r="F80">
            <v>110956</v>
          </cell>
        </row>
        <row r="81">
          <cell r="A81" t="str">
            <v>L077</v>
          </cell>
          <cell r="B81" t="str">
            <v>통신기사 1급</v>
          </cell>
          <cell r="C81" t="str">
            <v>인</v>
          </cell>
          <cell r="D81">
            <v>84229</v>
          </cell>
          <cell r="E81">
            <v>87004</v>
          </cell>
          <cell r="F81">
            <v>92723</v>
          </cell>
        </row>
        <row r="82">
          <cell r="A82" t="str">
            <v>L078</v>
          </cell>
          <cell r="B82" t="str">
            <v>통신기사 2급</v>
          </cell>
          <cell r="C82" t="str">
            <v>인</v>
          </cell>
          <cell r="D82">
            <v>79642</v>
          </cell>
          <cell r="E82">
            <v>78519</v>
          </cell>
          <cell r="F82">
            <v>82395</v>
          </cell>
        </row>
        <row r="83">
          <cell r="A83" t="str">
            <v>L079</v>
          </cell>
          <cell r="B83" t="str">
            <v>통신기능사</v>
          </cell>
          <cell r="C83" t="str">
            <v>인</v>
          </cell>
          <cell r="D83">
            <v>67759</v>
          </cell>
          <cell r="E83">
            <v>68332</v>
          </cell>
          <cell r="F83">
            <v>72194</v>
          </cell>
        </row>
        <row r="84">
          <cell r="A84" t="str">
            <v>L080</v>
          </cell>
          <cell r="B84" t="str">
            <v>수작업반장</v>
          </cell>
          <cell r="C84" t="str">
            <v>인</v>
          </cell>
          <cell r="D84">
            <v>57364</v>
          </cell>
          <cell r="E84">
            <v>54191</v>
          </cell>
          <cell r="F84">
            <v>74369</v>
          </cell>
        </row>
        <row r="85">
          <cell r="A85" t="str">
            <v>L081</v>
          </cell>
          <cell r="B85" t="str">
            <v>작업반장</v>
          </cell>
          <cell r="C85" t="str">
            <v>인</v>
          </cell>
          <cell r="D85">
            <v>57364</v>
          </cell>
          <cell r="E85">
            <v>54191</v>
          </cell>
          <cell r="F85">
            <v>60326</v>
          </cell>
        </row>
        <row r="86">
          <cell r="A86" t="str">
            <v>L082</v>
          </cell>
          <cell r="B86" t="str">
            <v>목    도</v>
          </cell>
          <cell r="C86" t="str">
            <v>인</v>
          </cell>
          <cell r="D86">
            <v>64408</v>
          </cell>
          <cell r="E86">
            <v>63010</v>
          </cell>
          <cell r="F86">
            <v>64758</v>
          </cell>
        </row>
        <row r="87">
          <cell r="A87" t="str">
            <v>L083</v>
          </cell>
          <cell r="B87" t="str">
            <v>조 력 공</v>
          </cell>
          <cell r="C87" t="str">
            <v>인</v>
          </cell>
          <cell r="D87">
            <v>39371</v>
          </cell>
          <cell r="E87">
            <v>40427</v>
          </cell>
          <cell r="F87">
            <v>48912</v>
          </cell>
        </row>
        <row r="88">
          <cell r="A88" t="str">
            <v>L084</v>
          </cell>
          <cell r="B88" t="str">
            <v>특별인부</v>
          </cell>
          <cell r="C88" t="str">
            <v>인</v>
          </cell>
          <cell r="D88">
            <v>48674</v>
          </cell>
          <cell r="E88">
            <v>49659</v>
          </cell>
          <cell r="F88">
            <v>57379</v>
          </cell>
        </row>
        <row r="89">
          <cell r="A89" t="str">
            <v>L085</v>
          </cell>
          <cell r="B89" t="str">
            <v>보통인부</v>
          </cell>
          <cell r="C89" t="str">
            <v>인</v>
          </cell>
          <cell r="D89">
            <v>33755</v>
          </cell>
          <cell r="E89">
            <v>34098</v>
          </cell>
          <cell r="F89">
            <v>37736</v>
          </cell>
        </row>
        <row r="90">
          <cell r="A90" t="str">
            <v>L086</v>
          </cell>
          <cell r="B90" t="str">
            <v>중기운전기사</v>
          </cell>
          <cell r="C90" t="str">
            <v>인</v>
          </cell>
          <cell r="D90">
            <v>53715</v>
          </cell>
          <cell r="E90">
            <v>52855</v>
          </cell>
          <cell r="F90">
            <v>56951</v>
          </cell>
        </row>
        <row r="91">
          <cell r="A91" t="str">
            <v>L087</v>
          </cell>
          <cell r="B91" t="str">
            <v>운전사(운반차)</v>
          </cell>
          <cell r="C91" t="str">
            <v>인</v>
          </cell>
          <cell r="D91">
            <v>49633</v>
          </cell>
          <cell r="E91">
            <v>53159</v>
          </cell>
          <cell r="F91">
            <v>51077</v>
          </cell>
        </row>
        <row r="92">
          <cell r="A92" t="str">
            <v>L088</v>
          </cell>
          <cell r="B92" t="str">
            <v>운전사(기  계)</v>
          </cell>
          <cell r="C92" t="str">
            <v>인</v>
          </cell>
          <cell r="D92">
            <v>45575</v>
          </cell>
          <cell r="E92">
            <v>45276</v>
          </cell>
          <cell r="F92">
            <v>54325</v>
          </cell>
        </row>
        <row r="93">
          <cell r="A93" t="str">
            <v>L089</v>
          </cell>
          <cell r="B93" t="str">
            <v>중기운전조수</v>
          </cell>
          <cell r="C93" t="str">
            <v>인</v>
          </cell>
          <cell r="D93">
            <v>40706</v>
          </cell>
          <cell r="E93">
            <v>39194</v>
          </cell>
          <cell r="F93">
            <v>42762</v>
          </cell>
        </row>
        <row r="94">
          <cell r="A94" t="str">
            <v>L090</v>
          </cell>
          <cell r="B94" t="str">
            <v>고급선원</v>
          </cell>
          <cell r="C94" t="str">
            <v>인</v>
          </cell>
          <cell r="D94">
            <v>67380</v>
          </cell>
          <cell r="E94">
            <v>63746</v>
          </cell>
          <cell r="F94">
            <v>63950</v>
          </cell>
        </row>
        <row r="95">
          <cell r="A95" t="str">
            <v>L091</v>
          </cell>
          <cell r="B95" t="str">
            <v>보통선원</v>
          </cell>
          <cell r="C95" t="str">
            <v>인</v>
          </cell>
          <cell r="D95">
            <v>52274</v>
          </cell>
          <cell r="E95">
            <v>54986</v>
          </cell>
          <cell r="F95">
            <v>49346</v>
          </cell>
        </row>
        <row r="96">
          <cell r="A96" t="str">
            <v>L092</v>
          </cell>
          <cell r="B96" t="str">
            <v>선    부</v>
          </cell>
          <cell r="C96" t="str">
            <v>인</v>
          </cell>
          <cell r="D96">
            <v>41303</v>
          </cell>
          <cell r="E96">
            <v>45267</v>
          </cell>
          <cell r="F96">
            <v>40088</v>
          </cell>
        </row>
        <row r="97">
          <cell r="A97" t="str">
            <v>L093</v>
          </cell>
          <cell r="B97" t="str">
            <v>준설선선장</v>
          </cell>
          <cell r="C97" t="str">
            <v>인</v>
          </cell>
          <cell r="D97">
            <v>77084</v>
          </cell>
          <cell r="E97">
            <v>77929</v>
          </cell>
          <cell r="F97">
            <v>79532</v>
          </cell>
        </row>
        <row r="98">
          <cell r="A98" t="str">
            <v>L094</v>
          </cell>
          <cell r="B98" t="str">
            <v>준설선기관장</v>
          </cell>
          <cell r="C98" t="str">
            <v>인</v>
          </cell>
          <cell r="D98">
            <v>65732</v>
          </cell>
          <cell r="E98">
            <v>66667</v>
          </cell>
          <cell r="F98">
            <v>70637</v>
          </cell>
        </row>
        <row r="99">
          <cell r="A99" t="str">
            <v>L095</v>
          </cell>
          <cell r="B99" t="str">
            <v>준설선기관사</v>
          </cell>
          <cell r="C99" t="str">
            <v>인</v>
          </cell>
          <cell r="D99">
            <v>62000</v>
          </cell>
          <cell r="E99">
            <v>63333</v>
          </cell>
          <cell r="F99">
            <v>56955</v>
          </cell>
        </row>
        <row r="100">
          <cell r="A100" t="str">
            <v>L096</v>
          </cell>
          <cell r="B100" t="str">
            <v>준설선운전사</v>
          </cell>
          <cell r="C100" t="str">
            <v>인</v>
          </cell>
          <cell r="D100">
            <v>64200</v>
          </cell>
          <cell r="E100">
            <v>58033</v>
          </cell>
          <cell r="F100">
            <v>66688</v>
          </cell>
        </row>
        <row r="101">
          <cell r="A101" t="str">
            <v>L097</v>
          </cell>
          <cell r="B101" t="str">
            <v>준설선전기사</v>
          </cell>
          <cell r="C101" t="str">
            <v>인</v>
          </cell>
          <cell r="D101">
            <v>66400</v>
          </cell>
          <cell r="E101">
            <v>66000</v>
          </cell>
          <cell r="F101">
            <v>63631</v>
          </cell>
        </row>
        <row r="102">
          <cell r="A102" t="str">
            <v>L098</v>
          </cell>
          <cell r="B102" t="str">
            <v>기계설치공</v>
          </cell>
          <cell r="C102" t="str">
            <v>인</v>
          </cell>
          <cell r="D102">
            <v>56925</v>
          </cell>
          <cell r="E102">
            <v>51838</v>
          </cell>
          <cell r="F102">
            <v>67415</v>
          </cell>
        </row>
        <row r="103">
          <cell r="A103" t="str">
            <v>L099</v>
          </cell>
          <cell r="B103" t="str">
            <v>기 계 공</v>
          </cell>
          <cell r="C103" t="str">
            <v>인</v>
          </cell>
          <cell r="D103">
            <v>49611</v>
          </cell>
          <cell r="E103">
            <v>49600</v>
          </cell>
          <cell r="F103">
            <v>58906</v>
          </cell>
        </row>
        <row r="104">
          <cell r="A104" t="str">
            <v>L100</v>
          </cell>
          <cell r="B104" t="str">
            <v>선 반 공</v>
          </cell>
          <cell r="C104" t="str">
            <v>인</v>
          </cell>
          <cell r="D104">
            <v>0</v>
          </cell>
          <cell r="E104">
            <v>0</v>
          </cell>
          <cell r="F104">
            <v>78752</v>
          </cell>
        </row>
        <row r="105">
          <cell r="A105" t="str">
            <v>L101</v>
          </cell>
          <cell r="B105" t="str">
            <v>정 비 공</v>
          </cell>
          <cell r="C105" t="str">
            <v>인</v>
          </cell>
          <cell r="D105">
            <v>0</v>
          </cell>
          <cell r="E105">
            <v>0</v>
          </cell>
          <cell r="F105">
            <v>52502</v>
          </cell>
        </row>
        <row r="106">
          <cell r="A106" t="str">
            <v>L102</v>
          </cell>
          <cell r="B106" t="str">
            <v>벨트콘베어작업공</v>
          </cell>
          <cell r="C106" t="str">
            <v>인</v>
          </cell>
          <cell r="D106">
            <v>0</v>
          </cell>
          <cell r="E106">
            <v>0</v>
          </cell>
          <cell r="F106">
            <v>0</v>
          </cell>
        </row>
        <row r="107">
          <cell r="A107" t="str">
            <v>L103</v>
          </cell>
          <cell r="B107" t="str">
            <v>현 도 사</v>
          </cell>
          <cell r="C107" t="str">
            <v>인</v>
          </cell>
          <cell r="D107">
            <v>66579</v>
          </cell>
          <cell r="E107">
            <v>0</v>
          </cell>
          <cell r="F107">
            <v>0</v>
          </cell>
        </row>
        <row r="108">
          <cell r="A108" t="str">
            <v>L104</v>
          </cell>
          <cell r="B108" t="str">
            <v>제 도 사</v>
          </cell>
          <cell r="C108" t="str">
            <v>인</v>
          </cell>
          <cell r="D108">
            <v>42366</v>
          </cell>
          <cell r="E108">
            <v>52957</v>
          </cell>
          <cell r="F108">
            <v>46978</v>
          </cell>
        </row>
        <row r="109">
          <cell r="A109" t="str">
            <v>L105</v>
          </cell>
          <cell r="B109" t="str">
            <v>시험사 1급</v>
          </cell>
          <cell r="C109" t="str">
            <v>인</v>
          </cell>
          <cell r="D109">
            <v>48017</v>
          </cell>
          <cell r="E109">
            <v>51959</v>
          </cell>
          <cell r="F109">
            <v>47867</v>
          </cell>
        </row>
        <row r="110">
          <cell r="A110" t="str">
            <v>L106</v>
          </cell>
          <cell r="B110" t="str">
            <v>시험사 2급</v>
          </cell>
          <cell r="C110" t="str">
            <v>인</v>
          </cell>
          <cell r="D110">
            <v>36857</v>
          </cell>
          <cell r="E110">
            <v>39935</v>
          </cell>
          <cell r="F110">
            <v>42272</v>
          </cell>
        </row>
        <row r="111">
          <cell r="A111" t="str">
            <v>L107</v>
          </cell>
          <cell r="B111" t="str">
            <v>시험사 3급</v>
          </cell>
          <cell r="C111" t="str">
            <v>인</v>
          </cell>
          <cell r="D111">
            <v>0</v>
          </cell>
          <cell r="E111">
            <v>0</v>
          </cell>
          <cell r="F111">
            <v>36667</v>
          </cell>
        </row>
        <row r="112">
          <cell r="A112" t="str">
            <v>L108</v>
          </cell>
          <cell r="B112" t="str">
            <v>시험사 4급</v>
          </cell>
          <cell r="C112" t="str">
            <v>인</v>
          </cell>
          <cell r="D112">
            <v>0</v>
          </cell>
          <cell r="E112">
            <v>0</v>
          </cell>
          <cell r="F112">
            <v>30223</v>
          </cell>
        </row>
        <row r="113">
          <cell r="A113" t="str">
            <v>L109</v>
          </cell>
          <cell r="B113" t="str">
            <v>시험보조수</v>
          </cell>
          <cell r="C113" t="str">
            <v>인</v>
          </cell>
          <cell r="D113">
            <v>29231</v>
          </cell>
          <cell r="E113">
            <v>31260</v>
          </cell>
          <cell r="F113">
            <v>31003</v>
          </cell>
        </row>
        <row r="114">
          <cell r="A114" t="str">
            <v>L110</v>
          </cell>
          <cell r="B114" t="str">
            <v>안전관리기사 1급</v>
          </cell>
          <cell r="C114" t="str">
            <v>인</v>
          </cell>
          <cell r="D114">
            <v>0</v>
          </cell>
          <cell r="E114">
            <v>0</v>
          </cell>
          <cell r="F114">
            <v>43959</v>
          </cell>
        </row>
        <row r="115">
          <cell r="A115" t="str">
            <v>L111</v>
          </cell>
          <cell r="B115" t="str">
            <v>안전관리기사 2급</v>
          </cell>
          <cell r="C115" t="str">
            <v>인</v>
          </cell>
          <cell r="D115">
            <v>0</v>
          </cell>
          <cell r="E115">
            <v>0</v>
          </cell>
          <cell r="F115">
            <v>38509</v>
          </cell>
        </row>
        <row r="116">
          <cell r="A116" t="str">
            <v>L112</v>
          </cell>
          <cell r="B116" t="str">
            <v>유 리 공</v>
          </cell>
          <cell r="C116" t="str">
            <v>인</v>
          </cell>
          <cell r="D116">
            <v>57574</v>
          </cell>
          <cell r="E116">
            <v>61877</v>
          </cell>
          <cell r="F116">
            <v>63783</v>
          </cell>
        </row>
        <row r="117">
          <cell r="A117" t="str">
            <v>L113</v>
          </cell>
          <cell r="B117" t="str">
            <v>함 석 공</v>
          </cell>
          <cell r="C117" t="str">
            <v>인</v>
          </cell>
          <cell r="D117">
            <v>56248</v>
          </cell>
          <cell r="E117">
            <v>56465</v>
          </cell>
          <cell r="F117">
            <v>68943</v>
          </cell>
        </row>
        <row r="118">
          <cell r="A118" t="str">
            <v>L114</v>
          </cell>
          <cell r="B118" t="str">
            <v>용 접 공(일 반)</v>
          </cell>
          <cell r="C118" t="str">
            <v>인</v>
          </cell>
          <cell r="D118">
            <v>60784</v>
          </cell>
          <cell r="E118">
            <v>61021</v>
          </cell>
          <cell r="F118">
            <v>74016</v>
          </cell>
        </row>
        <row r="119">
          <cell r="A119" t="str">
            <v>L115</v>
          </cell>
          <cell r="B119" t="str">
            <v>리 벳 공</v>
          </cell>
          <cell r="C119" t="str">
            <v>인</v>
          </cell>
          <cell r="D119">
            <v>60500</v>
          </cell>
          <cell r="E119">
            <v>64796</v>
          </cell>
          <cell r="F119">
            <v>71579</v>
          </cell>
        </row>
        <row r="120">
          <cell r="A120" t="str">
            <v>L116</v>
          </cell>
          <cell r="B120" t="str">
            <v>루 핑 공</v>
          </cell>
          <cell r="C120" t="str">
            <v>인</v>
          </cell>
          <cell r="D120">
            <v>50866</v>
          </cell>
          <cell r="E120">
            <v>51640</v>
          </cell>
          <cell r="F120">
            <v>57701</v>
          </cell>
        </row>
        <row r="121">
          <cell r="A121" t="str">
            <v>L117</v>
          </cell>
          <cell r="B121" t="str">
            <v>닥 트 공</v>
          </cell>
          <cell r="C121" t="str">
            <v>인</v>
          </cell>
          <cell r="D121">
            <v>48478</v>
          </cell>
          <cell r="E121">
            <v>52215</v>
          </cell>
          <cell r="F121">
            <v>58041</v>
          </cell>
        </row>
        <row r="122">
          <cell r="A122" t="str">
            <v>L118</v>
          </cell>
          <cell r="B122" t="str">
            <v>대 장 공</v>
          </cell>
          <cell r="C122" t="str">
            <v>인</v>
          </cell>
          <cell r="D122">
            <v>0</v>
          </cell>
          <cell r="E122">
            <v>0</v>
          </cell>
          <cell r="F122">
            <v>0</v>
          </cell>
        </row>
        <row r="123">
          <cell r="A123" t="str">
            <v>L119</v>
          </cell>
          <cell r="B123" t="str">
            <v>할 석 공</v>
          </cell>
          <cell r="C123" t="str">
            <v>인</v>
          </cell>
          <cell r="D123">
            <v>63951</v>
          </cell>
          <cell r="E123">
            <v>63908</v>
          </cell>
          <cell r="F123">
            <v>77728</v>
          </cell>
        </row>
        <row r="124">
          <cell r="A124" t="str">
            <v>L120</v>
          </cell>
          <cell r="B124" t="str">
            <v>제철축로공</v>
          </cell>
          <cell r="C124" t="str">
            <v>인</v>
          </cell>
          <cell r="D124">
            <v>92419</v>
          </cell>
          <cell r="E124">
            <v>93072</v>
          </cell>
          <cell r="F124">
            <v>93345</v>
          </cell>
        </row>
        <row r="125">
          <cell r="A125" t="str">
            <v>L121</v>
          </cell>
          <cell r="B125" t="str">
            <v>양 생 공</v>
          </cell>
          <cell r="C125" t="str">
            <v>인</v>
          </cell>
          <cell r="D125">
            <v>33755</v>
          </cell>
          <cell r="E125">
            <v>34098</v>
          </cell>
          <cell r="F125">
            <v>42244</v>
          </cell>
        </row>
        <row r="126">
          <cell r="A126" t="str">
            <v>L122</v>
          </cell>
          <cell r="B126" t="str">
            <v>계 령 공</v>
          </cell>
          <cell r="C126" t="str">
            <v>인</v>
          </cell>
          <cell r="D126">
            <v>52915</v>
          </cell>
          <cell r="E126">
            <v>55640</v>
          </cell>
          <cell r="F126">
            <v>0</v>
          </cell>
        </row>
        <row r="127">
          <cell r="A127" t="str">
            <v>L123</v>
          </cell>
          <cell r="B127" t="str">
            <v>사 공(배포함)</v>
          </cell>
          <cell r="C127" t="str">
            <v>인</v>
          </cell>
          <cell r="D127">
            <v>0</v>
          </cell>
          <cell r="E127">
            <v>0</v>
          </cell>
          <cell r="F127">
            <v>0</v>
          </cell>
        </row>
        <row r="128">
          <cell r="A128" t="str">
            <v>L124</v>
          </cell>
          <cell r="B128" t="str">
            <v>마 부(우마차포함)</v>
          </cell>
          <cell r="C128" t="str">
            <v>인</v>
          </cell>
          <cell r="D128">
            <v>0</v>
          </cell>
          <cell r="E128">
            <v>0</v>
          </cell>
          <cell r="F128">
            <v>0</v>
          </cell>
        </row>
        <row r="129">
          <cell r="A129" t="str">
            <v>L125</v>
          </cell>
          <cell r="B129" t="str">
            <v>제 재 공</v>
          </cell>
          <cell r="C129" t="str">
            <v>인</v>
          </cell>
          <cell r="D129">
            <v>0</v>
          </cell>
          <cell r="E129">
            <v>0</v>
          </cell>
          <cell r="F129">
            <v>0</v>
          </cell>
        </row>
        <row r="130">
          <cell r="A130" t="str">
            <v>L126</v>
          </cell>
          <cell r="B130" t="str">
            <v>철도궤도공</v>
          </cell>
          <cell r="C130" t="str">
            <v>인</v>
          </cell>
          <cell r="D130">
            <v>53629</v>
          </cell>
          <cell r="E130">
            <v>62818</v>
          </cell>
          <cell r="F130">
            <v>65636</v>
          </cell>
        </row>
        <row r="131">
          <cell r="A131" t="str">
            <v>L127</v>
          </cell>
          <cell r="B131" t="str">
            <v>지적기사 1급</v>
          </cell>
          <cell r="C131" t="str">
            <v>인</v>
          </cell>
          <cell r="D131">
            <v>91687</v>
          </cell>
          <cell r="E131">
            <v>93295</v>
          </cell>
          <cell r="F131">
            <v>93540</v>
          </cell>
        </row>
        <row r="132">
          <cell r="A132" t="str">
            <v>L128</v>
          </cell>
          <cell r="B132" t="str">
            <v>지적기사 2급</v>
          </cell>
          <cell r="C132" t="str">
            <v>인</v>
          </cell>
          <cell r="D132">
            <v>69173</v>
          </cell>
          <cell r="E132">
            <v>72840</v>
          </cell>
          <cell r="F132">
            <v>72183</v>
          </cell>
        </row>
        <row r="133">
          <cell r="A133" t="str">
            <v>L129</v>
          </cell>
          <cell r="B133" t="str">
            <v>지적기능사 1급</v>
          </cell>
          <cell r="C133" t="str">
            <v>인</v>
          </cell>
          <cell r="D133">
            <v>48878</v>
          </cell>
          <cell r="E133">
            <v>50316</v>
          </cell>
          <cell r="F133">
            <v>53062</v>
          </cell>
        </row>
        <row r="134">
          <cell r="A134" t="str">
            <v>L130</v>
          </cell>
          <cell r="B134" t="str">
            <v>지적기능사 2급</v>
          </cell>
          <cell r="C134" t="str">
            <v>인</v>
          </cell>
          <cell r="D134">
            <v>35131</v>
          </cell>
          <cell r="E134">
            <v>34731</v>
          </cell>
          <cell r="F134">
            <v>32715</v>
          </cell>
        </row>
        <row r="135">
          <cell r="A135" t="str">
            <v>L131</v>
          </cell>
          <cell r="B135" t="str">
            <v>치장벽돌공</v>
          </cell>
          <cell r="C135" t="str">
            <v>인</v>
          </cell>
          <cell r="D135">
            <v>61897</v>
          </cell>
          <cell r="E135">
            <v>64317</v>
          </cell>
          <cell r="F135">
            <v>73288</v>
          </cell>
        </row>
        <row r="136">
          <cell r="A136" t="str">
            <v>L132</v>
          </cell>
          <cell r="B136" t="str">
            <v>송전활선전공</v>
          </cell>
          <cell r="C136" t="str">
            <v>인</v>
          </cell>
          <cell r="D136">
            <v>235109</v>
          </cell>
          <cell r="E136">
            <v>250000</v>
          </cell>
          <cell r="F136">
            <v>0</v>
          </cell>
        </row>
        <row r="137">
          <cell r="A137" t="str">
            <v>L133</v>
          </cell>
          <cell r="B137" t="str">
            <v>배전활선전공</v>
          </cell>
          <cell r="C137" t="str">
            <v>인</v>
          </cell>
          <cell r="D137">
            <v>182772</v>
          </cell>
          <cell r="E137">
            <v>188915</v>
          </cell>
          <cell r="F137">
            <v>215055</v>
          </cell>
        </row>
        <row r="138">
          <cell r="A138" t="str">
            <v>L134</v>
          </cell>
          <cell r="B138" t="str">
            <v>중기조장</v>
          </cell>
          <cell r="C138" t="str">
            <v>인</v>
          </cell>
          <cell r="D138">
            <v>64260</v>
          </cell>
          <cell r="E138">
            <v>56042</v>
          </cell>
          <cell r="F138">
            <v>55484</v>
          </cell>
        </row>
        <row r="139">
          <cell r="A139" t="str">
            <v>L135</v>
          </cell>
          <cell r="B139" t="str">
            <v>모래분사공</v>
          </cell>
          <cell r="C139" t="str">
            <v>인</v>
          </cell>
          <cell r="D139">
            <v>52915</v>
          </cell>
          <cell r="E139">
            <v>55640</v>
          </cell>
          <cell r="F139">
            <v>49962</v>
          </cell>
        </row>
        <row r="140">
          <cell r="A140" t="str">
            <v>L137</v>
          </cell>
          <cell r="B140" t="str">
            <v>플랜트 특수용접공</v>
          </cell>
          <cell r="C140" t="str">
            <v>인</v>
          </cell>
          <cell r="D140">
            <v>100475</v>
          </cell>
          <cell r="E140">
            <v>93828</v>
          </cell>
          <cell r="F140">
            <v>141421</v>
          </cell>
        </row>
        <row r="141">
          <cell r="A141" t="str">
            <v>L200</v>
          </cell>
          <cell r="B141" t="str">
            <v>여자인부</v>
          </cell>
          <cell r="C141" t="str">
            <v>인</v>
          </cell>
          <cell r="D141">
            <v>0</v>
          </cell>
          <cell r="E141">
            <v>0</v>
          </cell>
          <cell r="F141">
            <v>0</v>
          </cell>
        </row>
        <row r="142">
          <cell r="A142" t="str">
            <v>L201</v>
          </cell>
          <cell r="B142" t="str">
            <v>조    공</v>
          </cell>
          <cell r="C142" t="str">
            <v>인</v>
          </cell>
          <cell r="D142">
            <v>0</v>
          </cell>
          <cell r="E142">
            <v>0</v>
          </cell>
          <cell r="F142">
            <v>0</v>
          </cell>
        </row>
        <row r="143">
          <cell r="A143" t="str">
            <v>L202</v>
          </cell>
          <cell r="B143" t="str">
            <v>포장특공</v>
          </cell>
          <cell r="C143" t="str">
            <v>인</v>
          </cell>
          <cell r="D143">
            <v>0</v>
          </cell>
          <cell r="E143">
            <v>0</v>
          </cell>
          <cell r="F143">
            <v>0</v>
          </cell>
        </row>
        <row r="144">
          <cell r="A144" t="str">
            <v>L203</v>
          </cell>
          <cell r="B144" t="str">
            <v>항 타 공</v>
          </cell>
          <cell r="C144" t="str">
            <v>인</v>
          </cell>
          <cell r="D144">
            <v>0</v>
          </cell>
          <cell r="E144">
            <v>0</v>
          </cell>
          <cell r="F144">
            <v>0</v>
          </cell>
        </row>
        <row r="145">
          <cell r="A145" t="str">
            <v>L204</v>
          </cell>
          <cell r="B145" t="str">
            <v>드 릴 공</v>
          </cell>
          <cell r="C145" t="str">
            <v>인</v>
          </cell>
          <cell r="D145">
            <v>0</v>
          </cell>
          <cell r="E145">
            <v>0</v>
          </cell>
          <cell r="F145">
            <v>0</v>
          </cell>
        </row>
        <row r="146">
          <cell r="A146" t="str">
            <v>L205</v>
          </cell>
          <cell r="B146" t="str">
            <v>WIRE MESH 설치공</v>
          </cell>
          <cell r="C146" t="str">
            <v>인</v>
          </cell>
          <cell r="D146">
            <v>0</v>
          </cell>
          <cell r="E146">
            <v>0</v>
          </cell>
          <cell r="F146">
            <v>0</v>
          </cell>
        </row>
        <row r="147">
          <cell r="A147" t="str">
            <v>L701</v>
          </cell>
          <cell r="B147" t="str">
            <v>특급기술자</v>
          </cell>
          <cell r="C147" t="str">
            <v>인</v>
          </cell>
          <cell r="D147">
            <v>132166</v>
          </cell>
          <cell r="E147">
            <v>142203</v>
          </cell>
          <cell r="F147">
            <v>142203</v>
          </cell>
        </row>
        <row r="148">
          <cell r="A148" t="str">
            <v>L702</v>
          </cell>
          <cell r="B148" t="str">
            <v>고급기술자</v>
          </cell>
          <cell r="C148" t="str">
            <v>인</v>
          </cell>
          <cell r="D148">
            <v>109695</v>
          </cell>
          <cell r="E148">
            <v>117410</v>
          </cell>
          <cell r="F148">
            <v>117410</v>
          </cell>
        </row>
        <row r="149">
          <cell r="A149" t="str">
            <v>L703</v>
          </cell>
          <cell r="B149" t="str">
            <v>중급기술자</v>
          </cell>
          <cell r="C149" t="str">
            <v>인</v>
          </cell>
          <cell r="D149">
            <v>91968</v>
          </cell>
          <cell r="E149">
            <v>97488</v>
          </cell>
          <cell r="F149">
            <v>97488</v>
          </cell>
        </row>
        <row r="150">
          <cell r="A150" t="str">
            <v>L704</v>
          </cell>
          <cell r="B150" t="str">
            <v>초급기술자</v>
          </cell>
          <cell r="C150" t="str">
            <v>인</v>
          </cell>
          <cell r="D150">
            <v>65947</v>
          </cell>
          <cell r="E150">
            <v>69405</v>
          </cell>
          <cell r="F150">
            <v>69405</v>
          </cell>
        </row>
        <row r="151">
          <cell r="A151" t="str">
            <v>L705</v>
          </cell>
          <cell r="B151" t="str">
            <v>고급기능사</v>
          </cell>
          <cell r="C151" t="str">
            <v>인</v>
          </cell>
          <cell r="D151">
            <v>67006</v>
          </cell>
          <cell r="E151">
            <v>68094</v>
          </cell>
          <cell r="F151">
            <v>68094</v>
          </cell>
        </row>
        <row r="152">
          <cell r="A152" t="str">
            <v>L706</v>
          </cell>
          <cell r="B152" t="str">
            <v>중급기능사</v>
          </cell>
          <cell r="C152" t="str">
            <v>인</v>
          </cell>
          <cell r="D152">
            <v>55830</v>
          </cell>
          <cell r="E152">
            <v>60249</v>
          </cell>
          <cell r="F152">
            <v>60249</v>
          </cell>
        </row>
        <row r="153">
          <cell r="A153" t="str">
            <v>L707</v>
          </cell>
          <cell r="B153" t="str">
            <v>초급기능사</v>
          </cell>
          <cell r="C153" t="str">
            <v>인</v>
          </cell>
          <cell r="D153">
            <v>46933</v>
          </cell>
          <cell r="E153">
            <v>48652</v>
          </cell>
          <cell r="F153">
            <v>48652</v>
          </cell>
        </row>
        <row r="154">
          <cell r="A154" t="str">
            <v>L301</v>
          </cell>
          <cell r="B154" t="str">
            <v>H/W설치기사</v>
          </cell>
          <cell r="C154" t="str">
            <v>인</v>
          </cell>
          <cell r="D154">
            <v>83297</v>
          </cell>
          <cell r="E154">
            <v>82162</v>
          </cell>
          <cell r="F154">
            <v>82913</v>
          </cell>
        </row>
        <row r="155">
          <cell r="A155" t="str">
            <v>L302</v>
          </cell>
          <cell r="B155" t="str">
            <v>H/W시험기사</v>
          </cell>
          <cell r="C155" t="str">
            <v>인</v>
          </cell>
          <cell r="D155">
            <v>85165</v>
          </cell>
          <cell r="E155">
            <v>82402</v>
          </cell>
          <cell r="F155">
            <v>84088</v>
          </cell>
        </row>
        <row r="156">
          <cell r="A156" t="str">
            <v>L303</v>
          </cell>
          <cell r="B156" t="str">
            <v>S/W시험기사</v>
          </cell>
          <cell r="C156" t="str">
            <v>인</v>
          </cell>
          <cell r="D156">
            <v>86583</v>
          </cell>
          <cell r="E156">
            <v>84693</v>
          </cell>
          <cell r="F156">
            <v>85238</v>
          </cell>
        </row>
        <row r="157">
          <cell r="A157" t="str">
            <v>L304</v>
          </cell>
          <cell r="B157" t="str">
            <v>CPU시험기사</v>
          </cell>
          <cell r="C157" t="str">
            <v>인</v>
          </cell>
          <cell r="D157">
            <v>81182</v>
          </cell>
          <cell r="E157">
            <v>79138</v>
          </cell>
          <cell r="F157">
            <v>80163</v>
          </cell>
        </row>
        <row r="158">
          <cell r="A158" t="str">
            <v>L305</v>
          </cell>
          <cell r="B158" t="str">
            <v>광통신기사</v>
          </cell>
          <cell r="C158" t="str">
            <v>인</v>
          </cell>
          <cell r="D158">
            <v>108175</v>
          </cell>
          <cell r="E158">
            <v>132875</v>
          </cell>
          <cell r="F158">
            <v>149857</v>
          </cell>
        </row>
        <row r="159">
          <cell r="A159" t="str">
            <v>L306</v>
          </cell>
          <cell r="B159" t="str">
            <v>광케이블기사</v>
          </cell>
          <cell r="C159" t="str">
            <v>인</v>
          </cell>
          <cell r="D159">
            <v>90147</v>
          </cell>
          <cell r="E159">
            <v>110336</v>
          </cell>
          <cell r="F159">
            <v>120493</v>
          </cell>
        </row>
        <row r="160">
          <cell r="A160" t="str">
            <v>L401</v>
          </cell>
          <cell r="B160" t="str">
            <v>도편수</v>
          </cell>
          <cell r="C160" t="str">
            <v>인</v>
          </cell>
          <cell r="D160">
            <v>120804</v>
          </cell>
          <cell r="E160">
            <v>131984</v>
          </cell>
          <cell r="F160">
            <v>132909</v>
          </cell>
        </row>
        <row r="161">
          <cell r="A161" t="str">
            <v>L402</v>
          </cell>
          <cell r="B161" t="str">
            <v>목조각공</v>
          </cell>
          <cell r="C161" t="str">
            <v>인</v>
          </cell>
          <cell r="D161">
            <v>109226</v>
          </cell>
          <cell r="E161">
            <v>96291</v>
          </cell>
          <cell r="F161">
            <v>95674</v>
          </cell>
        </row>
        <row r="162">
          <cell r="A162" t="str">
            <v>L403</v>
          </cell>
          <cell r="B162" t="str">
            <v>한식목공</v>
          </cell>
          <cell r="C162" t="str">
            <v>인</v>
          </cell>
          <cell r="D162">
            <v>89987</v>
          </cell>
          <cell r="E162">
            <v>87000</v>
          </cell>
          <cell r="F162">
            <v>86465</v>
          </cell>
        </row>
        <row r="163">
          <cell r="A163" t="str">
            <v>L404</v>
          </cell>
          <cell r="B163" t="str">
            <v>한식목공조공</v>
          </cell>
          <cell r="C163" t="str">
            <v>인</v>
          </cell>
          <cell r="D163">
            <v>73861</v>
          </cell>
          <cell r="E163">
            <v>69203</v>
          </cell>
          <cell r="F163">
            <v>62022</v>
          </cell>
        </row>
        <row r="164">
          <cell r="A164" t="str">
            <v>L405</v>
          </cell>
          <cell r="B164" t="str">
            <v>드잡이공</v>
          </cell>
          <cell r="C164" t="str">
            <v>인</v>
          </cell>
          <cell r="D164">
            <v>98743</v>
          </cell>
          <cell r="E164">
            <v>106667</v>
          </cell>
          <cell r="F164">
            <v>98108</v>
          </cell>
        </row>
        <row r="165">
          <cell r="A165" t="str">
            <v>L406</v>
          </cell>
          <cell r="B165" t="str">
            <v>한식와공</v>
          </cell>
          <cell r="C165" t="str">
            <v>인</v>
          </cell>
          <cell r="D165">
            <v>144566</v>
          </cell>
          <cell r="E165">
            <v>153013</v>
          </cell>
          <cell r="F165">
            <v>126465</v>
          </cell>
        </row>
        <row r="166">
          <cell r="A166" t="str">
            <v>L407</v>
          </cell>
          <cell r="B166" t="str">
            <v>한식와공조공</v>
          </cell>
          <cell r="C166" t="str">
            <v>인</v>
          </cell>
          <cell r="D166">
            <v>98830</v>
          </cell>
          <cell r="E166">
            <v>80622</v>
          </cell>
          <cell r="F166">
            <v>91058</v>
          </cell>
        </row>
        <row r="167">
          <cell r="A167" t="str">
            <v>L408</v>
          </cell>
          <cell r="B167" t="str">
            <v>석조각공</v>
          </cell>
          <cell r="C167" t="str">
            <v>인</v>
          </cell>
          <cell r="D167">
            <v>97323</v>
          </cell>
          <cell r="E167">
            <v>112022</v>
          </cell>
          <cell r="F167">
            <v>108908</v>
          </cell>
        </row>
        <row r="168">
          <cell r="A168" t="str">
            <v>L409</v>
          </cell>
          <cell r="B168" t="str">
            <v>특수화공</v>
          </cell>
          <cell r="C168" t="str">
            <v>인</v>
          </cell>
          <cell r="D168">
            <v>130909</v>
          </cell>
          <cell r="E168">
            <v>106000</v>
          </cell>
          <cell r="F168">
            <v>121264</v>
          </cell>
        </row>
        <row r="169">
          <cell r="A169" t="str">
            <v>L410</v>
          </cell>
          <cell r="B169" t="str">
            <v>화공</v>
          </cell>
          <cell r="C169" t="str">
            <v>인</v>
          </cell>
          <cell r="D169">
            <v>98506</v>
          </cell>
          <cell r="E169">
            <v>92685</v>
          </cell>
          <cell r="F169">
            <v>86801</v>
          </cell>
        </row>
        <row r="170">
          <cell r="A170" t="str">
            <v>L411</v>
          </cell>
          <cell r="B170" t="str">
            <v>한식미장공</v>
          </cell>
          <cell r="C170" t="str">
            <v>인</v>
          </cell>
          <cell r="D170">
            <v>83400</v>
          </cell>
          <cell r="E170">
            <v>78989</v>
          </cell>
          <cell r="F170">
            <v>79972</v>
          </cell>
        </row>
        <row r="171">
          <cell r="A171" t="str">
            <v>L501</v>
          </cell>
          <cell r="B171" t="str">
            <v>원자력배관공</v>
          </cell>
          <cell r="C171" t="str">
            <v>인</v>
          </cell>
          <cell r="D171">
            <v>85504</v>
          </cell>
          <cell r="E171">
            <v>84091</v>
          </cell>
          <cell r="F171">
            <v>85331</v>
          </cell>
        </row>
        <row r="172">
          <cell r="A172" t="str">
            <v>L502</v>
          </cell>
          <cell r="B172" t="str">
            <v>원자력용접공</v>
          </cell>
          <cell r="C172" t="str">
            <v>인</v>
          </cell>
          <cell r="D172">
            <v>91598</v>
          </cell>
          <cell r="E172">
            <v>97054</v>
          </cell>
          <cell r="F172">
            <v>98842</v>
          </cell>
        </row>
        <row r="173">
          <cell r="A173" t="str">
            <v>L503</v>
          </cell>
          <cell r="B173" t="str">
            <v>원자력기계설치공</v>
          </cell>
          <cell r="C173" t="str">
            <v>인</v>
          </cell>
          <cell r="D173">
            <v>95966</v>
          </cell>
          <cell r="E173">
            <v>97451</v>
          </cell>
          <cell r="F173">
            <v>98364</v>
          </cell>
        </row>
        <row r="174">
          <cell r="A174" t="str">
            <v>L504</v>
          </cell>
          <cell r="B174" t="str">
            <v>원자력덕트공</v>
          </cell>
          <cell r="C174" t="str">
            <v>인</v>
          </cell>
          <cell r="D174">
            <v>88404</v>
          </cell>
          <cell r="E174">
            <v>84386</v>
          </cell>
          <cell r="F174">
            <v>104350</v>
          </cell>
        </row>
        <row r="175">
          <cell r="A175" t="str">
            <v>L505</v>
          </cell>
          <cell r="B175" t="str">
            <v>원자력제관공</v>
          </cell>
          <cell r="C175" t="str">
            <v>인</v>
          </cell>
          <cell r="D175">
            <v>76226</v>
          </cell>
          <cell r="E175">
            <v>79640</v>
          </cell>
          <cell r="F175">
            <v>76379</v>
          </cell>
        </row>
        <row r="176">
          <cell r="A176" t="str">
            <v>L506</v>
          </cell>
          <cell r="B176" t="str">
            <v>원자력케이블공</v>
          </cell>
          <cell r="C176" t="str">
            <v>인</v>
          </cell>
          <cell r="D176">
            <v>61338</v>
          </cell>
          <cell r="E176">
            <v>66411</v>
          </cell>
          <cell r="F176">
            <v>85474</v>
          </cell>
        </row>
        <row r="177">
          <cell r="A177" t="str">
            <v>L507</v>
          </cell>
          <cell r="B177" t="str">
            <v>원자력계장공</v>
          </cell>
          <cell r="C177" t="str">
            <v>인</v>
          </cell>
          <cell r="D177">
            <v>58478</v>
          </cell>
          <cell r="E177">
            <v>48839</v>
          </cell>
          <cell r="F177">
            <v>0</v>
          </cell>
        </row>
        <row r="178">
          <cell r="A178" t="str">
            <v>L508</v>
          </cell>
          <cell r="B178" t="str">
            <v>고급원자력비파괴시험공</v>
          </cell>
          <cell r="C178" t="str">
            <v>인</v>
          </cell>
          <cell r="D178">
            <v>89172</v>
          </cell>
          <cell r="E178">
            <v>91089</v>
          </cell>
          <cell r="F178">
            <v>92315</v>
          </cell>
        </row>
        <row r="179">
          <cell r="A179" t="str">
            <v>L509</v>
          </cell>
          <cell r="B179" t="str">
            <v>특급원자력비파괴시험공</v>
          </cell>
          <cell r="C179" t="str">
            <v>인</v>
          </cell>
          <cell r="D179">
            <v>94950</v>
          </cell>
          <cell r="E179">
            <v>99701</v>
          </cell>
          <cell r="F179">
            <v>100409</v>
          </cell>
        </row>
        <row r="180">
          <cell r="A180" t="str">
            <v>L510</v>
          </cell>
          <cell r="B180" t="str">
            <v>원자력기술자</v>
          </cell>
          <cell r="C180" t="str">
            <v>인</v>
          </cell>
          <cell r="D180">
            <v>71548</v>
          </cell>
          <cell r="E180">
            <v>67556</v>
          </cell>
          <cell r="F180">
            <v>66616</v>
          </cell>
        </row>
        <row r="181">
          <cell r="A181" t="str">
            <v>L511</v>
          </cell>
          <cell r="B181" t="str">
            <v>중급원자력기술자</v>
          </cell>
          <cell r="C181" t="str">
            <v>인</v>
          </cell>
          <cell r="D181">
            <v>85398</v>
          </cell>
          <cell r="E181">
            <v>78598</v>
          </cell>
          <cell r="F181">
            <v>77992</v>
          </cell>
        </row>
        <row r="182">
          <cell r="A182" t="str">
            <v>L048</v>
          </cell>
          <cell r="B182" t="str">
            <v>우 물 공</v>
          </cell>
          <cell r="C182" t="str">
            <v>인</v>
          </cell>
          <cell r="D182">
            <v>50288</v>
          </cell>
          <cell r="E182">
            <v>53721</v>
          </cell>
          <cell r="F182">
            <v>50558</v>
          </cell>
        </row>
        <row r="183">
          <cell r="A183" t="str">
            <v>L601</v>
          </cell>
          <cell r="B183" t="str">
            <v>책임측량사</v>
          </cell>
          <cell r="C183" t="str">
            <v>인</v>
          </cell>
          <cell r="D183">
            <v>0</v>
          </cell>
          <cell r="E183">
            <v>0</v>
          </cell>
          <cell r="F183">
            <v>0</v>
          </cell>
        </row>
        <row r="184">
          <cell r="A184" t="str">
            <v>L602</v>
          </cell>
          <cell r="B184" t="str">
            <v>측지기사 1급</v>
          </cell>
          <cell r="C184" t="str">
            <v>인</v>
          </cell>
          <cell r="D184">
            <v>0</v>
          </cell>
          <cell r="E184">
            <v>0</v>
          </cell>
          <cell r="F184">
            <v>0</v>
          </cell>
        </row>
        <row r="185">
          <cell r="A185" t="str">
            <v>L603</v>
          </cell>
          <cell r="B185" t="str">
            <v>측지기사 2급</v>
          </cell>
          <cell r="C185" t="str">
            <v>인</v>
          </cell>
          <cell r="D185">
            <v>0</v>
          </cell>
          <cell r="E185">
            <v>0</v>
          </cell>
          <cell r="F185">
            <v>0</v>
          </cell>
        </row>
        <row r="186">
          <cell r="A186" t="str">
            <v>L604</v>
          </cell>
          <cell r="B186" t="str">
            <v>측량기능사 1급</v>
          </cell>
          <cell r="C186" t="str">
            <v>인</v>
          </cell>
          <cell r="D186">
            <v>0</v>
          </cell>
          <cell r="E186">
            <v>0</v>
          </cell>
          <cell r="F186">
            <v>0</v>
          </cell>
        </row>
        <row r="187">
          <cell r="A187" t="str">
            <v>L605</v>
          </cell>
          <cell r="B187" t="str">
            <v>측량기능사 또는 측량기능사 2급</v>
          </cell>
          <cell r="C187" t="str">
            <v>인</v>
          </cell>
          <cell r="D187">
            <v>0</v>
          </cell>
          <cell r="E187">
            <v>0</v>
          </cell>
          <cell r="F187">
            <v>0</v>
          </cell>
        </row>
        <row r="188">
          <cell r="A188" t="str">
            <v>L606</v>
          </cell>
          <cell r="B188" t="str">
            <v>항공사진기능사 1급(1급/2급통합)</v>
          </cell>
          <cell r="C188" t="str">
            <v>인</v>
          </cell>
          <cell r="D188">
            <v>0</v>
          </cell>
          <cell r="E188">
            <v>0</v>
          </cell>
          <cell r="F188">
            <v>0</v>
          </cell>
        </row>
        <row r="189">
          <cell r="A189" t="str">
            <v>L609</v>
          </cell>
          <cell r="B189" t="str">
            <v>도화기능사 또는 도화기능사 2급</v>
          </cell>
          <cell r="C189" t="str">
            <v>인</v>
          </cell>
          <cell r="D189">
            <v>0</v>
          </cell>
          <cell r="E189">
            <v>0</v>
          </cell>
          <cell r="F189">
            <v>0</v>
          </cell>
        </row>
        <row r="190">
          <cell r="A190" t="str">
            <v>L607</v>
          </cell>
          <cell r="B190" t="str">
            <v>항공사진기능사 또는 항공사진기능사 2급</v>
          </cell>
          <cell r="C190" t="str">
            <v>인</v>
          </cell>
          <cell r="D190">
            <v>0</v>
          </cell>
          <cell r="E190">
            <v>0</v>
          </cell>
          <cell r="F190">
            <v>0</v>
          </cell>
        </row>
        <row r="191">
          <cell r="A191" t="str">
            <v>L608</v>
          </cell>
          <cell r="B191" t="str">
            <v>도화기능사 1급(1급/2급통합)</v>
          </cell>
          <cell r="C191" t="str">
            <v>인</v>
          </cell>
          <cell r="D191">
            <v>0</v>
          </cell>
          <cell r="E191">
            <v>0</v>
          </cell>
          <cell r="F191">
            <v>0</v>
          </cell>
        </row>
        <row r="192">
          <cell r="A192" t="str">
            <v>L610</v>
          </cell>
          <cell r="B192" t="str">
            <v>지도제작기능사 1급(1급/2급통합)</v>
          </cell>
          <cell r="C192" t="str">
            <v>인</v>
          </cell>
          <cell r="D192">
            <v>0</v>
          </cell>
          <cell r="E192">
            <v>0</v>
          </cell>
          <cell r="F192">
            <v>0</v>
          </cell>
        </row>
        <row r="193">
          <cell r="A193" t="str">
            <v>L611</v>
          </cell>
          <cell r="B193" t="str">
            <v>지도제작기능사 또는 지도제작기능사 2급</v>
          </cell>
          <cell r="C193" t="str">
            <v>인</v>
          </cell>
          <cell r="D193">
            <v>0</v>
          </cell>
          <cell r="E193">
            <v>0</v>
          </cell>
          <cell r="F193">
            <v>0</v>
          </cell>
        </row>
        <row r="194">
          <cell r="A194" t="str">
            <v>L612</v>
          </cell>
          <cell r="B194" t="str">
            <v>사업용 조종사</v>
          </cell>
          <cell r="C194" t="str">
            <v>인</v>
          </cell>
          <cell r="D194">
            <v>0</v>
          </cell>
          <cell r="E194">
            <v>0</v>
          </cell>
          <cell r="F194">
            <v>0</v>
          </cell>
        </row>
        <row r="195">
          <cell r="A195" t="str">
            <v>L613</v>
          </cell>
          <cell r="B195" t="str">
            <v>항법사</v>
          </cell>
          <cell r="C195" t="str">
            <v>인</v>
          </cell>
          <cell r="D195">
            <v>0</v>
          </cell>
          <cell r="E195">
            <v>0</v>
          </cell>
          <cell r="F195">
            <v>0</v>
          </cell>
        </row>
        <row r="196">
          <cell r="A196" t="str">
            <v>L614</v>
          </cell>
          <cell r="B196" t="str">
            <v>항공정비사</v>
          </cell>
          <cell r="C196" t="str">
            <v>인</v>
          </cell>
          <cell r="D196">
            <v>0</v>
          </cell>
          <cell r="E196">
            <v>0</v>
          </cell>
          <cell r="F196">
            <v>0</v>
          </cell>
        </row>
        <row r="197">
          <cell r="A197" t="str">
            <v>L615</v>
          </cell>
          <cell r="B197" t="str">
            <v>항공사진촬영사</v>
          </cell>
          <cell r="C197" t="str">
            <v>인</v>
          </cell>
          <cell r="D197">
            <v>0</v>
          </cell>
          <cell r="E197">
            <v>0</v>
          </cell>
          <cell r="F197">
            <v>0</v>
          </cell>
        </row>
        <row r="198">
          <cell r="A198" t="str">
            <v>L512</v>
          </cell>
          <cell r="B198" t="str">
            <v>상급원자력기술자</v>
          </cell>
          <cell r="C198" t="str">
            <v>인</v>
          </cell>
          <cell r="D198">
            <v>109491</v>
          </cell>
          <cell r="E198">
            <v>116994</v>
          </cell>
          <cell r="F198">
            <v>114125</v>
          </cell>
        </row>
        <row r="199">
          <cell r="A199" t="str">
            <v>L513</v>
          </cell>
          <cell r="B199" t="str">
            <v>원자력품질관리사</v>
          </cell>
          <cell r="C199" t="str">
            <v>인</v>
          </cell>
          <cell r="D199">
            <v>104799</v>
          </cell>
          <cell r="E199">
            <v>103736</v>
          </cell>
          <cell r="F199">
            <v>105586</v>
          </cell>
        </row>
        <row r="200">
          <cell r="A200" t="str">
            <v>L514</v>
          </cell>
          <cell r="B200" t="str">
            <v>원자력 특별인부</v>
          </cell>
          <cell r="C200" t="str">
            <v>인</v>
          </cell>
          <cell r="D200">
            <v>58187</v>
          </cell>
          <cell r="E200">
            <v>68094</v>
          </cell>
          <cell r="F200">
            <v>64294</v>
          </cell>
        </row>
        <row r="201">
          <cell r="A201" t="str">
            <v>L515</v>
          </cell>
          <cell r="B201" t="str">
            <v>원자력 보온공</v>
          </cell>
          <cell r="C201" t="str">
            <v>인</v>
          </cell>
          <cell r="D201">
            <v>65826</v>
          </cell>
          <cell r="E201">
            <v>83402</v>
          </cell>
          <cell r="F201">
            <v>89519</v>
          </cell>
        </row>
        <row r="202">
          <cell r="A202" t="str">
            <v>L516</v>
          </cell>
          <cell r="B202" t="str">
            <v>원자력 플랜트전공</v>
          </cell>
          <cell r="C202" t="str">
            <v>인</v>
          </cell>
          <cell r="D202">
            <v>84229</v>
          </cell>
          <cell r="E202">
            <v>93332</v>
          </cell>
          <cell r="F202">
            <v>98008</v>
          </cell>
        </row>
        <row r="203">
          <cell r="A203" t="str">
            <v>L170</v>
          </cell>
          <cell r="B203" t="str">
            <v>견 출 공</v>
          </cell>
          <cell r="C203" t="str">
            <v>인</v>
          </cell>
          <cell r="D203">
            <v>59133</v>
          </cell>
          <cell r="E203">
            <v>60023</v>
          </cell>
          <cell r="F203">
            <v>68717</v>
          </cell>
        </row>
        <row r="204">
          <cell r="A204" t="str">
            <v>L171</v>
          </cell>
          <cell r="B204" t="str">
            <v>노 즐 공</v>
          </cell>
          <cell r="C204" t="str">
            <v>인</v>
          </cell>
          <cell r="D204">
            <v>63577</v>
          </cell>
          <cell r="E204">
            <v>57373</v>
          </cell>
          <cell r="F204">
            <v>67815</v>
          </cell>
        </row>
        <row r="205">
          <cell r="A205" t="str">
            <v>L172</v>
          </cell>
          <cell r="B205" t="str">
            <v>코 킹 공</v>
          </cell>
          <cell r="C205" t="str">
            <v>인</v>
          </cell>
          <cell r="D205">
            <v>57954</v>
          </cell>
          <cell r="E205">
            <v>66077</v>
          </cell>
          <cell r="F205">
            <v>63600</v>
          </cell>
        </row>
        <row r="206">
          <cell r="A206" t="str">
            <v>L173</v>
          </cell>
          <cell r="B206" t="str">
            <v>판넬조립공</v>
          </cell>
          <cell r="C206" t="str">
            <v>인</v>
          </cell>
          <cell r="D206">
            <v>55888</v>
          </cell>
          <cell r="E206">
            <v>58782</v>
          </cell>
          <cell r="F206">
            <v>67380</v>
          </cell>
        </row>
        <row r="207">
          <cell r="A207" t="str">
            <v>L181</v>
          </cell>
          <cell r="B207" t="str">
            <v>콘크리트공(광의)</v>
          </cell>
          <cell r="C207" t="str">
            <v>인</v>
          </cell>
          <cell r="D207">
            <v>0</v>
          </cell>
          <cell r="E207">
            <v>0</v>
          </cell>
          <cell r="F207">
            <v>71078</v>
          </cell>
        </row>
        <row r="208">
          <cell r="A208" t="str">
            <v>L182</v>
          </cell>
          <cell r="B208" t="str">
            <v>지붕잇기공</v>
          </cell>
          <cell r="C208" t="str">
            <v>인</v>
          </cell>
          <cell r="D208">
            <v>68363</v>
          </cell>
          <cell r="E208">
            <v>64891</v>
          </cell>
          <cell r="F208">
            <v>69497</v>
          </cell>
        </row>
        <row r="209">
          <cell r="A209" t="str">
            <v>L801</v>
          </cell>
          <cell r="B209" t="str">
            <v>특급감리원</v>
          </cell>
          <cell r="C209" t="str">
            <v>인</v>
          </cell>
          <cell r="D209">
            <v>155637</v>
          </cell>
          <cell r="E209">
            <v>0</v>
          </cell>
          <cell r="F209">
            <v>0</v>
          </cell>
        </row>
        <row r="210">
          <cell r="A210" t="str">
            <v>L802</v>
          </cell>
          <cell r="B210" t="str">
            <v>고급감리원</v>
          </cell>
          <cell r="C210" t="str">
            <v>인</v>
          </cell>
          <cell r="D210">
            <v>124025</v>
          </cell>
          <cell r="E210">
            <v>0</v>
          </cell>
          <cell r="F210">
            <v>0</v>
          </cell>
        </row>
        <row r="211">
          <cell r="A211" t="str">
            <v>L803</v>
          </cell>
          <cell r="B211" t="str">
            <v>중급감리원</v>
          </cell>
          <cell r="C211" t="str">
            <v>인</v>
          </cell>
          <cell r="D211">
            <v>103036</v>
          </cell>
          <cell r="E211">
            <v>0</v>
          </cell>
          <cell r="F211">
            <v>0</v>
          </cell>
        </row>
        <row r="212">
          <cell r="A212" t="str">
            <v>L804</v>
          </cell>
          <cell r="B212" t="str">
            <v>초급감리원</v>
          </cell>
          <cell r="C212" t="str">
            <v>인</v>
          </cell>
          <cell r="D212">
            <v>83228</v>
          </cell>
          <cell r="E212">
            <v>0</v>
          </cell>
          <cell r="F212">
            <v>0</v>
          </cell>
        </row>
        <row r="213">
          <cell r="A213" t="str">
            <v>L901</v>
          </cell>
          <cell r="B213" t="str">
            <v>전기공사기사1급</v>
          </cell>
          <cell r="C213" t="str">
            <v>인</v>
          </cell>
          <cell r="D213">
            <v>63956</v>
          </cell>
          <cell r="E213">
            <v>0</v>
          </cell>
          <cell r="F213">
            <v>64241</v>
          </cell>
        </row>
        <row r="214">
          <cell r="A214" t="str">
            <v>L902</v>
          </cell>
          <cell r="B214" t="str">
            <v>전기공사기사2급</v>
          </cell>
          <cell r="C214" t="str">
            <v>인</v>
          </cell>
          <cell r="D214">
            <v>56130</v>
          </cell>
          <cell r="E214">
            <v>0</v>
          </cell>
          <cell r="F214">
            <v>55069</v>
          </cell>
        </row>
        <row r="215">
          <cell r="A215" t="str">
            <v>L903</v>
          </cell>
          <cell r="B215" t="str">
            <v>변전전공</v>
          </cell>
          <cell r="C215" t="str">
            <v>인</v>
          </cell>
          <cell r="D215">
            <v>85699</v>
          </cell>
          <cell r="E215">
            <v>0</v>
          </cell>
          <cell r="F215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 refreshError="1"/>
      <sheetData sheetId="657" refreshError="1"/>
      <sheetData sheetId="658" refreshError="1"/>
      <sheetData sheetId="659" refreshError="1"/>
      <sheetData sheetId="660"/>
      <sheetData sheetId="66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/>
      <sheetData sheetId="807"/>
      <sheetData sheetId="808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/>
      <sheetData sheetId="93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/>
      <sheetData sheetId="1089"/>
      <sheetData sheetId="1090"/>
      <sheetData sheetId="1091"/>
      <sheetData sheetId="1092"/>
      <sheetData sheetId="1093"/>
      <sheetData sheetId="1094">
        <row r="5">
          <cell r="A5" t="str">
            <v>01 기계설비공사</v>
          </cell>
        </row>
      </sheetData>
      <sheetData sheetId="1095"/>
      <sheetData sheetId="1096"/>
      <sheetData sheetId="1097"/>
      <sheetData sheetId="1098"/>
      <sheetData sheetId="1099"/>
      <sheetData sheetId="1100">
        <row r="5">
          <cell r="A5" t="str">
            <v>01 기계설비공사</v>
          </cell>
        </row>
      </sheetData>
      <sheetData sheetId="1101"/>
      <sheetData sheetId="1102"/>
      <sheetData sheetId="1103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/>
      <sheetData sheetId="1149"/>
      <sheetData sheetId="1150" refreshError="1"/>
      <sheetData sheetId="1151" refreshError="1"/>
      <sheetData sheetId="1152" refreshError="1"/>
      <sheetData sheetId="1153" refreshError="1"/>
      <sheetData sheetId="1154"/>
      <sheetData sheetId="1155"/>
      <sheetData sheetId="1156"/>
      <sheetData sheetId="1157"/>
      <sheetData sheetId="1158">
        <row r="5">
          <cell r="A5" t="str">
            <v>01 기계설비공사</v>
          </cell>
        </row>
      </sheetData>
      <sheetData sheetId="1159"/>
      <sheetData sheetId="1160"/>
      <sheetData sheetId="1161"/>
      <sheetData sheetId="1162"/>
      <sheetData sheetId="1163"/>
      <sheetData sheetId="1164">
        <row r="5">
          <cell r="A5" t="str">
            <v>01 기계설비공사</v>
          </cell>
        </row>
      </sheetData>
      <sheetData sheetId="1165"/>
      <sheetData sheetId="1166"/>
      <sheetData sheetId="1167"/>
      <sheetData sheetId="1168"/>
      <sheetData sheetId="1169"/>
      <sheetData sheetId="1170">
        <row r="5">
          <cell r="A5" t="str">
            <v>01 기계설비공사</v>
          </cell>
        </row>
      </sheetData>
      <sheetData sheetId="1171">
        <row r="5">
          <cell r="A5" t="str">
            <v>01 기계설비공사</v>
          </cell>
        </row>
      </sheetData>
      <sheetData sheetId="1172">
        <row r="5">
          <cell r="A5" t="str">
            <v>01 기계설비공사</v>
          </cell>
        </row>
      </sheetData>
      <sheetData sheetId="1173">
        <row r="5">
          <cell r="A5" t="str">
            <v>01 기계설비공사</v>
          </cell>
        </row>
      </sheetData>
      <sheetData sheetId="1174">
        <row r="5">
          <cell r="A5" t="str">
            <v>01 기계설비공사</v>
          </cell>
        </row>
      </sheetData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/>
      <sheetData sheetId="1506"/>
      <sheetData sheetId="1507">
        <row r="5">
          <cell r="A5" t="str">
            <v>공사관리</v>
          </cell>
        </row>
      </sheetData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/>
      <sheetData sheetId="1520" refreshError="1"/>
      <sheetData sheetId="1521" refreshError="1"/>
      <sheetData sheetId="1522"/>
      <sheetData sheetId="1523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/>
      <sheetData sheetId="1537" refreshError="1"/>
      <sheetData sheetId="1538" refreshError="1"/>
      <sheetData sheetId="1539" refreshError="1"/>
      <sheetData sheetId="1540" refreshError="1"/>
      <sheetData sheetId="154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/>
      <sheetData sheetId="1554"/>
      <sheetData sheetId="1555" refreshError="1"/>
      <sheetData sheetId="1556" refreshError="1"/>
      <sheetData sheetId="1557" refreshError="1"/>
      <sheetData sheetId="1558" refreshError="1"/>
      <sheetData sheetId="1559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/>
      <sheetData sheetId="1580"/>
      <sheetData sheetId="1581"/>
      <sheetData sheetId="1582" refreshError="1"/>
      <sheetData sheetId="1583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/>
      <sheetData sheetId="1598"/>
      <sheetData sheetId="1599" refreshError="1"/>
      <sheetData sheetId="1600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안정검토(온1)"/>
      <sheetName val="안정검토(온2)"/>
      <sheetName val="안정검토(행1)"/>
      <sheetName val="안정검토(행2)"/>
      <sheetName val="안정검토(효)"/>
      <sheetName val="안정검토(간1)"/>
      <sheetName val="안정검토(간2)"/>
      <sheetName val="철근단면적"/>
      <sheetName val="3련 BOX"/>
      <sheetName val="MOTOR"/>
      <sheetName val="1SGATE97"/>
      <sheetName val="일위"/>
      <sheetName val="통합"/>
      <sheetName val="ABUT수량-A1"/>
      <sheetName val="단위가격"/>
      <sheetName val="표지 (2)"/>
      <sheetName val="단가보완"/>
      <sheetName val="날개벽수량표"/>
      <sheetName val="덕전리"/>
      <sheetName val="wall"/>
      <sheetName val="명세서"/>
      <sheetName val="입찰안"/>
      <sheetName val="조명일위"/>
      <sheetName val="조도계산서 (도서)"/>
      <sheetName val="장비집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주요자재집계표"/>
      <sheetName val="주현육교"/>
      <sheetName val="주현(영광)"/>
      <sheetName val="주현(해보)"/>
      <sheetName val="총괄철근"/>
      <sheetName val="총괄토공"/>
      <sheetName val="총괄(1)"/>
      <sheetName val="총괄(2)"/>
      <sheetName val="라멘철근방향별"/>
      <sheetName val="방향별토공"/>
      <sheetName val="구체방향별집계(1)"/>
      <sheetName val="구체방향별집계(2)"/>
      <sheetName val="접슬방향별집계"/>
      <sheetName val="라멘함평 철근"/>
      <sheetName val="함평토공"/>
      <sheetName val="라멘함평방향(1)"/>
      <sheetName val="라멘함평방향(2)"/>
      <sheetName val="접슬함평방향"/>
      <sheetName val="라멘장성 철근"/>
      <sheetName val="장성토공"/>
      <sheetName val="라멘장성방향(1)"/>
      <sheetName val="라멘장성방향(2)"/>
      <sheetName val="접슬장성방향 "/>
      <sheetName val="laroux"/>
      <sheetName val="8.PILE  (돌출)"/>
      <sheetName val="공조기휀"/>
      <sheetName val="교대시점"/>
      <sheetName val="용산1(해보)"/>
      <sheetName val="#REF"/>
      <sheetName val="기둥(원형)"/>
      <sheetName val="대가목록"/>
      <sheetName val="설계조건"/>
      <sheetName val="직노"/>
      <sheetName val="단위단가"/>
      <sheetName val="내역서(삼호)"/>
      <sheetName val="차도부연장현황"/>
      <sheetName val="수량산출"/>
      <sheetName val="EP0618"/>
      <sheetName val="비탈면보호공수량산출"/>
      <sheetName val="INPUTDATA"/>
      <sheetName val="재료값"/>
      <sheetName val="갑지"/>
      <sheetName val="단위수량"/>
      <sheetName val="수량집계"/>
      <sheetName val="총괄집계표"/>
      <sheetName val="1.설계조건"/>
      <sheetName val="6호기"/>
      <sheetName val="기계공사"/>
      <sheetName val="TYPE A-1"/>
      <sheetName val="주현수량"/>
      <sheetName val="시행후면적"/>
      <sheetName val="수지예산"/>
      <sheetName val="철근단면적"/>
      <sheetName val="통합"/>
      <sheetName val="(A)내역서"/>
      <sheetName val="일위목차"/>
      <sheetName val="노임,재료비"/>
      <sheetName val="시멘트 및 골재량산출"/>
      <sheetName val="터파기및재료"/>
      <sheetName val="cross beam"/>
      <sheetName val="맨홀수량산출"/>
      <sheetName val="다곡2교"/>
      <sheetName val="SG"/>
      <sheetName val="여흥"/>
      <sheetName val="Sheet1"/>
      <sheetName val="BID"/>
      <sheetName val="단가산출"/>
      <sheetName val="현장지지물물량"/>
      <sheetName val="DATE"/>
      <sheetName val="본체"/>
      <sheetName val="동력부하계산"/>
      <sheetName val="1-1"/>
      <sheetName val="날개벽수량표"/>
      <sheetName val="Sheet1 (2)"/>
      <sheetName val="골재산출"/>
      <sheetName val="7.PILE  (돌출)"/>
      <sheetName val="1.설계기준"/>
      <sheetName val="1.변압기용량"/>
      <sheetName val="000000"/>
      <sheetName val="바닥판"/>
      <sheetName val="2000전체분"/>
      <sheetName val="2000년1차"/>
      <sheetName val="단면가정"/>
      <sheetName val="도근좌표"/>
      <sheetName val="원가계산서"/>
      <sheetName val="8.석축단위(H=1.5M)"/>
      <sheetName val="자재단가비교표"/>
      <sheetName val="자재단가"/>
      <sheetName val="내역서"/>
      <sheetName val="공종별자재"/>
      <sheetName val="단가표"/>
      <sheetName val="가도공"/>
      <sheetName val="목록"/>
      <sheetName val="2공구산출내역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간 지"/>
      <sheetName val="관급자재집계"/>
      <sheetName val="사급자재집계표"/>
      <sheetName val="Sheet1"/>
      <sheetName val="Sheet2"/>
      <sheetName val="Sheet3"/>
      <sheetName val="안정검토(온1)"/>
      <sheetName val="3련 BOX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COL"/>
      <sheetName val="COL-T"/>
      <sheetName val="저판(버림100)"/>
      <sheetName val="기둥"/>
      <sheetName val="COPING"/>
      <sheetName val="토공 (1단)"/>
      <sheetName val="기둥부"/>
      <sheetName val="기둥(원형)"/>
      <sheetName val="PIER2"/>
      <sheetName val="안정검토(온1)"/>
      <sheetName val="H-pile(298x299)"/>
      <sheetName val="H-pile(250x250)"/>
      <sheetName val="설계설명서"/>
      <sheetName val="설계변경내용"/>
      <sheetName val="토목공사(수량증감대비표)"/>
      <sheetName val="1공구(수량증감대비표)"/>
      <sheetName val="단가조견표"/>
      <sheetName val="ABUT수량-A1"/>
      <sheetName val="변화치수"/>
      <sheetName val="터널조도"/>
      <sheetName val="Sheet1"/>
      <sheetName val="설계조건"/>
      <sheetName val="안정계산"/>
      <sheetName val="단면검토"/>
      <sheetName val="Macro(차단기)"/>
      <sheetName val="MOTOR"/>
      <sheetName val="3련 BOX"/>
      <sheetName val="단면가정"/>
      <sheetName val="FOOTING단면력"/>
      <sheetName val="BQ(실행)"/>
      <sheetName val="1-1"/>
      <sheetName val="piping"/>
      <sheetName val="적용단위길이"/>
      <sheetName val="터파기및재료"/>
      <sheetName val="내역서"/>
      <sheetName val="TYPE-A"/>
      <sheetName val="역T형"/>
      <sheetName val="MFAB"/>
      <sheetName val="MFRT"/>
      <sheetName val="MPKG"/>
      <sheetName val="MPRD"/>
      <sheetName val="U-TYPE(1)"/>
      <sheetName val="cost"/>
      <sheetName val="안정검토"/>
      <sheetName val="주형"/>
      <sheetName val="Sheet17"/>
      <sheetName val="1.설계조건"/>
      <sheetName val="SLAB"/>
      <sheetName val="자재단가"/>
      <sheetName val="입찰안"/>
      <sheetName val="특별교실"/>
      <sheetName val="ⴭⴭⴭⴭ"/>
      <sheetName val="PIER-#1"/>
      <sheetName val="현황산출서"/>
      <sheetName val="옹벽기초자료"/>
      <sheetName val="부하계산서"/>
      <sheetName val="VXXXXX"/>
      <sheetName val="TYPE-1"/>
      <sheetName val="차액보증"/>
      <sheetName val="일위대가"/>
      <sheetName val="부하(성남)"/>
      <sheetName val="배"/>
      <sheetName val="정부노임단가"/>
      <sheetName val="MACRO(MCC)"/>
      <sheetName val="CONCRETE"/>
      <sheetName val="Sheet2"/>
      <sheetName val="기초공"/>
      <sheetName val="조명시설"/>
      <sheetName val="내역"/>
      <sheetName val="입상내역"/>
      <sheetName val="단가산출"/>
      <sheetName val="요율"/>
      <sheetName val="CT "/>
      <sheetName val="DATA"/>
      <sheetName val="POOM_MOTO"/>
      <sheetName val="역T형교대(말뚝기초)"/>
      <sheetName val="토공A"/>
      <sheetName val="#REF"/>
      <sheetName val="구천"/>
      <sheetName val="98NS-N"/>
      <sheetName val="바닥판"/>
      <sheetName val="사업부구분코드"/>
      <sheetName val="노임단가"/>
      <sheetName val="소업1교"/>
      <sheetName val="일위대가(목록)"/>
      <sheetName val="재료비"/>
      <sheetName val="[PIER2.XLS]A______Q_NEW_PIER2_2"/>
      <sheetName val="참조"/>
      <sheetName val="흄관수량"/>
      <sheetName val="토지조서"/>
      <sheetName val="원형1호맨홀토공수량"/>
      <sheetName val="부하LOAD"/>
      <sheetName val="001"/>
      <sheetName val="3BL공동구 수량"/>
      <sheetName val="골재산출"/>
      <sheetName val="배수공 주요자재 집계표"/>
      <sheetName val="양식"/>
      <sheetName val="Total"/>
      <sheetName val="날개벽수량표"/>
      <sheetName val="내역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/>
      <sheetData sheetId="84" refreshError="1"/>
      <sheetData sheetId="85" refreshError="1"/>
      <sheetData sheetId="86" refreshError="1"/>
      <sheetData sheetId="87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변압기"/>
      <sheetName val="부하집계"/>
      <sheetName val="부하LOAD"/>
      <sheetName val="발전기 부하"/>
      <sheetName val="발전기"/>
      <sheetName val="BATT"/>
      <sheetName val="동력제어반전기제원표"/>
      <sheetName val="간선 CABLE SIZE"/>
      <sheetName val="부하 CABLE SIZE"/>
      <sheetName val="차단기선정"/>
      <sheetName val="data"/>
      <sheetName val="Sheet10"/>
      <sheetName val="Sheet1"/>
      <sheetName val="MACRO(MCC)"/>
      <sheetName val="MOTOR"/>
      <sheetName val="내역서"/>
      <sheetName val="조도계산서 (도서)"/>
      <sheetName val="조명율표"/>
      <sheetName val="정부노임단가"/>
      <sheetName val="CAL_POH"/>
      <sheetName val="중기일위대가"/>
      <sheetName val="노무비"/>
      <sheetName val="목차"/>
      <sheetName val="U-TYPE(1)"/>
      <sheetName val="IMP(MAIN)"/>
      <sheetName val="IMP (REACTOR)"/>
      <sheetName val="D-RMIL"/>
      <sheetName val="설계조건"/>
      <sheetName val="cost"/>
      <sheetName val="수량산출"/>
      <sheetName val="ITEM"/>
      <sheetName val="WORK"/>
      <sheetName val="K1자재(3차등)"/>
      <sheetName val="BID"/>
      <sheetName val="쌍송교"/>
      <sheetName val="대가단최종"/>
      <sheetName val="기초견적가"/>
      <sheetName val="일위대가"/>
      <sheetName val="노임단가"/>
      <sheetName val="기초일위"/>
      <sheetName val="수목단가"/>
      <sheetName val="시설수량표"/>
      <sheetName val="시설일위"/>
      <sheetName val="식재수량표"/>
      <sheetName val="식재일위"/>
      <sheetName val="전력구구조물산근"/>
      <sheetName val="수량집계"/>
      <sheetName val="3련 BOX"/>
      <sheetName val="L-type"/>
      <sheetName val="SRC-B3U2"/>
      <sheetName val="허용전류-IEC"/>
      <sheetName val="허용전류-IEC DATA"/>
      <sheetName val="2001년 MCC 집계"/>
      <sheetName val="Macro(전선)"/>
      <sheetName val="간선계산"/>
      <sheetName val="DATA1"/>
      <sheetName val="인건비"/>
      <sheetName val="본사업"/>
      <sheetName val="TABLE"/>
      <sheetName val="기계경비(시간당)"/>
      <sheetName val="램머"/>
      <sheetName val="배수지(관급)"/>
      <sheetName val="원가(수)"/>
      <sheetName val="변압기 및 발전기 용량"/>
      <sheetName val="102역사"/>
      <sheetName val="다이꾸"/>
      <sheetName val="TRE TABLE"/>
      <sheetName val="일위대가목차"/>
      <sheetName val="일반공사"/>
      <sheetName val="인건-측정"/>
      <sheetName val="안정검토(온1)"/>
      <sheetName val="기성집계"/>
      <sheetName val="wall"/>
      <sheetName val="EP0618"/>
      <sheetName val="Macro(전기)"/>
      <sheetName val="총괄내역서"/>
      <sheetName val="ABUT수량-A1"/>
      <sheetName val="횡배위치"/>
      <sheetName val="참조"/>
      <sheetName val="건축내역"/>
      <sheetName val="기성금내역서"/>
      <sheetName val="2F 회의실견적(5_14 일대)"/>
      <sheetName val="품목납기"/>
      <sheetName val="기본일위"/>
      <sheetName val="도체종-상수표"/>
      <sheetName val="ⴭⴭⴭⴭ"/>
      <sheetName val="3BL공동구 수량"/>
      <sheetName val="참조 DATA"/>
    </sheetNames>
    <sheetDataSet>
      <sheetData sheetId="0" refreshError="1"/>
      <sheetData sheetId="1" refreshError="1"/>
      <sheetData sheetId="2" refreshError="1">
        <row r="4">
          <cell r="C4" t="str">
            <v>1. 분말활성탄접촉조, 약품주입, 혼화지, 응집 및 약품침전지 설비(MCC-100)</v>
          </cell>
        </row>
        <row r="5">
          <cell r="C5" t="str">
            <v xml:space="preserve"> 1) 분말활성탄접촉조 설비</v>
          </cell>
        </row>
        <row r="6">
          <cell r="B6" t="str">
            <v>M-101</v>
          </cell>
          <cell r="C6" t="str">
            <v>분말활성탄 접촉조 원수유입 조절밸브</v>
          </cell>
          <cell r="E6">
            <v>2.2000000000000002</v>
          </cell>
          <cell r="F6">
            <v>5.84</v>
          </cell>
          <cell r="G6">
            <v>3.84</v>
          </cell>
          <cell r="H6">
            <v>2</v>
          </cell>
          <cell r="J6">
            <v>4.4000000000000004</v>
          </cell>
          <cell r="K6">
            <v>7.68</v>
          </cell>
          <cell r="L6">
            <v>0.1</v>
          </cell>
          <cell r="M6">
            <v>0.44000000000000006</v>
          </cell>
          <cell r="P6" t="str">
            <v>F</v>
          </cell>
        </row>
        <row r="7">
          <cell r="B7" t="str">
            <v>M-103</v>
          </cell>
          <cell r="C7" t="str">
            <v>분말활성탄 접촉조 유입밸브실 배수펌프</v>
          </cell>
          <cell r="E7">
            <v>0.75</v>
          </cell>
          <cell r="F7">
            <v>2.5299999999999998</v>
          </cell>
          <cell r="G7">
            <v>1.67</v>
          </cell>
          <cell r="H7">
            <v>1</v>
          </cell>
          <cell r="J7">
            <v>0.75</v>
          </cell>
          <cell r="K7">
            <v>1.67</v>
          </cell>
          <cell r="L7">
            <v>0.1</v>
          </cell>
          <cell r="M7">
            <v>7.5000000000000011E-2</v>
          </cell>
          <cell r="P7" t="str">
            <v>N</v>
          </cell>
        </row>
        <row r="8">
          <cell r="B8" t="str">
            <v>M-104</v>
          </cell>
          <cell r="C8" t="str">
            <v>분말활성탄 접촉조 유출게이트</v>
          </cell>
          <cell r="E8">
            <v>2.2000000000000002</v>
          </cell>
          <cell r="F8">
            <v>5.84</v>
          </cell>
          <cell r="G8">
            <v>3.84</v>
          </cell>
          <cell r="H8">
            <v>2</v>
          </cell>
          <cell r="J8">
            <v>4.4000000000000004</v>
          </cell>
          <cell r="K8">
            <v>7.68</v>
          </cell>
          <cell r="L8">
            <v>0.1</v>
          </cell>
          <cell r="M8">
            <v>0.44000000000000006</v>
          </cell>
          <cell r="P8" t="str">
            <v>F</v>
          </cell>
        </row>
        <row r="9">
          <cell r="C9" t="str">
            <v xml:space="preserve"> 2) 약품 주입 설비</v>
          </cell>
        </row>
        <row r="10">
          <cell r="B10" t="str">
            <v>M-201</v>
          </cell>
          <cell r="C10" t="str">
            <v>ALUM 자동주입장치</v>
          </cell>
          <cell r="E10">
            <v>2</v>
          </cell>
          <cell r="F10">
            <v>5.14</v>
          </cell>
          <cell r="G10">
            <v>3.38</v>
          </cell>
          <cell r="H10">
            <v>1</v>
          </cell>
          <cell r="J10">
            <v>2</v>
          </cell>
          <cell r="K10">
            <v>3.38</v>
          </cell>
          <cell r="L10">
            <v>0.9</v>
          </cell>
          <cell r="M10">
            <v>1.8</v>
          </cell>
          <cell r="P10" t="str">
            <v>F</v>
          </cell>
        </row>
        <row r="11">
          <cell r="B11" t="str">
            <v>M-202</v>
          </cell>
          <cell r="C11" t="str">
            <v>PAC 자동주입장치</v>
          </cell>
          <cell r="E11">
            <v>2</v>
          </cell>
          <cell r="F11">
            <v>5.14</v>
          </cell>
          <cell r="G11">
            <v>3.38</v>
          </cell>
          <cell r="H11">
            <v>1</v>
          </cell>
          <cell r="J11">
            <v>2</v>
          </cell>
          <cell r="K11">
            <v>3.38</v>
          </cell>
          <cell r="L11">
            <v>0.9</v>
          </cell>
          <cell r="M11">
            <v>1.8</v>
          </cell>
          <cell r="P11" t="str">
            <v>F</v>
          </cell>
        </row>
        <row r="12">
          <cell r="B12" t="str">
            <v>M-203</v>
          </cell>
          <cell r="C12" t="str">
            <v>포리머 공급장치</v>
          </cell>
          <cell r="E12">
            <v>4.4000000000000004</v>
          </cell>
          <cell r="F12">
            <v>28.819999999999997</v>
          </cell>
          <cell r="G12">
            <v>18.97</v>
          </cell>
          <cell r="H12">
            <v>1</v>
          </cell>
          <cell r="J12">
            <v>4.4000000000000004</v>
          </cell>
          <cell r="K12">
            <v>18.97</v>
          </cell>
          <cell r="L12">
            <v>0.9</v>
          </cell>
          <cell r="M12">
            <v>3.9600000000000004</v>
          </cell>
          <cell r="P12" t="str">
            <v>F</v>
          </cell>
        </row>
        <row r="13">
          <cell r="B13" t="str">
            <v>M-204</v>
          </cell>
          <cell r="C13" t="str">
            <v>분말활성탄 제어반</v>
          </cell>
          <cell r="E13">
            <v>22.900000000000002</v>
          </cell>
          <cell r="F13">
            <v>61.2</v>
          </cell>
          <cell r="G13">
            <v>40.28</v>
          </cell>
          <cell r="H13">
            <v>1</v>
          </cell>
          <cell r="J13">
            <v>22.900000000000002</v>
          </cell>
          <cell r="K13">
            <v>40.28</v>
          </cell>
          <cell r="L13">
            <v>0.9</v>
          </cell>
          <cell r="M13">
            <v>20.610000000000003</v>
          </cell>
          <cell r="P13" t="str">
            <v>F</v>
          </cell>
        </row>
        <row r="14">
          <cell r="C14" t="str">
            <v>호파 교반기(2.2KWx2, 0.2KWx2)</v>
          </cell>
          <cell r="D14">
            <v>4.8000000000000007</v>
          </cell>
          <cell r="M14">
            <v>0</v>
          </cell>
        </row>
        <row r="15">
          <cell r="C15" t="str">
            <v>진동 장치</v>
          </cell>
          <cell r="D15">
            <v>0.2</v>
          </cell>
        </row>
        <row r="16">
          <cell r="C16" t="str">
            <v>분말활성탄 연속 계량투입기(0.4KWx2)</v>
          </cell>
          <cell r="D16">
            <v>0.8</v>
          </cell>
        </row>
        <row r="17">
          <cell r="C17" t="str">
            <v>흡입 용해기(5.5KWx2)</v>
          </cell>
          <cell r="D17">
            <v>11</v>
          </cell>
        </row>
        <row r="18">
          <cell r="C18" t="str">
            <v>활성탄 집진설비(3.7KW, 0.2KW)</v>
          </cell>
          <cell r="D18">
            <v>3.9000000000000004</v>
          </cell>
        </row>
        <row r="19">
          <cell r="C19" t="str">
            <v>피스톤형 공기압축기</v>
          </cell>
          <cell r="D19">
            <v>2.2000000000000002</v>
          </cell>
        </row>
        <row r="20">
          <cell r="B20" t="str">
            <v>M-205</v>
          </cell>
          <cell r="C20" t="str">
            <v>소석회 제어반</v>
          </cell>
          <cell r="E20">
            <v>8.8000000000000007</v>
          </cell>
          <cell r="F20">
            <v>24.529999999999998</v>
          </cell>
          <cell r="G20">
            <v>16.149999999999999</v>
          </cell>
          <cell r="H20">
            <v>1</v>
          </cell>
          <cell r="J20">
            <v>8.8000000000000007</v>
          </cell>
          <cell r="K20">
            <v>16.149999999999999</v>
          </cell>
          <cell r="L20">
            <v>0.9</v>
          </cell>
          <cell r="M20">
            <v>7.9200000000000008</v>
          </cell>
          <cell r="P20" t="str">
            <v>F</v>
          </cell>
        </row>
        <row r="21">
          <cell r="C21" t="str">
            <v>소석회 용해조</v>
          </cell>
          <cell r="D21">
            <v>3.7</v>
          </cell>
        </row>
        <row r="22">
          <cell r="C22" t="str">
            <v>전동 다이아후렘밸브(0.2KWx2)</v>
          </cell>
          <cell r="D22">
            <v>0.4</v>
          </cell>
        </row>
        <row r="23">
          <cell r="C23" t="str">
            <v>소석회 콘트롤 밸브(0.4KWx2)</v>
          </cell>
          <cell r="D23">
            <v>0.8</v>
          </cell>
        </row>
        <row r="24">
          <cell r="C24" t="str">
            <v>소석회 집진설비(3.7KW+0.2KW)</v>
          </cell>
          <cell r="D24">
            <v>3.9000000000000004</v>
          </cell>
        </row>
        <row r="25">
          <cell r="B25" t="str">
            <v>M-206</v>
          </cell>
          <cell r="C25" t="str">
            <v>약품 용해수 펌프</v>
          </cell>
          <cell r="E25">
            <v>1.5</v>
          </cell>
          <cell r="F25">
            <v>4.21</v>
          </cell>
          <cell r="G25">
            <v>2.77</v>
          </cell>
          <cell r="H25">
            <v>1</v>
          </cell>
          <cell r="I25">
            <v>1</v>
          </cell>
          <cell r="J25">
            <v>1.5</v>
          </cell>
          <cell r="K25">
            <v>2.77</v>
          </cell>
          <cell r="L25">
            <v>0.9</v>
          </cell>
          <cell r="M25">
            <v>1.35</v>
          </cell>
          <cell r="P25" t="str">
            <v>N</v>
          </cell>
        </row>
        <row r="26">
          <cell r="B26" t="str">
            <v>M-207</v>
          </cell>
          <cell r="C26" t="str">
            <v>POLY-BAG 이송용 호이스트</v>
          </cell>
          <cell r="E26">
            <v>2.2999999999999998</v>
          </cell>
          <cell r="F26">
            <v>7.1800000000000006</v>
          </cell>
          <cell r="G26">
            <v>4.7300000000000004</v>
          </cell>
          <cell r="H26">
            <v>1</v>
          </cell>
          <cell r="J26">
            <v>2.2999999999999998</v>
          </cell>
          <cell r="K26">
            <v>4.7300000000000004</v>
          </cell>
          <cell r="L26">
            <v>0.1</v>
          </cell>
          <cell r="M26">
            <v>0.22999999999999998</v>
          </cell>
          <cell r="P26" t="str">
            <v>F</v>
          </cell>
        </row>
        <row r="27">
          <cell r="B27" t="str">
            <v>M-208</v>
          </cell>
          <cell r="C27" t="str">
            <v>응집감시장치 제어반</v>
          </cell>
          <cell r="E27">
            <v>0.4</v>
          </cell>
          <cell r="F27">
            <v>1.9</v>
          </cell>
          <cell r="G27">
            <v>1.25</v>
          </cell>
          <cell r="H27">
            <v>1</v>
          </cell>
          <cell r="J27">
            <v>0.4</v>
          </cell>
          <cell r="K27">
            <v>1.25</v>
          </cell>
          <cell r="L27">
            <v>0.9</v>
          </cell>
          <cell r="M27">
            <v>0.36000000000000004</v>
          </cell>
          <cell r="P27" t="str">
            <v>F</v>
          </cell>
        </row>
        <row r="28">
          <cell r="C28" t="str">
            <v xml:space="preserve"> 3) 혼화지 설비</v>
          </cell>
        </row>
        <row r="29">
          <cell r="B29" t="str">
            <v>M-302</v>
          </cell>
          <cell r="C29" t="str">
            <v>혼화지 유입밸브</v>
          </cell>
          <cell r="E29">
            <v>2.2000000000000002</v>
          </cell>
          <cell r="F29">
            <v>5.84</v>
          </cell>
          <cell r="G29">
            <v>3.84</v>
          </cell>
          <cell r="H29">
            <v>2</v>
          </cell>
          <cell r="J29">
            <v>4.4000000000000004</v>
          </cell>
          <cell r="K29">
            <v>7.68</v>
          </cell>
          <cell r="L29">
            <v>0.1</v>
          </cell>
          <cell r="M29">
            <v>0.44000000000000006</v>
          </cell>
          <cell r="P29" t="str">
            <v>F</v>
          </cell>
        </row>
        <row r="30">
          <cell r="B30" t="str">
            <v>M-303</v>
          </cell>
          <cell r="C30" t="str">
            <v>2단 혼화기</v>
          </cell>
          <cell r="E30">
            <v>2.2000000000000002</v>
          </cell>
          <cell r="F30">
            <v>5.84</v>
          </cell>
          <cell r="G30">
            <v>3.84</v>
          </cell>
          <cell r="H30">
            <v>2</v>
          </cell>
          <cell r="J30">
            <v>4.4000000000000004</v>
          </cell>
          <cell r="K30">
            <v>7.68</v>
          </cell>
          <cell r="L30">
            <v>0.9</v>
          </cell>
          <cell r="M30">
            <v>3.9600000000000004</v>
          </cell>
          <cell r="P30" t="str">
            <v>F</v>
          </cell>
        </row>
        <row r="31">
          <cell r="B31" t="str">
            <v>M-304</v>
          </cell>
          <cell r="C31" t="str">
            <v>혼화지 유출정 유지관리 게이트</v>
          </cell>
          <cell r="E31">
            <v>2.2000000000000002</v>
          </cell>
          <cell r="F31">
            <v>5.84</v>
          </cell>
          <cell r="G31">
            <v>3.84</v>
          </cell>
          <cell r="H31">
            <v>1</v>
          </cell>
          <cell r="J31">
            <v>2.2000000000000002</v>
          </cell>
          <cell r="K31">
            <v>3.84</v>
          </cell>
          <cell r="L31">
            <v>0.1</v>
          </cell>
          <cell r="M31">
            <v>0.22000000000000003</v>
          </cell>
          <cell r="P31" t="str">
            <v>F</v>
          </cell>
        </row>
        <row r="32">
          <cell r="B32" t="str">
            <v>M-306</v>
          </cell>
          <cell r="C32" t="str">
            <v>혼화지 유입밸브실 배수펌프</v>
          </cell>
          <cell r="E32">
            <v>0.75</v>
          </cell>
          <cell r="F32">
            <v>2.5299999999999998</v>
          </cell>
          <cell r="G32">
            <v>1.67</v>
          </cell>
          <cell r="H32">
            <v>1</v>
          </cell>
          <cell r="J32">
            <v>0.75</v>
          </cell>
          <cell r="K32">
            <v>1.67</v>
          </cell>
          <cell r="L32">
            <v>0.1</v>
          </cell>
          <cell r="M32">
            <v>7.5000000000000011E-2</v>
          </cell>
          <cell r="P32" t="str">
            <v>N</v>
          </cell>
        </row>
        <row r="33">
          <cell r="C33" t="str">
            <v xml:space="preserve"> 4) 응집지 설비</v>
          </cell>
        </row>
        <row r="34">
          <cell r="B34" t="str">
            <v>M-401</v>
          </cell>
          <cell r="C34" t="str">
            <v>응집지 유입밸브</v>
          </cell>
          <cell r="E34">
            <v>2.2000000000000002</v>
          </cell>
          <cell r="F34">
            <v>5.84</v>
          </cell>
          <cell r="G34">
            <v>3.84</v>
          </cell>
          <cell r="H34">
            <v>2</v>
          </cell>
          <cell r="J34">
            <v>4.4000000000000004</v>
          </cell>
          <cell r="K34">
            <v>7.68</v>
          </cell>
          <cell r="L34">
            <v>0.1</v>
          </cell>
          <cell r="M34">
            <v>0.44000000000000006</v>
          </cell>
          <cell r="P34" t="str">
            <v>F</v>
          </cell>
        </row>
        <row r="35">
          <cell r="B35" t="str">
            <v>M-402</v>
          </cell>
          <cell r="C35" t="str">
            <v>응집지 유입게이트</v>
          </cell>
          <cell r="E35">
            <v>1.5</v>
          </cell>
          <cell r="F35">
            <v>4.21</v>
          </cell>
          <cell r="G35">
            <v>2.77</v>
          </cell>
          <cell r="H35">
            <v>12</v>
          </cell>
          <cell r="J35">
            <v>18</v>
          </cell>
          <cell r="K35">
            <v>33.24</v>
          </cell>
          <cell r="L35">
            <v>0.1</v>
          </cell>
          <cell r="M35">
            <v>1.8</v>
          </cell>
          <cell r="P35" t="str">
            <v>F</v>
          </cell>
        </row>
        <row r="36">
          <cell r="B36" t="str">
            <v>MOP-403</v>
          </cell>
          <cell r="C36" t="str">
            <v>응집기</v>
          </cell>
          <cell r="E36">
            <v>7.95</v>
          </cell>
          <cell r="F36">
            <v>25.259999999999998</v>
          </cell>
          <cell r="G36">
            <v>16.63</v>
          </cell>
          <cell r="H36">
            <v>4</v>
          </cell>
          <cell r="J36">
            <v>31.8</v>
          </cell>
          <cell r="K36">
            <v>66.52</v>
          </cell>
          <cell r="L36">
            <v>0.9</v>
          </cell>
          <cell r="M36">
            <v>28.62</v>
          </cell>
          <cell r="P36" t="str">
            <v>F</v>
          </cell>
        </row>
        <row r="37">
          <cell r="B37" t="str">
            <v>M-403.1</v>
          </cell>
          <cell r="C37" t="str">
            <v>응집기 1열(1.5KWx3)</v>
          </cell>
          <cell r="E37">
            <v>4.5</v>
          </cell>
          <cell r="F37">
            <v>12.629999999999999</v>
          </cell>
          <cell r="G37">
            <v>8.31</v>
          </cell>
          <cell r="H37">
            <v>3</v>
          </cell>
          <cell r="J37">
            <v>13.5</v>
          </cell>
          <cell r="K37">
            <v>24.93</v>
          </cell>
          <cell r="M37">
            <v>0</v>
          </cell>
          <cell r="P37" t="str">
            <v>F</v>
          </cell>
        </row>
        <row r="38">
          <cell r="B38" t="str">
            <v>M-403.2</v>
          </cell>
          <cell r="C38" t="str">
            <v>응집기 2열(0.75KWx3)</v>
          </cell>
          <cell r="E38">
            <v>2.25</v>
          </cell>
          <cell r="F38">
            <v>7.59</v>
          </cell>
          <cell r="G38">
            <v>5</v>
          </cell>
          <cell r="H38">
            <v>3</v>
          </cell>
          <cell r="J38">
            <v>6.75</v>
          </cell>
          <cell r="K38">
            <v>15</v>
          </cell>
          <cell r="M38">
            <v>0</v>
          </cell>
          <cell r="P38" t="str">
            <v>F</v>
          </cell>
        </row>
        <row r="39">
          <cell r="B39" t="str">
            <v>M-403.3</v>
          </cell>
          <cell r="C39" t="str">
            <v>응집기 3열(0.4KWx3)</v>
          </cell>
          <cell r="E39">
            <v>1.2000000000000002</v>
          </cell>
          <cell r="F39">
            <v>5.04</v>
          </cell>
          <cell r="G39">
            <v>3.32</v>
          </cell>
          <cell r="H39">
            <v>3</v>
          </cell>
          <cell r="J39">
            <v>3.6000000000000005</v>
          </cell>
          <cell r="K39">
            <v>9.9599999999999991</v>
          </cell>
          <cell r="M39">
            <v>0</v>
          </cell>
          <cell r="P39" t="str">
            <v>F</v>
          </cell>
        </row>
        <row r="40">
          <cell r="C40" t="str">
            <v xml:space="preserve"> 5) 약품 침전지 설비</v>
          </cell>
        </row>
        <row r="41">
          <cell r="B41" t="str">
            <v>MCP-501</v>
          </cell>
          <cell r="C41" t="str">
            <v>침전지 슬리저 수집기</v>
          </cell>
          <cell r="H41">
            <v>8</v>
          </cell>
          <cell r="P41" t="str">
            <v>F</v>
          </cell>
        </row>
        <row r="42">
          <cell r="B42" t="str">
            <v>M-502</v>
          </cell>
          <cell r="C42" t="str">
            <v>피스톤형 공기압축기</v>
          </cell>
          <cell r="E42">
            <v>3.7</v>
          </cell>
          <cell r="F42">
            <v>9.16</v>
          </cell>
          <cell r="G42">
            <v>6.03</v>
          </cell>
          <cell r="H42">
            <v>1</v>
          </cell>
          <cell r="I42">
            <v>1</v>
          </cell>
          <cell r="J42">
            <v>3.7</v>
          </cell>
          <cell r="K42">
            <v>6.03</v>
          </cell>
          <cell r="L42">
            <v>0.6</v>
          </cell>
          <cell r="M42">
            <v>2.2200000000000002</v>
          </cell>
          <cell r="P42" t="str">
            <v>F</v>
          </cell>
        </row>
        <row r="43">
          <cell r="C43" t="str">
            <v xml:space="preserve"> 6) 샘플링 펌프 설비</v>
          </cell>
        </row>
        <row r="44">
          <cell r="B44" t="str">
            <v>M-1501</v>
          </cell>
          <cell r="C44" t="str">
            <v>원수 유입 샘플링 펌프</v>
          </cell>
          <cell r="E44">
            <v>0.75</v>
          </cell>
          <cell r="F44">
            <v>2.5299999999999998</v>
          </cell>
          <cell r="G44">
            <v>1.67</v>
          </cell>
          <cell r="H44">
            <v>1</v>
          </cell>
          <cell r="I44">
            <v>1</v>
          </cell>
          <cell r="J44">
            <v>0.75</v>
          </cell>
          <cell r="K44">
            <v>1.67</v>
          </cell>
          <cell r="L44">
            <v>0.9</v>
          </cell>
          <cell r="M44">
            <v>0.67500000000000004</v>
          </cell>
          <cell r="P44" t="str">
            <v>N</v>
          </cell>
        </row>
        <row r="45">
          <cell r="B45" t="str">
            <v>M-1502</v>
          </cell>
          <cell r="C45" t="str">
            <v>침전지 샘플링 펌프</v>
          </cell>
          <cell r="E45">
            <v>0.75</v>
          </cell>
          <cell r="F45">
            <v>2.5299999999999998</v>
          </cell>
          <cell r="G45">
            <v>1.67</v>
          </cell>
          <cell r="H45">
            <v>1</v>
          </cell>
          <cell r="I45">
            <v>1</v>
          </cell>
          <cell r="J45">
            <v>0.75</v>
          </cell>
          <cell r="K45">
            <v>1.67</v>
          </cell>
          <cell r="L45">
            <v>0.9</v>
          </cell>
          <cell r="M45">
            <v>0.67500000000000004</v>
          </cell>
          <cell r="P45" t="str">
            <v>N</v>
          </cell>
        </row>
        <row r="46">
          <cell r="C46" t="str">
            <v>소 계</v>
          </cell>
          <cell r="J46">
            <v>125</v>
          </cell>
          <cell r="K46">
            <v>245.62</v>
          </cell>
          <cell r="M46">
            <v>78.109999999999985</v>
          </cell>
        </row>
        <row r="49">
          <cell r="C49" t="str">
            <v>2. 여과지 설비(MCC-200)</v>
          </cell>
        </row>
        <row r="50">
          <cell r="C50" t="str">
            <v xml:space="preserve"> 1) 약품침전지 설비</v>
          </cell>
        </row>
        <row r="51">
          <cell r="B51" t="str">
            <v>M-505</v>
          </cell>
          <cell r="C51" t="str">
            <v>약품침전지 유량계실 유지관리용밸브</v>
          </cell>
          <cell r="E51">
            <v>0.4</v>
          </cell>
          <cell r="F51">
            <v>1.68</v>
          </cell>
          <cell r="G51">
            <v>1.1100000000000001</v>
          </cell>
          <cell r="H51">
            <v>3</v>
          </cell>
          <cell r="J51">
            <v>1.2000000000000002</v>
          </cell>
          <cell r="K51">
            <v>3.33</v>
          </cell>
          <cell r="L51">
            <v>0.1</v>
          </cell>
          <cell r="M51">
            <v>0.12000000000000002</v>
          </cell>
          <cell r="P51" t="str">
            <v>F</v>
          </cell>
        </row>
        <row r="52">
          <cell r="B52" t="str">
            <v>M-506</v>
          </cell>
          <cell r="C52" t="str">
            <v>약품침전지 유량계실 배수펌프</v>
          </cell>
          <cell r="E52">
            <v>0.75</v>
          </cell>
          <cell r="F52">
            <v>2.5299999999999998</v>
          </cell>
          <cell r="G52">
            <v>1.67</v>
          </cell>
          <cell r="H52">
            <v>1</v>
          </cell>
          <cell r="J52">
            <v>0.75</v>
          </cell>
          <cell r="K52">
            <v>1.67</v>
          </cell>
          <cell r="L52">
            <v>0.1</v>
          </cell>
          <cell r="M52">
            <v>7.5000000000000011E-2</v>
          </cell>
          <cell r="P52" t="str">
            <v>N</v>
          </cell>
        </row>
        <row r="53">
          <cell r="C53" t="str">
            <v xml:space="preserve"> 2) 여과지 설비</v>
          </cell>
        </row>
        <row r="54">
          <cell r="B54" t="str">
            <v>M-602</v>
          </cell>
          <cell r="C54" t="str">
            <v>여과지 유입수로 유지관리용게이트</v>
          </cell>
          <cell r="E54">
            <v>1.5</v>
          </cell>
          <cell r="F54">
            <v>4.21</v>
          </cell>
          <cell r="G54">
            <v>2.77</v>
          </cell>
          <cell r="H54">
            <v>6</v>
          </cell>
          <cell r="J54">
            <v>9</v>
          </cell>
          <cell r="K54">
            <v>16.62</v>
          </cell>
          <cell r="L54">
            <v>0.1</v>
          </cell>
          <cell r="M54">
            <v>0.9</v>
          </cell>
          <cell r="P54" t="str">
            <v>F</v>
          </cell>
        </row>
        <row r="55">
          <cell r="B55" t="str">
            <v>M-604</v>
          </cell>
          <cell r="C55" t="str">
            <v>역세척수 공급펌프 유입밸브</v>
          </cell>
          <cell r="E55">
            <v>1.5</v>
          </cell>
          <cell r="F55">
            <v>4.21</v>
          </cell>
          <cell r="G55">
            <v>2.77</v>
          </cell>
          <cell r="H55">
            <v>3</v>
          </cell>
          <cell r="J55">
            <v>4.5</v>
          </cell>
          <cell r="K55">
            <v>8.31</v>
          </cell>
          <cell r="L55">
            <v>0.1</v>
          </cell>
          <cell r="M55">
            <v>0.45</v>
          </cell>
          <cell r="P55" t="str">
            <v>F</v>
          </cell>
        </row>
        <row r="56">
          <cell r="B56" t="str">
            <v>M-605</v>
          </cell>
          <cell r="C56" t="str">
            <v>역세척수 공급펌프 토출밸브</v>
          </cell>
          <cell r="E56">
            <v>1.5</v>
          </cell>
          <cell r="F56">
            <v>4.21</v>
          </cell>
          <cell r="G56">
            <v>2.77</v>
          </cell>
          <cell r="H56">
            <v>3</v>
          </cell>
          <cell r="J56">
            <v>4.5</v>
          </cell>
          <cell r="K56">
            <v>8.31</v>
          </cell>
          <cell r="L56">
            <v>0.1</v>
          </cell>
          <cell r="M56">
            <v>0.45</v>
          </cell>
          <cell r="P56" t="str">
            <v>F</v>
          </cell>
        </row>
        <row r="57">
          <cell r="B57" t="str">
            <v>M-607</v>
          </cell>
          <cell r="C57" t="str">
            <v>역세척수 유량 조절밸브</v>
          </cell>
          <cell r="E57">
            <v>2.2000000000000002</v>
          </cell>
          <cell r="F57">
            <v>5.84</v>
          </cell>
          <cell r="G57">
            <v>3.84</v>
          </cell>
          <cell r="H57">
            <v>1</v>
          </cell>
          <cell r="J57">
            <v>2.2000000000000002</v>
          </cell>
          <cell r="K57">
            <v>3.84</v>
          </cell>
          <cell r="L57">
            <v>0.1</v>
          </cell>
          <cell r="M57">
            <v>0.22000000000000003</v>
          </cell>
          <cell r="P57" t="str">
            <v>F</v>
          </cell>
        </row>
        <row r="58">
          <cell r="B58" t="str">
            <v>M-611</v>
          </cell>
          <cell r="C58" t="str">
            <v>용수 공급장치</v>
          </cell>
          <cell r="E58">
            <v>15</v>
          </cell>
          <cell r="F58">
            <v>34.21</v>
          </cell>
          <cell r="G58">
            <v>22.52</v>
          </cell>
          <cell r="H58">
            <v>1</v>
          </cell>
          <cell r="J58">
            <v>15</v>
          </cell>
          <cell r="K58">
            <v>22.52</v>
          </cell>
          <cell r="L58">
            <v>0.6</v>
          </cell>
          <cell r="M58">
            <v>9</v>
          </cell>
          <cell r="P58" t="str">
            <v>F</v>
          </cell>
        </row>
        <row r="59">
          <cell r="B59" t="str">
            <v>M-612</v>
          </cell>
          <cell r="C59" t="str">
            <v>전염소 용해수 펌프</v>
          </cell>
          <cell r="E59">
            <v>5.5</v>
          </cell>
          <cell r="F59">
            <v>13.68</v>
          </cell>
          <cell r="G59">
            <v>9</v>
          </cell>
          <cell r="H59">
            <v>1</v>
          </cell>
          <cell r="I59">
            <v>1</v>
          </cell>
          <cell r="J59">
            <v>5.5</v>
          </cell>
          <cell r="K59">
            <v>9</v>
          </cell>
          <cell r="L59">
            <v>0.9</v>
          </cell>
          <cell r="M59">
            <v>4.95</v>
          </cell>
          <cell r="P59" t="str">
            <v>N</v>
          </cell>
        </row>
        <row r="60">
          <cell r="B60" t="str">
            <v>M-613</v>
          </cell>
          <cell r="C60" t="str">
            <v>후염소 용해수 펌프</v>
          </cell>
          <cell r="E60">
            <v>5.5</v>
          </cell>
          <cell r="F60">
            <v>13.68</v>
          </cell>
          <cell r="G60">
            <v>9</v>
          </cell>
          <cell r="H60">
            <v>1</v>
          </cell>
          <cell r="J60">
            <v>5.5</v>
          </cell>
          <cell r="K60">
            <v>9</v>
          </cell>
          <cell r="L60">
            <v>0.9</v>
          </cell>
          <cell r="M60">
            <v>4.95</v>
          </cell>
          <cell r="P60" t="str">
            <v>N</v>
          </cell>
        </row>
        <row r="61">
          <cell r="B61" t="str">
            <v>M-616</v>
          </cell>
          <cell r="C61" t="str">
            <v>여과지 배수밸브</v>
          </cell>
          <cell r="E61">
            <v>0.4</v>
          </cell>
          <cell r="F61">
            <v>1.68</v>
          </cell>
          <cell r="G61">
            <v>1.1100000000000001</v>
          </cell>
          <cell r="H61">
            <v>6</v>
          </cell>
          <cell r="J61">
            <v>2.4000000000000004</v>
          </cell>
          <cell r="K61">
            <v>6.66</v>
          </cell>
          <cell r="L61">
            <v>0.1</v>
          </cell>
          <cell r="M61">
            <v>0.24000000000000005</v>
          </cell>
          <cell r="P61" t="str">
            <v>F</v>
          </cell>
        </row>
        <row r="62">
          <cell r="B62" t="str">
            <v>M-617</v>
          </cell>
          <cell r="C62" t="str">
            <v>여과지 배수펌프</v>
          </cell>
          <cell r="E62">
            <v>1.5</v>
          </cell>
          <cell r="F62">
            <v>4.21</v>
          </cell>
          <cell r="G62">
            <v>2.77</v>
          </cell>
          <cell r="H62">
            <v>1</v>
          </cell>
          <cell r="I62">
            <v>1</v>
          </cell>
          <cell r="J62">
            <v>1.5</v>
          </cell>
          <cell r="K62">
            <v>2.77</v>
          </cell>
          <cell r="L62">
            <v>0.1</v>
          </cell>
          <cell r="M62">
            <v>0.15000000000000002</v>
          </cell>
          <cell r="P62" t="str">
            <v>N</v>
          </cell>
        </row>
        <row r="63">
          <cell r="B63" t="str">
            <v>M-618</v>
          </cell>
          <cell r="C63" t="str">
            <v>여과지 정수유출정 유지관리용 밸브</v>
          </cell>
          <cell r="E63">
            <v>1.5</v>
          </cell>
          <cell r="F63">
            <v>4.21</v>
          </cell>
          <cell r="G63">
            <v>2.77</v>
          </cell>
          <cell r="H63">
            <v>1</v>
          </cell>
          <cell r="J63">
            <v>1.5</v>
          </cell>
          <cell r="K63">
            <v>2.77</v>
          </cell>
          <cell r="L63">
            <v>0.1</v>
          </cell>
          <cell r="M63">
            <v>0.15000000000000002</v>
          </cell>
          <cell r="P63" t="str">
            <v>F</v>
          </cell>
        </row>
        <row r="64">
          <cell r="B64" t="str">
            <v>M-619</v>
          </cell>
          <cell r="C64" t="str">
            <v>송풍기 유지관리용 모노레일 호이스트</v>
          </cell>
          <cell r="E64">
            <v>2.2999999999999998</v>
          </cell>
          <cell r="F64">
            <v>5.89</v>
          </cell>
          <cell r="G64">
            <v>3.88</v>
          </cell>
          <cell r="H64">
            <v>1</v>
          </cell>
          <cell r="J64">
            <v>2.2999999999999998</v>
          </cell>
          <cell r="K64">
            <v>3.88</v>
          </cell>
          <cell r="L64">
            <v>0.1</v>
          </cell>
          <cell r="M64">
            <v>0.22999999999999998</v>
          </cell>
          <cell r="P64" t="str">
            <v>F</v>
          </cell>
        </row>
        <row r="65">
          <cell r="B65" t="str">
            <v>M-620</v>
          </cell>
          <cell r="C65" t="str">
            <v>유지관리용 모노레일 호이스트(1)</v>
          </cell>
          <cell r="E65">
            <v>2.2999999999999998</v>
          </cell>
          <cell r="F65">
            <v>5.89</v>
          </cell>
          <cell r="G65">
            <v>3.88</v>
          </cell>
          <cell r="H65">
            <v>1</v>
          </cell>
          <cell r="J65">
            <v>2.2999999999999998</v>
          </cell>
          <cell r="K65">
            <v>3.88</v>
          </cell>
          <cell r="L65">
            <v>0.1</v>
          </cell>
          <cell r="M65">
            <v>0.22999999999999998</v>
          </cell>
          <cell r="P65" t="str">
            <v>F</v>
          </cell>
        </row>
        <row r="66">
          <cell r="B66" t="str">
            <v>M-621</v>
          </cell>
          <cell r="C66" t="str">
            <v>유지관리용 모노레일 호이스트(2)</v>
          </cell>
          <cell r="E66">
            <v>2.2999999999999998</v>
          </cell>
          <cell r="F66">
            <v>5.89</v>
          </cell>
          <cell r="G66">
            <v>3.88</v>
          </cell>
          <cell r="H66">
            <v>1</v>
          </cell>
          <cell r="J66">
            <v>2.2999999999999998</v>
          </cell>
          <cell r="K66">
            <v>3.88</v>
          </cell>
          <cell r="L66">
            <v>0.1</v>
          </cell>
          <cell r="M66">
            <v>0.22999999999999998</v>
          </cell>
          <cell r="P66" t="str">
            <v>F</v>
          </cell>
        </row>
        <row r="67">
          <cell r="B67" t="str">
            <v>M-622</v>
          </cell>
          <cell r="C67" t="str">
            <v>통합제수변실 유지관리용밸브</v>
          </cell>
          <cell r="E67">
            <v>2.2000000000000002</v>
          </cell>
          <cell r="F67">
            <v>5.84</v>
          </cell>
          <cell r="G67">
            <v>3.84</v>
          </cell>
          <cell r="H67">
            <v>3</v>
          </cell>
          <cell r="J67">
            <v>6.6000000000000005</v>
          </cell>
          <cell r="K67">
            <v>11.52</v>
          </cell>
          <cell r="L67">
            <v>0.1</v>
          </cell>
          <cell r="M67">
            <v>0.66000000000000014</v>
          </cell>
          <cell r="P67" t="str">
            <v>F</v>
          </cell>
        </row>
        <row r="68">
          <cell r="B68" t="str">
            <v>M-623</v>
          </cell>
          <cell r="C68" t="str">
            <v>통합제수변실 배수펌프</v>
          </cell>
          <cell r="E68">
            <v>0.75</v>
          </cell>
          <cell r="F68">
            <v>2.5299999999999998</v>
          </cell>
          <cell r="G68">
            <v>1.67</v>
          </cell>
          <cell r="H68">
            <v>1</v>
          </cell>
          <cell r="J68">
            <v>0.75</v>
          </cell>
          <cell r="K68">
            <v>1.67</v>
          </cell>
          <cell r="L68">
            <v>0.1</v>
          </cell>
          <cell r="M68">
            <v>7.5000000000000011E-2</v>
          </cell>
          <cell r="P68" t="str">
            <v>N</v>
          </cell>
        </row>
        <row r="69">
          <cell r="B69" t="str">
            <v>FCC</v>
          </cell>
          <cell r="C69" t="str">
            <v>여과지 제어반</v>
          </cell>
          <cell r="E69">
            <v>7.1000000000000005</v>
          </cell>
          <cell r="F69">
            <v>20.150000000000002</v>
          </cell>
          <cell r="G69">
            <v>13.26</v>
          </cell>
          <cell r="H69">
            <v>6</v>
          </cell>
          <cell r="J69">
            <v>42.6</v>
          </cell>
          <cell r="K69">
            <v>79.56</v>
          </cell>
          <cell r="L69">
            <v>0.6</v>
          </cell>
          <cell r="M69">
            <v>25.56</v>
          </cell>
          <cell r="P69" t="str">
            <v>F</v>
          </cell>
        </row>
        <row r="70">
          <cell r="C70" t="str">
            <v>여과지 유입 게이트(M-601)</v>
          </cell>
          <cell r="E70">
            <v>1.5</v>
          </cell>
          <cell r="F70">
            <v>4.21</v>
          </cell>
          <cell r="G70">
            <v>2.77</v>
          </cell>
          <cell r="H70">
            <v>1</v>
          </cell>
          <cell r="J70">
            <v>1.5</v>
          </cell>
          <cell r="K70">
            <v>2.77</v>
          </cell>
          <cell r="M70">
            <v>0</v>
          </cell>
        </row>
        <row r="71">
          <cell r="C71" t="str">
            <v>역세척 밸브(M-608)</v>
          </cell>
          <cell r="E71">
            <v>2.2000000000000002</v>
          </cell>
          <cell r="F71">
            <v>5.84</v>
          </cell>
          <cell r="G71">
            <v>3.84</v>
          </cell>
          <cell r="H71">
            <v>1</v>
          </cell>
          <cell r="J71">
            <v>2.2000000000000002</v>
          </cell>
          <cell r="K71">
            <v>3.84</v>
          </cell>
          <cell r="M71">
            <v>0</v>
          </cell>
        </row>
        <row r="72">
          <cell r="C72" t="str">
            <v>역세척 공기밸브(M-610)</v>
          </cell>
          <cell r="E72">
            <v>0.4</v>
          </cell>
          <cell r="F72">
            <v>1.68</v>
          </cell>
          <cell r="G72">
            <v>1.1100000000000001</v>
          </cell>
          <cell r="H72">
            <v>1</v>
          </cell>
          <cell r="J72">
            <v>0.4</v>
          </cell>
          <cell r="K72">
            <v>1.1100000000000001</v>
          </cell>
          <cell r="M72">
            <v>0</v>
          </cell>
        </row>
        <row r="73">
          <cell r="C73" t="str">
            <v>여과지 정수조절 유출밸브(M-614)</v>
          </cell>
          <cell r="E73">
            <v>1.5</v>
          </cell>
          <cell r="F73">
            <v>4.21</v>
          </cell>
          <cell r="G73">
            <v>2.77</v>
          </cell>
          <cell r="H73">
            <v>1</v>
          </cell>
          <cell r="J73">
            <v>1.5</v>
          </cell>
          <cell r="K73">
            <v>2.77</v>
          </cell>
          <cell r="M73">
            <v>0</v>
          </cell>
        </row>
        <row r="74">
          <cell r="C74" t="str">
            <v>역세척수 배수 게이트(M-615)</v>
          </cell>
          <cell r="E74">
            <v>1.5</v>
          </cell>
          <cell r="F74">
            <v>4.21</v>
          </cell>
          <cell r="G74">
            <v>2.77</v>
          </cell>
          <cell r="H74">
            <v>1</v>
          </cell>
          <cell r="J74">
            <v>1.5</v>
          </cell>
          <cell r="K74">
            <v>2.77</v>
          </cell>
          <cell r="M74">
            <v>0</v>
          </cell>
        </row>
        <row r="75">
          <cell r="C75" t="str">
            <v>소 계</v>
          </cell>
          <cell r="J75">
            <v>110.39999999999998</v>
          </cell>
          <cell r="K75">
            <v>199.18999999999997</v>
          </cell>
          <cell r="M75">
            <v>48.639999999999993</v>
          </cell>
        </row>
        <row r="76">
          <cell r="C76" t="str">
            <v>3. 염소 설비(MCC-300)</v>
          </cell>
        </row>
        <row r="77">
          <cell r="C77" t="str">
            <v xml:space="preserve"> 1) 염소 설비</v>
          </cell>
        </row>
        <row r="78">
          <cell r="B78" t="str">
            <v>M-707</v>
          </cell>
          <cell r="C78" t="str">
            <v>염소용기용 호이스트</v>
          </cell>
          <cell r="E78">
            <v>2.2999999999999998</v>
          </cell>
          <cell r="F78">
            <v>5.89</v>
          </cell>
          <cell r="G78">
            <v>3.88</v>
          </cell>
          <cell r="H78">
            <v>1</v>
          </cell>
          <cell r="J78">
            <v>2.2999999999999998</v>
          </cell>
          <cell r="K78">
            <v>3.88</v>
          </cell>
          <cell r="L78">
            <v>0.1</v>
          </cell>
          <cell r="M78">
            <v>0.22999999999999998</v>
          </cell>
          <cell r="P78" t="str">
            <v>F</v>
          </cell>
        </row>
        <row r="79">
          <cell r="B79" t="str">
            <v>M-708</v>
          </cell>
          <cell r="C79" t="str">
            <v>현장 제어반</v>
          </cell>
          <cell r="E79">
            <v>11.4</v>
          </cell>
          <cell r="F79">
            <v>29.259999999999998</v>
          </cell>
          <cell r="G79">
            <v>19.260000000000002</v>
          </cell>
          <cell r="H79">
            <v>1</v>
          </cell>
          <cell r="J79">
            <v>11.4</v>
          </cell>
          <cell r="K79">
            <v>19.260000000000002</v>
          </cell>
          <cell r="L79">
            <v>0.9</v>
          </cell>
          <cell r="M79">
            <v>10.26</v>
          </cell>
          <cell r="P79" t="str">
            <v>F</v>
          </cell>
        </row>
        <row r="80">
          <cell r="C80" t="str">
            <v>염소 투입기(M-701)(0.2KWx2)</v>
          </cell>
          <cell r="E80">
            <v>0.4</v>
          </cell>
          <cell r="F80">
            <v>1.9</v>
          </cell>
          <cell r="G80">
            <v>1.25</v>
          </cell>
          <cell r="H80">
            <v>1</v>
          </cell>
          <cell r="J80">
            <v>0.4</v>
          </cell>
          <cell r="K80">
            <v>1.25</v>
          </cell>
        </row>
        <row r="81">
          <cell r="C81" t="str">
            <v>중화 설비(M-705)(5.5KWx2)</v>
          </cell>
          <cell r="E81">
            <v>11</v>
          </cell>
          <cell r="F81">
            <v>27.36</v>
          </cell>
          <cell r="G81">
            <v>18.010000000000002</v>
          </cell>
          <cell r="H81">
            <v>1</v>
          </cell>
          <cell r="J81">
            <v>11</v>
          </cell>
          <cell r="K81">
            <v>18.010000000000002</v>
          </cell>
        </row>
        <row r="82">
          <cell r="C82" t="str">
            <v>소 계</v>
          </cell>
          <cell r="J82">
            <v>13.7</v>
          </cell>
          <cell r="K82">
            <v>23.14</v>
          </cell>
          <cell r="M82">
            <v>10.49</v>
          </cell>
        </row>
        <row r="83">
          <cell r="C83" t="str">
            <v>4. 정수지 설비(MCC-400)</v>
          </cell>
        </row>
        <row r="84">
          <cell r="C84" t="str">
            <v xml:space="preserve"> 1) 정수지 설비</v>
          </cell>
        </row>
        <row r="85">
          <cell r="B85" t="str">
            <v>M-801</v>
          </cell>
          <cell r="C85" t="str">
            <v>정수지 유입밸브</v>
          </cell>
          <cell r="E85">
            <v>2.2000000000000002</v>
          </cell>
          <cell r="F85">
            <v>5.84</v>
          </cell>
          <cell r="G85">
            <v>3.84</v>
          </cell>
          <cell r="H85">
            <v>2</v>
          </cell>
          <cell r="J85">
            <v>4.4000000000000004</v>
          </cell>
          <cell r="K85">
            <v>7.68</v>
          </cell>
          <cell r="L85">
            <v>0.1</v>
          </cell>
          <cell r="M85">
            <v>0.44000000000000006</v>
          </cell>
          <cell r="P85" t="str">
            <v>F</v>
          </cell>
        </row>
        <row r="86">
          <cell r="B86" t="str">
            <v>M-802</v>
          </cell>
          <cell r="C86" t="str">
            <v>정수지 유입밸브실 배수펌프</v>
          </cell>
          <cell r="E86">
            <v>0.75</v>
          </cell>
          <cell r="F86">
            <v>2.5299999999999998</v>
          </cell>
          <cell r="G86">
            <v>1.67</v>
          </cell>
          <cell r="H86">
            <v>1</v>
          </cell>
          <cell r="J86">
            <v>0.75</v>
          </cell>
          <cell r="K86">
            <v>1.67</v>
          </cell>
          <cell r="L86">
            <v>0.1</v>
          </cell>
          <cell r="M86">
            <v>7.5000000000000011E-2</v>
          </cell>
          <cell r="P86" t="str">
            <v>N</v>
          </cell>
        </row>
        <row r="87">
          <cell r="B87" t="str">
            <v>M-803</v>
          </cell>
          <cell r="C87" t="str">
            <v>펌프실 유출밸브</v>
          </cell>
          <cell r="E87">
            <v>2.2000000000000002</v>
          </cell>
          <cell r="F87">
            <v>5.84</v>
          </cell>
          <cell r="G87">
            <v>3.84</v>
          </cell>
          <cell r="H87">
            <v>1</v>
          </cell>
          <cell r="J87">
            <v>2.2000000000000002</v>
          </cell>
          <cell r="K87">
            <v>3.84</v>
          </cell>
          <cell r="L87">
            <v>0.1</v>
          </cell>
          <cell r="M87">
            <v>0.22000000000000003</v>
          </cell>
          <cell r="P87" t="str">
            <v>F</v>
          </cell>
        </row>
        <row r="88">
          <cell r="B88" t="str">
            <v>M-804</v>
          </cell>
          <cell r="C88" t="str">
            <v>펌프실 유출밸브실 배수펌프</v>
          </cell>
          <cell r="E88">
            <v>0.75</v>
          </cell>
          <cell r="F88">
            <v>2.5299999999999998</v>
          </cell>
          <cell r="G88">
            <v>1.67</v>
          </cell>
          <cell r="H88">
            <v>1</v>
          </cell>
          <cell r="J88">
            <v>0.75</v>
          </cell>
          <cell r="K88">
            <v>1.67</v>
          </cell>
          <cell r="L88">
            <v>0.1</v>
          </cell>
          <cell r="M88">
            <v>7.5000000000000011E-2</v>
          </cell>
          <cell r="P88" t="str">
            <v>N</v>
          </cell>
        </row>
        <row r="89">
          <cell r="B89" t="str">
            <v>M-805</v>
          </cell>
          <cell r="C89" t="str">
            <v>정수지 유출밸브</v>
          </cell>
          <cell r="E89">
            <v>2.2000000000000002</v>
          </cell>
          <cell r="F89">
            <v>5.84</v>
          </cell>
          <cell r="G89">
            <v>3.84</v>
          </cell>
          <cell r="H89">
            <v>2</v>
          </cell>
          <cell r="J89">
            <v>4.4000000000000004</v>
          </cell>
          <cell r="K89">
            <v>7.68</v>
          </cell>
          <cell r="L89">
            <v>0.1</v>
          </cell>
          <cell r="M89">
            <v>0.44000000000000006</v>
          </cell>
          <cell r="P89" t="str">
            <v>F</v>
          </cell>
        </row>
        <row r="90">
          <cell r="B90" t="str">
            <v>M-807</v>
          </cell>
          <cell r="C90" t="str">
            <v>정수지 유출밸브실 배수펌프</v>
          </cell>
          <cell r="E90">
            <v>0.75</v>
          </cell>
          <cell r="F90">
            <v>2.5299999999999998</v>
          </cell>
          <cell r="G90">
            <v>1.67</v>
          </cell>
          <cell r="H90">
            <v>1</v>
          </cell>
          <cell r="J90">
            <v>0.75</v>
          </cell>
          <cell r="K90">
            <v>1.67</v>
          </cell>
          <cell r="L90">
            <v>0.1</v>
          </cell>
          <cell r="M90">
            <v>7.5000000000000011E-2</v>
          </cell>
          <cell r="P90" t="str">
            <v>N</v>
          </cell>
        </row>
        <row r="91">
          <cell r="C91" t="str">
            <v xml:space="preserve"> 2) 샘플링 펌프 설비</v>
          </cell>
        </row>
        <row r="92">
          <cell r="B92" t="str">
            <v>M-1503</v>
          </cell>
          <cell r="C92" t="str">
            <v>사여과지 샘플링 펌프</v>
          </cell>
          <cell r="E92">
            <v>0.75</v>
          </cell>
          <cell r="F92">
            <v>2.5299999999999998</v>
          </cell>
          <cell r="G92">
            <v>1.67</v>
          </cell>
          <cell r="H92">
            <v>1</v>
          </cell>
          <cell r="I92">
            <v>1</v>
          </cell>
          <cell r="J92">
            <v>0.75</v>
          </cell>
          <cell r="K92">
            <v>1.67</v>
          </cell>
          <cell r="L92">
            <v>0.9</v>
          </cell>
          <cell r="M92">
            <v>0.67500000000000004</v>
          </cell>
          <cell r="P92" t="str">
            <v>N</v>
          </cell>
        </row>
        <row r="93">
          <cell r="B93" t="str">
            <v>M-1504</v>
          </cell>
          <cell r="C93" t="str">
            <v>정수지 샘플링 펌프</v>
          </cell>
          <cell r="E93">
            <v>0.75</v>
          </cell>
          <cell r="F93">
            <v>2.5299999999999998</v>
          </cell>
          <cell r="G93">
            <v>1.67</v>
          </cell>
          <cell r="H93">
            <v>1</v>
          </cell>
          <cell r="I93">
            <v>1</v>
          </cell>
          <cell r="J93">
            <v>0.75</v>
          </cell>
          <cell r="K93">
            <v>1.67</v>
          </cell>
          <cell r="L93">
            <v>0.9</v>
          </cell>
          <cell r="M93">
            <v>0.67500000000000004</v>
          </cell>
          <cell r="P93" t="str">
            <v>N</v>
          </cell>
        </row>
        <row r="94">
          <cell r="C94" t="str">
            <v>소 계</v>
          </cell>
          <cell r="J94">
            <v>14.750000000000002</v>
          </cell>
          <cell r="K94">
            <v>27.550000000000004</v>
          </cell>
          <cell r="M94">
            <v>2.6749999999999998</v>
          </cell>
        </row>
        <row r="95">
          <cell r="C95" t="str">
            <v>5. 배출수지 및 배슬러지지 설비(MCC-500)</v>
          </cell>
        </row>
        <row r="96">
          <cell r="C96" t="str">
            <v xml:space="preserve"> 1) 배출수 설비</v>
          </cell>
        </row>
        <row r="97">
          <cell r="B97" t="str">
            <v>M-901</v>
          </cell>
          <cell r="C97" t="str">
            <v>배출수지 유입게이트</v>
          </cell>
          <cell r="E97">
            <v>2.2000000000000002</v>
          </cell>
          <cell r="F97">
            <v>5.84</v>
          </cell>
          <cell r="G97">
            <v>3.84</v>
          </cell>
          <cell r="H97">
            <v>2</v>
          </cell>
          <cell r="J97">
            <v>4.4000000000000004</v>
          </cell>
          <cell r="K97">
            <v>7.68</v>
          </cell>
          <cell r="L97">
            <v>0.1</v>
          </cell>
          <cell r="M97">
            <v>0.44000000000000006</v>
          </cell>
          <cell r="P97" t="str">
            <v>F</v>
          </cell>
        </row>
        <row r="98">
          <cell r="B98" t="str">
            <v>M-902</v>
          </cell>
          <cell r="C98" t="str">
            <v>배출수지 슬러지 수집기</v>
          </cell>
          <cell r="E98">
            <v>1.5</v>
          </cell>
          <cell r="F98">
            <v>4.21</v>
          </cell>
          <cell r="G98">
            <v>2.77</v>
          </cell>
          <cell r="H98">
            <v>2</v>
          </cell>
          <cell r="J98">
            <v>3</v>
          </cell>
          <cell r="K98">
            <v>5.54</v>
          </cell>
          <cell r="L98">
            <v>0.6</v>
          </cell>
          <cell r="M98">
            <v>1.7999999999999998</v>
          </cell>
          <cell r="P98" t="str">
            <v>F</v>
          </cell>
        </row>
        <row r="99">
          <cell r="B99" t="str">
            <v>M-903</v>
          </cell>
          <cell r="C99" t="str">
            <v>배출수지 슬러지 인발밸브</v>
          </cell>
          <cell r="E99">
            <v>0.75</v>
          </cell>
          <cell r="F99">
            <v>2.5299999999999998</v>
          </cell>
          <cell r="G99">
            <v>1.67</v>
          </cell>
          <cell r="H99">
            <v>2</v>
          </cell>
          <cell r="J99">
            <v>1.5</v>
          </cell>
          <cell r="K99">
            <v>3.34</v>
          </cell>
          <cell r="L99">
            <v>0.1</v>
          </cell>
          <cell r="M99">
            <v>0.15000000000000002</v>
          </cell>
          <cell r="P99" t="str">
            <v>F</v>
          </cell>
        </row>
        <row r="100">
          <cell r="B100" t="str">
            <v>M-904</v>
          </cell>
          <cell r="C100" t="str">
            <v>배출수지 슬러지 펌프</v>
          </cell>
          <cell r="E100">
            <v>3.7</v>
          </cell>
          <cell r="F100">
            <v>9.16</v>
          </cell>
          <cell r="G100">
            <v>6.03</v>
          </cell>
          <cell r="H100">
            <v>1</v>
          </cell>
          <cell r="I100">
            <v>1</v>
          </cell>
          <cell r="J100">
            <v>3.7</v>
          </cell>
          <cell r="K100">
            <v>6.03</v>
          </cell>
          <cell r="L100">
            <v>0.6</v>
          </cell>
          <cell r="M100">
            <v>2.2200000000000002</v>
          </cell>
          <cell r="P100" t="str">
            <v>N</v>
          </cell>
        </row>
        <row r="101">
          <cell r="B101" t="str">
            <v>M-905</v>
          </cell>
          <cell r="C101" t="str">
            <v>배출수지 유출게이트</v>
          </cell>
          <cell r="E101">
            <v>1.5</v>
          </cell>
          <cell r="F101">
            <v>4.21</v>
          </cell>
          <cell r="G101">
            <v>2.77</v>
          </cell>
          <cell r="H101">
            <v>2</v>
          </cell>
          <cell r="J101">
            <v>3</v>
          </cell>
          <cell r="K101">
            <v>5.54</v>
          </cell>
          <cell r="L101">
            <v>0.1</v>
          </cell>
          <cell r="M101">
            <v>0.30000000000000004</v>
          </cell>
          <cell r="P101" t="str">
            <v>F</v>
          </cell>
        </row>
        <row r="102">
          <cell r="B102" t="str">
            <v>M-907</v>
          </cell>
          <cell r="C102" t="str">
            <v>배출수지 및 배슬러지지 펌프실 배수펌프</v>
          </cell>
          <cell r="E102">
            <v>1.5</v>
          </cell>
          <cell r="F102">
            <v>4.21</v>
          </cell>
          <cell r="G102">
            <v>2.77</v>
          </cell>
          <cell r="H102">
            <v>1</v>
          </cell>
          <cell r="I102">
            <v>1</v>
          </cell>
          <cell r="J102">
            <v>1.5</v>
          </cell>
          <cell r="K102">
            <v>2.77</v>
          </cell>
          <cell r="L102">
            <v>0.1</v>
          </cell>
          <cell r="M102">
            <v>0.15000000000000002</v>
          </cell>
          <cell r="P102" t="str">
            <v>N</v>
          </cell>
        </row>
        <row r="103">
          <cell r="C103" t="str">
            <v xml:space="preserve"> 2) 배슬러지지 설비</v>
          </cell>
        </row>
        <row r="104">
          <cell r="B104" t="str">
            <v>M-1001</v>
          </cell>
          <cell r="C104" t="str">
            <v>배슬러지지 유입게이트</v>
          </cell>
          <cell r="E104">
            <v>1.5</v>
          </cell>
          <cell r="F104">
            <v>4.21</v>
          </cell>
          <cell r="G104">
            <v>2.77</v>
          </cell>
          <cell r="H104">
            <v>2</v>
          </cell>
          <cell r="J104">
            <v>3</v>
          </cell>
          <cell r="K104">
            <v>5.54</v>
          </cell>
          <cell r="L104">
            <v>0.1</v>
          </cell>
          <cell r="M104">
            <v>0.30000000000000004</v>
          </cell>
          <cell r="P104" t="str">
            <v>F</v>
          </cell>
        </row>
        <row r="105">
          <cell r="B105" t="str">
            <v>M-1002</v>
          </cell>
          <cell r="C105" t="str">
            <v>배슬러지지 슬러지 수집기</v>
          </cell>
          <cell r="E105">
            <v>1.5</v>
          </cell>
          <cell r="F105">
            <v>4.21</v>
          </cell>
          <cell r="G105">
            <v>2.77</v>
          </cell>
          <cell r="H105">
            <v>2</v>
          </cell>
          <cell r="J105">
            <v>3</v>
          </cell>
          <cell r="K105">
            <v>5.54</v>
          </cell>
          <cell r="L105">
            <v>0.6</v>
          </cell>
          <cell r="M105">
            <v>1.7999999999999998</v>
          </cell>
          <cell r="P105" t="str">
            <v>F</v>
          </cell>
        </row>
        <row r="106">
          <cell r="B106" t="str">
            <v>M-1003</v>
          </cell>
          <cell r="C106" t="str">
            <v>배슬러지지 슬러지 인발밸브</v>
          </cell>
          <cell r="E106">
            <v>0.75</v>
          </cell>
          <cell r="F106">
            <v>2.5299999999999998</v>
          </cell>
          <cell r="G106">
            <v>1.67</v>
          </cell>
          <cell r="H106">
            <v>2</v>
          </cell>
          <cell r="J106">
            <v>1.5</v>
          </cell>
          <cell r="K106">
            <v>3.34</v>
          </cell>
          <cell r="L106">
            <v>0.1</v>
          </cell>
          <cell r="M106">
            <v>0.15000000000000002</v>
          </cell>
          <cell r="P106" t="str">
            <v>F</v>
          </cell>
        </row>
        <row r="107">
          <cell r="B107" t="str">
            <v>M-1004</v>
          </cell>
          <cell r="C107" t="str">
            <v>배슬러지지 슬러지 펌프</v>
          </cell>
          <cell r="E107">
            <v>2.2000000000000002</v>
          </cell>
          <cell r="F107">
            <v>5.84</v>
          </cell>
          <cell r="G107">
            <v>3.84</v>
          </cell>
          <cell r="H107">
            <v>1</v>
          </cell>
          <cell r="I107">
            <v>1</v>
          </cell>
          <cell r="J107">
            <v>2.2000000000000002</v>
          </cell>
          <cell r="K107">
            <v>3.84</v>
          </cell>
          <cell r="L107">
            <v>0.6</v>
          </cell>
          <cell r="M107">
            <v>1.32</v>
          </cell>
          <cell r="P107" t="str">
            <v>N</v>
          </cell>
        </row>
        <row r="108">
          <cell r="B108" t="str">
            <v>M-1005</v>
          </cell>
          <cell r="C108" t="str">
            <v>배슬러지지 유출게이트</v>
          </cell>
          <cell r="E108">
            <v>1.5</v>
          </cell>
          <cell r="F108">
            <v>4.21</v>
          </cell>
          <cell r="G108">
            <v>2.77</v>
          </cell>
          <cell r="H108">
            <v>2</v>
          </cell>
          <cell r="J108">
            <v>3</v>
          </cell>
          <cell r="K108">
            <v>5.54</v>
          </cell>
          <cell r="L108">
            <v>0.1</v>
          </cell>
          <cell r="M108">
            <v>0.30000000000000004</v>
          </cell>
          <cell r="P108" t="str">
            <v>F</v>
          </cell>
        </row>
        <row r="109">
          <cell r="B109" t="str">
            <v>M-1006</v>
          </cell>
          <cell r="C109" t="str">
            <v>배슬러지지 상등수 이송펌프</v>
          </cell>
          <cell r="E109">
            <v>2.2000000000000002</v>
          </cell>
          <cell r="F109">
            <v>5.84</v>
          </cell>
          <cell r="G109">
            <v>3.84</v>
          </cell>
          <cell r="H109">
            <v>1</v>
          </cell>
          <cell r="I109">
            <v>1</v>
          </cell>
          <cell r="J109">
            <v>2.2000000000000002</v>
          </cell>
          <cell r="K109">
            <v>3.84</v>
          </cell>
          <cell r="L109">
            <v>0.6</v>
          </cell>
          <cell r="M109">
            <v>1.32</v>
          </cell>
          <cell r="P109" t="str">
            <v>N</v>
          </cell>
        </row>
        <row r="110">
          <cell r="C110" t="str">
            <v xml:space="preserve"> 3) 회수펌프실 설비</v>
          </cell>
        </row>
        <row r="111">
          <cell r="B111" t="str">
            <v>M-1101</v>
          </cell>
          <cell r="C111" t="str">
            <v>회수 펌프</v>
          </cell>
          <cell r="E111">
            <v>7.5</v>
          </cell>
          <cell r="F111">
            <v>17.89</v>
          </cell>
          <cell r="G111">
            <v>11.77</v>
          </cell>
          <cell r="H111">
            <v>2</v>
          </cell>
          <cell r="I111">
            <v>1</v>
          </cell>
          <cell r="J111">
            <v>15</v>
          </cell>
          <cell r="K111">
            <v>23.54</v>
          </cell>
          <cell r="L111">
            <v>0.6</v>
          </cell>
          <cell r="M111">
            <v>9</v>
          </cell>
          <cell r="P111" t="str">
            <v>S</v>
          </cell>
        </row>
        <row r="112">
          <cell r="B112" t="str">
            <v>M-1102</v>
          </cell>
          <cell r="C112" t="str">
            <v>회수펌프실 드레인 펌프</v>
          </cell>
          <cell r="E112">
            <v>1.5</v>
          </cell>
          <cell r="F112">
            <v>4.21</v>
          </cell>
          <cell r="G112">
            <v>2.77</v>
          </cell>
          <cell r="H112">
            <v>1</v>
          </cell>
          <cell r="J112">
            <v>1.5</v>
          </cell>
          <cell r="K112">
            <v>2.77</v>
          </cell>
          <cell r="L112">
            <v>0.1</v>
          </cell>
          <cell r="M112">
            <v>0.15000000000000002</v>
          </cell>
          <cell r="P112" t="str">
            <v>N</v>
          </cell>
        </row>
        <row r="113">
          <cell r="B113" t="str">
            <v>M-1103</v>
          </cell>
          <cell r="C113" t="str">
            <v>회수펌프 토출밸브</v>
          </cell>
          <cell r="E113">
            <v>0.4</v>
          </cell>
          <cell r="F113">
            <v>1.68</v>
          </cell>
          <cell r="G113">
            <v>1.1100000000000001</v>
          </cell>
          <cell r="H113">
            <v>1</v>
          </cell>
          <cell r="J113">
            <v>0.4</v>
          </cell>
          <cell r="K113">
            <v>1.1100000000000001</v>
          </cell>
          <cell r="L113">
            <v>0.1</v>
          </cell>
          <cell r="M113">
            <v>4.0000000000000008E-2</v>
          </cell>
          <cell r="P113" t="str">
            <v>F</v>
          </cell>
        </row>
        <row r="114">
          <cell r="B114" t="str">
            <v>M-1104</v>
          </cell>
          <cell r="C114" t="str">
            <v>회수펌프실 배수펌프</v>
          </cell>
          <cell r="E114">
            <v>0.75</v>
          </cell>
          <cell r="F114">
            <v>2.5299999999999998</v>
          </cell>
          <cell r="G114">
            <v>1.67</v>
          </cell>
          <cell r="H114">
            <v>1</v>
          </cell>
          <cell r="J114">
            <v>0.75</v>
          </cell>
          <cell r="K114">
            <v>1.67</v>
          </cell>
          <cell r="L114">
            <v>0.1</v>
          </cell>
          <cell r="M114">
            <v>7.5000000000000011E-2</v>
          </cell>
          <cell r="P114" t="str">
            <v>N</v>
          </cell>
        </row>
        <row r="115">
          <cell r="C115" t="str">
            <v>소 계</v>
          </cell>
          <cell r="J115">
            <v>49.65</v>
          </cell>
          <cell r="K115">
            <v>87.629999999999981</v>
          </cell>
          <cell r="M115">
            <v>19.514999999999997</v>
          </cell>
        </row>
        <row r="118">
          <cell r="C118" t="str">
            <v>6. 농축조, 2차 처리, 슬러지 탈수 설비(MCC-600)</v>
          </cell>
        </row>
        <row r="119">
          <cell r="C119" t="str">
            <v xml:space="preserve"> 1) 정수지 설비</v>
          </cell>
        </row>
        <row r="120">
          <cell r="B120" t="str">
            <v>M-809</v>
          </cell>
          <cell r="C120" t="str">
            <v>정수지 유출조절밸브</v>
          </cell>
          <cell r="E120">
            <v>5.5</v>
          </cell>
          <cell r="F120">
            <v>13.68</v>
          </cell>
          <cell r="G120">
            <v>9</v>
          </cell>
          <cell r="H120">
            <v>1</v>
          </cell>
          <cell r="J120">
            <v>5.5</v>
          </cell>
          <cell r="K120">
            <v>9</v>
          </cell>
          <cell r="L120">
            <v>0.1</v>
          </cell>
          <cell r="M120">
            <v>0.55000000000000004</v>
          </cell>
          <cell r="P120" t="str">
            <v>F</v>
          </cell>
        </row>
        <row r="121">
          <cell r="B121" t="str">
            <v>M-810</v>
          </cell>
          <cell r="C121" t="str">
            <v>정수지 유출밸브실 유지관리용 밸브</v>
          </cell>
          <cell r="E121">
            <v>0.75</v>
          </cell>
          <cell r="F121">
            <v>2.5299999999999998</v>
          </cell>
          <cell r="G121">
            <v>1.67</v>
          </cell>
          <cell r="H121">
            <v>1</v>
          </cell>
          <cell r="J121">
            <v>0.75</v>
          </cell>
          <cell r="K121">
            <v>1.67</v>
          </cell>
          <cell r="L121">
            <v>0.1</v>
          </cell>
          <cell r="M121">
            <v>7.5000000000000011E-2</v>
          </cell>
          <cell r="P121" t="str">
            <v>F</v>
          </cell>
        </row>
        <row r="122">
          <cell r="B122" t="str">
            <v>M-811</v>
          </cell>
          <cell r="C122" t="str">
            <v>유출조절밸브실 배수펌프</v>
          </cell>
          <cell r="E122">
            <v>0.75</v>
          </cell>
          <cell r="F122">
            <v>2.5299999999999998</v>
          </cell>
          <cell r="G122">
            <v>1.67</v>
          </cell>
          <cell r="H122">
            <v>1</v>
          </cell>
          <cell r="J122">
            <v>0.75</v>
          </cell>
          <cell r="K122">
            <v>1.67</v>
          </cell>
          <cell r="L122">
            <v>0.1</v>
          </cell>
          <cell r="M122">
            <v>7.5000000000000011E-2</v>
          </cell>
          <cell r="P122" t="str">
            <v>N</v>
          </cell>
        </row>
        <row r="123">
          <cell r="C123" t="str">
            <v xml:space="preserve"> 2) 농축조 설비</v>
          </cell>
        </row>
        <row r="124">
          <cell r="B124" t="str">
            <v>M-1202</v>
          </cell>
          <cell r="C124" t="str">
            <v>농축조 슬러지 수집기</v>
          </cell>
          <cell r="E124">
            <v>0.75</v>
          </cell>
          <cell r="F124">
            <v>2.5299999999999998</v>
          </cell>
          <cell r="G124">
            <v>1.67</v>
          </cell>
          <cell r="H124">
            <v>2</v>
          </cell>
          <cell r="J124">
            <v>1.5</v>
          </cell>
          <cell r="K124">
            <v>3.34</v>
          </cell>
          <cell r="L124">
            <v>0.6</v>
          </cell>
          <cell r="M124">
            <v>0.89999999999999991</v>
          </cell>
          <cell r="P124" t="str">
            <v>N</v>
          </cell>
        </row>
        <row r="125">
          <cell r="B125" t="str">
            <v>M-1203</v>
          </cell>
          <cell r="C125" t="str">
            <v>농축슬러지 인발밸브</v>
          </cell>
          <cell r="E125">
            <v>0.75</v>
          </cell>
          <cell r="F125">
            <v>2.5299999999999998</v>
          </cell>
          <cell r="G125">
            <v>1.67</v>
          </cell>
          <cell r="H125">
            <v>2</v>
          </cell>
          <cell r="J125">
            <v>1.5</v>
          </cell>
          <cell r="K125">
            <v>3.34</v>
          </cell>
          <cell r="L125">
            <v>0.1</v>
          </cell>
          <cell r="M125">
            <v>0.15000000000000002</v>
          </cell>
          <cell r="P125" t="str">
            <v>F</v>
          </cell>
        </row>
        <row r="126">
          <cell r="B126" t="str">
            <v>M-1204</v>
          </cell>
          <cell r="C126" t="str">
            <v>농축 슬러지 펌프</v>
          </cell>
          <cell r="E126">
            <v>2.2000000000000002</v>
          </cell>
          <cell r="F126">
            <v>5.84</v>
          </cell>
          <cell r="G126">
            <v>3.84</v>
          </cell>
          <cell r="H126">
            <v>1</v>
          </cell>
          <cell r="I126">
            <v>1</v>
          </cell>
          <cell r="J126">
            <v>2.2000000000000002</v>
          </cell>
          <cell r="K126">
            <v>3.84</v>
          </cell>
          <cell r="L126">
            <v>0.6</v>
          </cell>
          <cell r="M126">
            <v>1.32</v>
          </cell>
          <cell r="P126" t="str">
            <v>N</v>
          </cell>
        </row>
        <row r="127">
          <cell r="B127" t="str">
            <v>M-1205</v>
          </cell>
          <cell r="C127" t="str">
            <v>농축조 펌프실 배수펌프</v>
          </cell>
          <cell r="E127">
            <v>1.5</v>
          </cell>
          <cell r="F127">
            <v>4.21</v>
          </cell>
          <cell r="G127">
            <v>2.77</v>
          </cell>
          <cell r="H127">
            <v>1</v>
          </cell>
          <cell r="I127">
            <v>1</v>
          </cell>
          <cell r="J127">
            <v>1.5</v>
          </cell>
          <cell r="K127">
            <v>2.77</v>
          </cell>
          <cell r="L127">
            <v>0.1</v>
          </cell>
          <cell r="M127">
            <v>0.15000000000000002</v>
          </cell>
          <cell r="P127" t="str">
            <v>N</v>
          </cell>
        </row>
        <row r="128">
          <cell r="B128" t="str">
            <v>M-1206</v>
          </cell>
          <cell r="C128" t="str">
            <v>상징수 유입밸브</v>
          </cell>
          <cell r="E128">
            <v>0.4</v>
          </cell>
          <cell r="F128">
            <v>1.68</v>
          </cell>
          <cell r="G128">
            <v>1.1100000000000001</v>
          </cell>
          <cell r="H128">
            <v>1</v>
          </cell>
          <cell r="J128">
            <v>0.4</v>
          </cell>
          <cell r="K128">
            <v>1.1100000000000001</v>
          </cell>
          <cell r="L128">
            <v>0.1</v>
          </cell>
          <cell r="M128">
            <v>4.0000000000000008E-2</v>
          </cell>
          <cell r="P128" t="str">
            <v>F</v>
          </cell>
        </row>
        <row r="129">
          <cell r="B129" t="str">
            <v>M-1207</v>
          </cell>
          <cell r="C129" t="str">
            <v>상징수 방류밸브</v>
          </cell>
          <cell r="E129">
            <v>0.4</v>
          </cell>
          <cell r="F129">
            <v>1.68</v>
          </cell>
          <cell r="G129">
            <v>1.1100000000000001</v>
          </cell>
          <cell r="H129">
            <v>1</v>
          </cell>
          <cell r="J129">
            <v>0.4</v>
          </cell>
          <cell r="K129">
            <v>1.1100000000000001</v>
          </cell>
          <cell r="L129">
            <v>0.1</v>
          </cell>
          <cell r="M129">
            <v>4.0000000000000008E-2</v>
          </cell>
          <cell r="P129" t="str">
            <v>F</v>
          </cell>
        </row>
        <row r="130">
          <cell r="C130" t="str">
            <v xml:space="preserve"> 3) 2차 처리 설비</v>
          </cell>
        </row>
        <row r="131">
          <cell r="B131" t="str">
            <v>M-1301</v>
          </cell>
          <cell r="C131" t="str">
            <v>사여과기</v>
          </cell>
          <cell r="E131">
            <v>0.8</v>
          </cell>
          <cell r="F131">
            <v>2.62</v>
          </cell>
          <cell r="G131">
            <v>1.72</v>
          </cell>
          <cell r="H131">
            <v>1</v>
          </cell>
          <cell r="J131">
            <v>0.8</v>
          </cell>
          <cell r="K131">
            <v>1.72</v>
          </cell>
          <cell r="L131">
            <v>0.1</v>
          </cell>
          <cell r="M131">
            <v>8.0000000000000016E-2</v>
          </cell>
          <cell r="P131" t="str">
            <v>F</v>
          </cell>
        </row>
        <row r="132">
          <cell r="B132" t="str">
            <v>M-1302</v>
          </cell>
          <cell r="C132" t="str">
            <v>사여과기 급수펌프</v>
          </cell>
          <cell r="E132">
            <v>3.7</v>
          </cell>
          <cell r="F132">
            <v>9.16</v>
          </cell>
          <cell r="G132">
            <v>6.03</v>
          </cell>
          <cell r="H132">
            <v>1</v>
          </cell>
          <cell r="I132">
            <v>1</v>
          </cell>
          <cell r="J132">
            <v>3.7</v>
          </cell>
          <cell r="K132">
            <v>6.03</v>
          </cell>
          <cell r="L132">
            <v>0.6</v>
          </cell>
          <cell r="M132">
            <v>2.2200000000000002</v>
          </cell>
          <cell r="P132" t="str">
            <v>N</v>
          </cell>
        </row>
        <row r="133">
          <cell r="B133" t="str">
            <v>M-1303</v>
          </cell>
          <cell r="C133" t="str">
            <v>공기 압축기</v>
          </cell>
          <cell r="E133">
            <v>2.2000000000000002</v>
          </cell>
          <cell r="F133">
            <v>5.84</v>
          </cell>
          <cell r="G133">
            <v>3.84</v>
          </cell>
          <cell r="H133">
            <v>1</v>
          </cell>
          <cell r="I133">
            <v>1</v>
          </cell>
          <cell r="J133">
            <v>2.2000000000000002</v>
          </cell>
          <cell r="K133">
            <v>3.84</v>
          </cell>
          <cell r="L133">
            <v>0.6</v>
          </cell>
          <cell r="M133">
            <v>1.32</v>
          </cell>
          <cell r="P133" t="str">
            <v>F</v>
          </cell>
        </row>
        <row r="134">
          <cell r="C134" t="str">
            <v xml:space="preserve"> 4) 슬러지 탈수 설비</v>
          </cell>
        </row>
        <row r="135">
          <cell r="B135" t="str">
            <v>M-1401</v>
          </cell>
          <cell r="C135" t="str">
            <v>슬러지 저류조 교반기</v>
          </cell>
          <cell r="E135">
            <v>3.7</v>
          </cell>
          <cell r="F135">
            <v>9.16</v>
          </cell>
          <cell r="G135">
            <v>6.03</v>
          </cell>
          <cell r="H135">
            <v>2</v>
          </cell>
          <cell r="J135">
            <v>7.4</v>
          </cell>
          <cell r="K135">
            <v>12.06</v>
          </cell>
          <cell r="L135">
            <v>0.6</v>
          </cell>
          <cell r="M135">
            <v>4.4400000000000004</v>
          </cell>
          <cell r="P135" t="str">
            <v>N</v>
          </cell>
        </row>
        <row r="136">
          <cell r="B136" t="str">
            <v>MOP-1403</v>
          </cell>
          <cell r="C136" t="str">
            <v>포리머 제어반</v>
          </cell>
          <cell r="E136">
            <v>8</v>
          </cell>
          <cell r="F136">
            <v>25.459999999999997</v>
          </cell>
          <cell r="G136">
            <v>16.760000000000002</v>
          </cell>
          <cell r="H136">
            <v>1</v>
          </cell>
          <cell r="J136">
            <v>8</v>
          </cell>
          <cell r="K136">
            <v>16.760000000000002</v>
          </cell>
          <cell r="L136">
            <v>0.9</v>
          </cell>
          <cell r="M136">
            <v>7.2</v>
          </cell>
          <cell r="P136" t="str">
            <v>F</v>
          </cell>
        </row>
        <row r="137">
          <cell r="C137" t="str">
            <v>포리머 용해장치(M-1403)</v>
          </cell>
          <cell r="D137">
            <v>7.6</v>
          </cell>
        </row>
        <row r="138">
          <cell r="C138" t="str">
            <v>포리머 공급조절밸브(M-1404)</v>
          </cell>
          <cell r="D138">
            <v>0.4</v>
          </cell>
        </row>
        <row r="139">
          <cell r="B139" t="str">
            <v>M-1406</v>
          </cell>
          <cell r="C139" t="str">
            <v>포리머용 모노레일 호이스트</v>
          </cell>
          <cell r="E139">
            <v>1.3</v>
          </cell>
          <cell r="F139">
            <v>3.8200000000000003</v>
          </cell>
          <cell r="G139">
            <v>2.5099999999999998</v>
          </cell>
          <cell r="H139">
            <v>1</v>
          </cell>
          <cell r="J139">
            <v>1.3</v>
          </cell>
          <cell r="K139">
            <v>2.5099999999999998</v>
          </cell>
          <cell r="L139">
            <v>0.1</v>
          </cell>
          <cell r="M139">
            <v>0.13</v>
          </cell>
          <cell r="P139" t="str">
            <v>F</v>
          </cell>
        </row>
        <row r="140">
          <cell r="B140" t="str">
            <v>M-1408</v>
          </cell>
          <cell r="C140" t="str">
            <v>탈수기 보수용 호이스트</v>
          </cell>
          <cell r="E140">
            <v>4</v>
          </cell>
          <cell r="F140">
            <v>11.1</v>
          </cell>
          <cell r="G140">
            <v>7.31</v>
          </cell>
          <cell r="H140">
            <v>1</v>
          </cell>
          <cell r="J140">
            <v>4</v>
          </cell>
          <cell r="K140">
            <v>7.31</v>
          </cell>
          <cell r="L140">
            <v>0.1</v>
          </cell>
          <cell r="M140">
            <v>0.4</v>
          </cell>
          <cell r="P140" t="str">
            <v>F</v>
          </cell>
        </row>
        <row r="141">
          <cell r="B141" t="str">
            <v>M-1412</v>
          </cell>
          <cell r="C141" t="str">
            <v>케이크 호파</v>
          </cell>
          <cell r="E141">
            <v>3.7</v>
          </cell>
          <cell r="F141">
            <v>9.16</v>
          </cell>
          <cell r="G141">
            <v>6.03</v>
          </cell>
          <cell r="H141">
            <v>2</v>
          </cell>
          <cell r="J141">
            <v>7.4</v>
          </cell>
          <cell r="K141">
            <v>12.06</v>
          </cell>
          <cell r="L141">
            <v>0.1</v>
          </cell>
          <cell r="M141">
            <v>0.7400000000000001</v>
          </cell>
          <cell r="P141" t="str">
            <v>F</v>
          </cell>
        </row>
        <row r="142">
          <cell r="B142" t="str">
            <v>M-1413</v>
          </cell>
          <cell r="C142" t="str">
            <v>여포세척조 유입밸브</v>
          </cell>
          <cell r="E142">
            <v>0.75</v>
          </cell>
          <cell r="F142">
            <v>2.5299999999999998</v>
          </cell>
          <cell r="G142">
            <v>1.67</v>
          </cell>
          <cell r="H142">
            <v>1</v>
          </cell>
          <cell r="J142">
            <v>0.75</v>
          </cell>
          <cell r="K142">
            <v>1.67</v>
          </cell>
          <cell r="L142">
            <v>0.1</v>
          </cell>
          <cell r="M142">
            <v>7.5000000000000011E-2</v>
          </cell>
          <cell r="P142" t="str">
            <v>F</v>
          </cell>
        </row>
        <row r="143">
          <cell r="B143" t="str">
            <v>MOP-1415</v>
          </cell>
          <cell r="C143" t="str">
            <v>탈수설비 종합 현장제어반</v>
          </cell>
          <cell r="E143">
            <v>29.85</v>
          </cell>
          <cell r="F143">
            <v>82.8</v>
          </cell>
          <cell r="G143">
            <v>54.5</v>
          </cell>
          <cell r="H143">
            <v>1</v>
          </cell>
          <cell r="J143">
            <v>29.85</v>
          </cell>
          <cell r="K143">
            <v>54.5</v>
          </cell>
          <cell r="L143">
            <v>0.6</v>
          </cell>
          <cell r="M143">
            <v>17.91</v>
          </cell>
          <cell r="P143" t="str">
            <v>F</v>
          </cell>
        </row>
        <row r="144">
          <cell r="C144" t="str">
            <v>슬러지 공급펌프(M-1402)</v>
          </cell>
          <cell r="D144">
            <v>2.2000000000000002</v>
          </cell>
          <cell r="E144">
            <v>4.4000000000000004</v>
          </cell>
          <cell r="F144">
            <v>11.68</v>
          </cell>
          <cell r="G144">
            <v>7.69</v>
          </cell>
          <cell r="H144">
            <v>2</v>
          </cell>
          <cell r="I144">
            <v>1</v>
          </cell>
          <cell r="J144">
            <v>4.4000000000000004</v>
          </cell>
          <cell r="K144">
            <v>7.69</v>
          </cell>
          <cell r="M144">
            <v>0</v>
          </cell>
        </row>
        <row r="145">
          <cell r="C145" t="str">
            <v>약품 공급펌프(M-1405)</v>
          </cell>
          <cell r="D145">
            <v>0.4</v>
          </cell>
          <cell r="E145">
            <v>0.8</v>
          </cell>
          <cell r="F145">
            <v>3.36</v>
          </cell>
          <cell r="G145">
            <v>2.21</v>
          </cell>
          <cell r="H145">
            <v>2</v>
          </cell>
          <cell r="I145">
            <v>1</v>
          </cell>
          <cell r="J145">
            <v>0.8</v>
          </cell>
          <cell r="K145">
            <v>2.21</v>
          </cell>
          <cell r="M145">
            <v>0</v>
          </cell>
        </row>
        <row r="146">
          <cell r="C146" t="str">
            <v>탈수기(M-1407)</v>
          </cell>
          <cell r="D146">
            <v>4.5</v>
          </cell>
          <cell r="E146">
            <v>9</v>
          </cell>
          <cell r="F146">
            <v>28.519999999999996</v>
          </cell>
          <cell r="G146">
            <v>18.77</v>
          </cell>
          <cell r="H146">
            <v>2</v>
          </cell>
          <cell r="J146">
            <v>9</v>
          </cell>
          <cell r="K146">
            <v>18.77</v>
          </cell>
          <cell r="M146">
            <v>0</v>
          </cell>
        </row>
        <row r="147">
          <cell r="C147" t="str">
            <v>탈수동 공기 압축기(M-1409)</v>
          </cell>
          <cell r="D147">
            <v>1.65</v>
          </cell>
          <cell r="E147">
            <v>1.65</v>
          </cell>
          <cell r="F147">
            <v>5.56</v>
          </cell>
          <cell r="G147">
            <v>3.66</v>
          </cell>
          <cell r="H147">
            <v>1</v>
          </cell>
          <cell r="I147">
            <v>1</v>
          </cell>
          <cell r="J147">
            <v>1.65</v>
          </cell>
          <cell r="K147">
            <v>3.66</v>
          </cell>
          <cell r="M147">
            <v>0</v>
          </cell>
        </row>
        <row r="148">
          <cell r="C148" t="str">
            <v>케이크 콘베어(1)(M-1410)</v>
          </cell>
          <cell r="D148">
            <v>1.5</v>
          </cell>
          <cell r="E148">
            <v>1.5</v>
          </cell>
          <cell r="F148">
            <v>4.21</v>
          </cell>
          <cell r="G148">
            <v>2.77</v>
          </cell>
          <cell r="H148">
            <v>1</v>
          </cell>
          <cell r="J148">
            <v>1.5</v>
          </cell>
          <cell r="K148">
            <v>2.77</v>
          </cell>
          <cell r="M148">
            <v>0</v>
          </cell>
        </row>
        <row r="149">
          <cell r="C149" t="str">
            <v>케이크 콘베어(2)(M-1411)</v>
          </cell>
          <cell r="D149">
            <v>1.5</v>
          </cell>
          <cell r="E149">
            <v>1.5</v>
          </cell>
          <cell r="F149">
            <v>4.21</v>
          </cell>
          <cell r="G149">
            <v>2.77</v>
          </cell>
          <cell r="H149">
            <v>1</v>
          </cell>
          <cell r="J149">
            <v>1.5</v>
          </cell>
          <cell r="K149">
            <v>2.77</v>
          </cell>
          <cell r="M149">
            <v>0</v>
          </cell>
        </row>
        <row r="150">
          <cell r="C150" t="str">
            <v>여포 세척수 펌프(M-1414)</v>
          </cell>
          <cell r="D150">
            <v>11</v>
          </cell>
          <cell r="E150">
            <v>11</v>
          </cell>
          <cell r="F150">
            <v>25.26</v>
          </cell>
          <cell r="G150">
            <v>16.63</v>
          </cell>
          <cell r="H150">
            <v>1</v>
          </cell>
          <cell r="I150">
            <v>1</v>
          </cell>
          <cell r="J150">
            <v>11</v>
          </cell>
          <cell r="K150">
            <v>16.63</v>
          </cell>
          <cell r="M150">
            <v>0</v>
          </cell>
        </row>
        <row r="151">
          <cell r="C151" t="str">
            <v xml:space="preserve"> 5) 샘플링 펌프 설비</v>
          </cell>
        </row>
        <row r="152">
          <cell r="B152" t="str">
            <v>M-1505</v>
          </cell>
          <cell r="C152" t="str">
            <v>방류수 샘플링 펌프</v>
          </cell>
          <cell r="E152">
            <v>0.75</v>
          </cell>
          <cell r="F152">
            <v>2.5299999999999998</v>
          </cell>
          <cell r="G152">
            <v>1.67</v>
          </cell>
          <cell r="H152">
            <v>1</v>
          </cell>
          <cell r="I152">
            <v>1</v>
          </cell>
          <cell r="J152">
            <v>0.75</v>
          </cell>
          <cell r="K152">
            <v>1.67</v>
          </cell>
          <cell r="L152">
            <v>0.9</v>
          </cell>
          <cell r="M152">
            <v>0.67500000000000004</v>
          </cell>
          <cell r="P152" t="str">
            <v>N</v>
          </cell>
        </row>
        <row r="153">
          <cell r="C153" t="str">
            <v>소 계</v>
          </cell>
          <cell r="J153">
            <v>80.650000000000006</v>
          </cell>
          <cell r="K153">
            <v>147.97999999999999</v>
          </cell>
          <cell r="M153">
            <v>38.489999999999995</v>
          </cell>
        </row>
        <row r="155">
          <cell r="C155" t="str">
            <v>7. 여과지 설비(역세척수 공급펌프, 역세척용 송풍기)</v>
          </cell>
        </row>
        <row r="156">
          <cell r="B156" t="str">
            <v>M-603</v>
          </cell>
          <cell r="C156" t="str">
            <v>역세척수 공급 펌프</v>
          </cell>
          <cell r="E156">
            <v>55</v>
          </cell>
          <cell r="F156">
            <v>121</v>
          </cell>
          <cell r="G156">
            <v>79.64</v>
          </cell>
          <cell r="H156">
            <v>2</v>
          </cell>
          <cell r="I156">
            <v>1</v>
          </cell>
          <cell r="J156">
            <v>110</v>
          </cell>
          <cell r="K156">
            <v>159.28</v>
          </cell>
          <cell r="L156">
            <v>0.6</v>
          </cell>
          <cell r="M156">
            <v>66</v>
          </cell>
          <cell r="P156" t="str">
            <v>S</v>
          </cell>
        </row>
        <row r="157">
          <cell r="B157" t="str">
            <v>M-609</v>
          </cell>
          <cell r="C157" t="str">
            <v>역세척용 송풍기</v>
          </cell>
          <cell r="E157">
            <v>75</v>
          </cell>
          <cell r="F157">
            <v>163</v>
          </cell>
          <cell r="G157">
            <v>107.28</v>
          </cell>
          <cell r="H157">
            <v>1</v>
          </cell>
          <cell r="I157">
            <v>1</v>
          </cell>
          <cell r="J157">
            <v>75</v>
          </cell>
          <cell r="K157">
            <v>107.28</v>
          </cell>
          <cell r="L157">
            <v>0.6</v>
          </cell>
          <cell r="M157">
            <v>45</v>
          </cell>
          <cell r="P157" t="str">
            <v>F</v>
          </cell>
        </row>
        <row r="158">
          <cell r="C158" t="str">
            <v>소 계</v>
          </cell>
          <cell r="J158">
            <v>185</v>
          </cell>
          <cell r="K158">
            <v>266.56</v>
          </cell>
          <cell r="M158">
            <v>111</v>
          </cell>
        </row>
        <row r="159">
          <cell r="C159" t="str">
            <v>합 계</v>
          </cell>
          <cell r="J159">
            <v>579.15</v>
          </cell>
          <cell r="K159">
            <v>997.66999999999985</v>
          </cell>
          <cell r="M159">
            <v>308.91999999999996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PING"/>
      <sheetName val="박기사-집수정"/>
      <sheetName val="전력구구조물산근"/>
      <sheetName val="수안보-MBR1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UNIT-QT"/>
      <sheetName val="부하LOAD"/>
      <sheetName val="부하계산서"/>
      <sheetName val="부하(성남)"/>
    </sheetNames>
    <definedNames>
      <definedName name="Macro11"/>
      <definedName name="Macro3"/>
      <definedName name="Macro4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ORAGE"/>
      <sheetName val="Y-WORK"/>
      <sheetName val="YES"/>
      <sheetName val="일위목록"/>
      <sheetName val="설계예산서"/>
      <sheetName val="수량집계"/>
      <sheetName val="가로등내역서"/>
      <sheetName val="총괄"/>
      <sheetName val="토목"/>
      <sheetName val="준검 내역서"/>
      <sheetName val="수량산출서"/>
      <sheetName val="DATA"/>
      <sheetName val="일위대가"/>
      <sheetName val="2000.11월설계내역"/>
      <sheetName val="#REF"/>
      <sheetName val="터파기및재료"/>
      <sheetName val="단가"/>
      <sheetName val="총괄표"/>
      <sheetName val="말뚝지지력산정"/>
      <sheetName val="집계표"/>
      <sheetName val="수량산출"/>
      <sheetName val="전선 및 전선관"/>
      <sheetName val="조명율표"/>
      <sheetName val="20관리비율"/>
      <sheetName val="1.수인터널"/>
      <sheetName val="교각1"/>
      <sheetName val="Sheet1"/>
      <sheetName val="입찰안"/>
      <sheetName val="실행철강하도"/>
      <sheetName val="정부노임단가"/>
      <sheetName val="3BL공동구 수량"/>
      <sheetName val="내역서2안"/>
      <sheetName val="내역서"/>
      <sheetName val="단가산출"/>
      <sheetName val="소야공정계획표"/>
      <sheetName val="봉양~조차장간고하개명(신설)"/>
      <sheetName val="6호기"/>
      <sheetName val="내역"/>
      <sheetName val="bid"/>
      <sheetName val="보증수수료산출"/>
      <sheetName val="ETC"/>
      <sheetName val="XXXXXX"/>
      <sheetName val="표지"/>
      <sheetName val="1.수변전설비공사"/>
      <sheetName val="2. 동력설비 공사"/>
      <sheetName val="3. 조명설비공사"/>
      <sheetName val="4. 접지설비공사"/>
      <sheetName val="5. 통신설비 공사"/>
      <sheetName val="6. 전기방식설비공사"/>
      <sheetName val="6.전기방식 설비공사(2)"/>
      <sheetName val="7.방호설비공사"/>
      <sheetName val="8.가설전기공사"/>
      <sheetName val="산출근거"/>
      <sheetName val="주상도"/>
      <sheetName val="INPUT"/>
      <sheetName val="기계경비"/>
      <sheetName val="단가조사"/>
      <sheetName val="표지 (2)"/>
      <sheetName val="공사비예산서(토목분)"/>
      <sheetName val="각형맨홀"/>
      <sheetName val="수목단가"/>
      <sheetName val="시설수량표"/>
      <sheetName val="식재수량표"/>
      <sheetName val="자재단가"/>
      <sheetName val="하조서"/>
      <sheetName val="수목데이타 "/>
      <sheetName val="변압기 및 발전기 용량"/>
      <sheetName val="가로등"/>
      <sheetName val="점수계산1-2"/>
      <sheetName val="특별교실"/>
      <sheetName val="기숙사"/>
      <sheetName val="화장실"/>
      <sheetName val="총집계-1"/>
      <sheetName val="총집계-2"/>
      <sheetName val="원가-1"/>
      <sheetName val="원가-2"/>
      <sheetName val="총물량표"/>
      <sheetName val="정산물량표"/>
      <sheetName val="정산세부물량1차분실적"/>
      <sheetName val="정산복구량"/>
      <sheetName val="일위대가표(1)"/>
      <sheetName val="일위대가표(2)"/>
      <sheetName val="자재단가비교표"/>
      <sheetName val="복구량산정 및 전용회선 사용"/>
      <sheetName val="노임단가"/>
      <sheetName val="기안"/>
      <sheetName val="갑지"/>
      <sheetName val="견적서"/>
      <sheetName val="호계"/>
      <sheetName val="제암"/>
      <sheetName val="월마트"/>
      <sheetName val="월드컵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변경사유"/>
      <sheetName val="가옥조명원가계"/>
      <sheetName val="가옥조명내역서"/>
      <sheetName val="산출집계"/>
      <sheetName val="산출근거서"/>
      <sheetName val="신규품목"/>
      <sheetName val="수량표지"/>
      <sheetName val="공구손료"/>
      <sheetName val="4월 실적추정(건축+토목)"/>
      <sheetName val="4월 실적추정(건축)"/>
      <sheetName val="내역(설계)"/>
      <sheetName val="부대공사비"/>
      <sheetName val="현장관리비집계표"/>
      <sheetName val="Macro1"/>
      <sheetName val="JUCK"/>
      <sheetName val="단가 및 재료비"/>
      <sheetName val="2000년1차"/>
      <sheetName val="ASP포장"/>
      <sheetName val="부대내역"/>
      <sheetName val="내역서(전기)"/>
      <sheetName val="설계내역서"/>
      <sheetName val="ITEM"/>
      <sheetName val="- INFORMATION -"/>
      <sheetName val="Module1"/>
      <sheetName val="Module2"/>
      <sheetName val="Module3"/>
      <sheetName val="Module4"/>
      <sheetName val="Module5"/>
      <sheetName val="Module6"/>
      <sheetName val="Module8"/>
      <sheetName val="Module9"/>
      <sheetName val="Module7"/>
      <sheetName val="예산변경사항"/>
      <sheetName val="단가비교표"/>
      <sheetName val="Module11"/>
      <sheetName val="공사원가계산서"/>
      <sheetName val="총내역서"/>
      <sheetName val="관급내역서"/>
      <sheetName val="이전비내역서"/>
      <sheetName val="물량"/>
      <sheetName val="배선설계"/>
      <sheetName val="부하계산"/>
      <sheetName val="기초산출서"/>
      <sheetName val="장비단가산출"/>
      <sheetName val="t형"/>
      <sheetName val="대비"/>
      <sheetName val="일반공사"/>
      <sheetName val="을"/>
      <sheetName val="FILE1"/>
      <sheetName val="VXXXX"/>
      <sheetName val="VXXXXX"/>
      <sheetName val="1.수변전설비"/>
      <sheetName val="2.전력간선"/>
      <sheetName val="3.동력"/>
      <sheetName val="4.전등"/>
      <sheetName val="5.전열"/>
      <sheetName val="6.약전"/>
      <sheetName val="7.소방"/>
      <sheetName val="8.방송"/>
      <sheetName val="9.조명제어"/>
      <sheetName val="10.철거공사"/>
      <sheetName val="남양시작동자105노65기1.3화1.2"/>
      <sheetName val="직노"/>
      <sheetName val="실행내역"/>
      <sheetName val="200"/>
      <sheetName val="단가산출서(기계)"/>
      <sheetName val="일위대가(목록)"/>
      <sheetName val="재료비"/>
      <sheetName val="MOTOR"/>
      <sheetName val="신우"/>
      <sheetName val="평교-내역"/>
      <sheetName val="BOX전기내역"/>
      <sheetName val="기계경비(시간당)"/>
      <sheetName val="램머"/>
      <sheetName val="연습"/>
      <sheetName val="1.설계조건"/>
      <sheetName val="상수도토공집계표"/>
      <sheetName val="단면 (2)"/>
      <sheetName val="일위대가표"/>
      <sheetName val="에너지동"/>
      <sheetName val="코드표"/>
      <sheetName val="Sheet1 (2)"/>
      <sheetName val="LP-S"/>
      <sheetName val="일위집계표"/>
      <sheetName val="대치판정"/>
      <sheetName val="원가계산서"/>
      <sheetName val="토량1-1"/>
      <sheetName val="2000전체분"/>
      <sheetName val="간접비"/>
      <sheetName val="공내역"/>
      <sheetName val="일위대가표(유단가)"/>
      <sheetName val="가감수량"/>
      <sheetName val="맨홀수량산출"/>
      <sheetName val="Total"/>
      <sheetName val="원가계산"/>
      <sheetName val="¼³°è¿¹»ê¼­"/>
      <sheetName val="¼ö·®Áý°è"/>
      <sheetName val="ÃÑ°ý"/>
      <sheetName val="Åä¸ñ"/>
      <sheetName val="°¡·Îµî³»¿ª¼­"/>
      <sheetName val="¼ö·®»êÃâ¼­"/>
      <sheetName val="2000.11¿ù¼³°è³»¿ª"/>
      <sheetName val="ÀÏÀ§´ë°¡"/>
      <sheetName val="´Ü°¡"/>
      <sheetName val="ÃÑ°ýÇ¥"/>
      <sheetName val="¸»¶ÒÁöÁö·Â»êÁ¤"/>
      <sheetName val="ÅÍÆÄ±â¹×Àç·á"/>
      <sheetName val="Áý°èÇ¥"/>
      <sheetName val="¼ö·®»êÃâ"/>
      <sheetName val="Àü¼± ¹× Àü¼±°ü"/>
      <sheetName val="½ÇÇàÃ¶°­ÇÏµµ"/>
      <sheetName val="³»¿ª¼­2¾È"/>
      <sheetName val="Á¶¸íÀ²Ç¥"/>
      <sheetName val="6È£±â"/>
      <sheetName val="³»¿ª¼­"/>
      <sheetName val="´Ü°¡»êÃâ"/>
      <sheetName val="¼Ò¾ß°øÁ¤°èÈ¹Ç¥"/>
      <sheetName val="ÀÔÂû¾È"/>
      <sheetName val="ÇÏÁ¶¼­"/>
      <sheetName val="³»¿ª"/>
      <sheetName val="º¸Áõ¼ö¼ö·á»êÃâ"/>
      <sheetName val="ÁØ°Ë ³»¿ª¼­"/>
      <sheetName val="ºÀ¾ç~Á¶Â÷Àå°£°íÇÏ°³¸í(½Å¼³)"/>
      <sheetName val="¼ö¸ñµ¥ÀÌÅ¸ "/>
      <sheetName val="º¯¾Ð±â ¹× ¹ßÀü±â ¿ë·®"/>
      <sheetName val="ASPÆ÷Àå"/>
      <sheetName val="±â°è°æºñ"/>
      <sheetName val="1.¼öÀÎÅÍ³Î"/>
      <sheetName val="¿¹»êº¯°æ»çÇ×"/>
      <sheetName val="입찰결과(DATA)"/>
      <sheetName val="AS포장복구 "/>
      <sheetName val="데이타"/>
      <sheetName val="CABLE SIZE-3"/>
      <sheetName val="EQUIP-H"/>
      <sheetName val="경비_원본"/>
      <sheetName val="기계경비시간당손료목록"/>
      <sheetName val="동력부하(도산)"/>
      <sheetName val="요율"/>
      <sheetName val="자재대"/>
      <sheetName val="참고"/>
      <sheetName val="공사개요"/>
      <sheetName val="소요자재"/>
      <sheetName val="노무산출서"/>
      <sheetName val="간접1"/>
      <sheetName val="기계내역"/>
      <sheetName val="공구원가계산"/>
      <sheetName val="일반수량"/>
      <sheetName val="VA_code"/>
      <sheetName val="토공"/>
      <sheetName val="돌망태단위수량"/>
      <sheetName val="말뚝물량"/>
      <sheetName val="공종별원가계산"/>
      <sheetName val="말고개터널조명전압강하"/>
      <sheetName val="노임"/>
      <sheetName val="물가자료"/>
      <sheetName val="품의서"/>
      <sheetName val="부하계산서"/>
      <sheetName val="물가시세"/>
      <sheetName val="SG"/>
      <sheetName val="전신환매도율"/>
      <sheetName val="EACT10"/>
      <sheetName val="산출내역서집계표"/>
      <sheetName val="원가계산서 (총괄)"/>
      <sheetName val="원가계산서 (건축)"/>
      <sheetName val="(총괄집계)"/>
      <sheetName val="건축공사"/>
      <sheetName val="방음벽기초(H=4m)"/>
      <sheetName val="우수맨홀공제단위수량"/>
      <sheetName val="본선차로수량집계표"/>
      <sheetName val="스톱로그내역"/>
      <sheetName val="수주현황2월"/>
      <sheetName val="타공종이기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보림사우회도로(만점)"/>
      <sheetName val="수입"/>
      <sheetName val="토공유동표"/>
      <sheetName val="교각계산"/>
      <sheetName val="공사원가계산서)"/>
      <sheetName val="내역집계표"/>
      <sheetName val="전기내역"/>
      <sheetName val="대가집계표"/>
      <sheetName val="대가전기"/>
      <sheetName val="자료"/>
      <sheetName val="집계표(관급)"/>
      <sheetName val="전기내역관급"/>
      <sheetName val="laroux"/>
      <sheetName val="도급예정1199"/>
      <sheetName val="외주대비"/>
      <sheetName val="수정실행"/>
      <sheetName val="단가산출근거"/>
      <sheetName val="현장인원투입"/>
      <sheetName val="장비투입계획"/>
      <sheetName val="현황사진"/>
      <sheetName val="옹벽"/>
      <sheetName val="외주대비-구조물"/>
      <sheetName val="외주대비 -석축"/>
      <sheetName val="외주대비-구조물 (2)"/>
      <sheetName val="견적표지 (3)"/>
      <sheetName val="정태현"/>
      <sheetName val="JUCKEYK"/>
      <sheetName val="조건표"/>
      <sheetName val="JJ"/>
      <sheetName val="설계"/>
      <sheetName val="설 계"/>
      <sheetName val="견적조건"/>
      <sheetName val="견적조건(을지)"/>
      <sheetName val="식생블럭단위수량"/>
      <sheetName val="BQ"/>
      <sheetName val="전기일위대가"/>
      <sheetName val="단면(RW1)"/>
      <sheetName val="WORK"/>
      <sheetName val="시설물일위"/>
      <sheetName val="비교표"/>
      <sheetName val="소비자가"/>
      <sheetName val="ilch"/>
      <sheetName val="예정(3)"/>
      <sheetName val="동원(3)"/>
      <sheetName val="을지"/>
      <sheetName val="간선계산"/>
      <sheetName val="1.전차선조정"/>
      <sheetName val="2.조가선조정"/>
      <sheetName val="3.급전선신설"/>
      <sheetName val="4.급전선철거"/>
      <sheetName val="5.고배선철거"/>
      <sheetName val="6.고압케이블신설"/>
      <sheetName val="7.비절연선조정"/>
      <sheetName val="8.가동브래키트이설"/>
      <sheetName val="9.H형강주신설(9m)"/>
      <sheetName val="10.강관주신설(9m)"/>
      <sheetName val="11.H강주철거(11m)"/>
      <sheetName val="11.H형강기초"/>
      <sheetName val="13.강관주기초"/>
      <sheetName val="14.장력조정장치신설"/>
      <sheetName val="15.장력조정장치철거   "/>
      <sheetName val="16.콘주철거(9m)"/>
      <sheetName val="17.지선신설(보통)"/>
      <sheetName val="18.지선신설(v형)"/>
      <sheetName val="19.지선철거"/>
      <sheetName val="20.기중개폐기신설"/>
      <sheetName val="기초단가"/>
      <sheetName val="대구실행"/>
      <sheetName val="Baby일위대가"/>
      <sheetName val="0.집계"/>
      <sheetName val="N賃率-職"/>
      <sheetName val="가로등부표"/>
      <sheetName val="조도계산서 (도서)"/>
      <sheetName val="LOPCALC"/>
      <sheetName val="재료"/>
      <sheetName val="매립"/>
      <sheetName val="MAIN_TABLE"/>
      <sheetName val="일위대가목차"/>
      <sheetName val="제경비율"/>
      <sheetName val="아산추가1220"/>
      <sheetName val="3-1.CB"/>
      <sheetName val="XL4Poppy"/>
      <sheetName val="98지급계획"/>
      <sheetName val="당초"/>
      <sheetName val="본공사"/>
      <sheetName val="DANGA"/>
      <sheetName val="A-4"/>
      <sheetName val="IMP(MAIN)"/>
      <sheetName val="IMP (REACTOR)"/>
      <sheetName val="차액보증"/>
      <sheetName val="오산갈곳"/>
      <sheetName val="맨홀수량집계"/>
      <sheetName val="설계조건"/>
      <sheetName val="날개벽(TYPE3)"/>
      <sheetName val="1.설계기준"/>
      <sheetName val="터널조도"/>
      <sheetName val="현황CODE"/>
      <sheetName val="손익현황"/>
      <sheetName val="3차설계"/>
      <sheetName val="기둥(원형)"/>
      <sheetName val="ABUT수량-A1"/>
      <sheetName val="주형"/>
      <sheetName val="밸브설치"/>
      <sheetName val="3.바닥판설계"/>
      <sheetName val="안정계산"/>
      <sheetName val="단면검토"/>
      <sheetName val="원가"/>
      <sheetName val="외주"/>
      <sheetName val="구조물철거타공정이월"/>
      <sheetName val="Macro(차단기)"/>
      <sheetName val="자재목록"/>
      <sheetName val="연결관산출조서"/>
      <sheetName val="점검총괄"/>
      <sheetName val="통장출금액"/>
      <sheetName val=" 상부공통집계(총괄)"/>
      <sheetName val="부속동"/>
      <sheetName val="예산갑지"/>
      <sheetName val="단가일람"/>
      <sheetName val="조경일람"/>
      <sheetName val="일위대가목록"/>
      <sheetName val="하수급견적대비"/>
      <sheetName val="참조-(1)"/>
      <sheetName val="9-1차이내역"/>
      <sheetName val="관급총괄"/>
      <sheetName val="2007일위 "/>
      <sheetName val="토목일위 (83~)"/>
      <sheetName val="표지판일위(105~"/>
      <sheetName val="장비일위"/>
      <sheetName val="재료1월호"/>
      <sheetName val="노무비 "/>
      <sheetName val="00000000"/>
      <sheetName val="1차증가원가계산"/>
      <sheetName val="백호우계수"/>
      <sheetName val="접속도로1"/>
      <sheetName val="노무비단가"/>
      <sheetName val="입찰보고"/>
      <sheetName val="인건비"/>
      <sheetName val="guard(mac)"/>
      <sheetName val="품셈TABLE"/>
      <sheetName val="품셈표"/>
      <sheetName val="부대대비"/>
      <sheetName val="냉연집계"/>
      <sheetName val="BSD (2)"/>
      <sheetName val="산출내역서"/>
      <sheetName val="저"/>
      <sheetName val="SLAB&quot;1&quot;"/>
      <sheetName val="경상비"/>
      <sheetName val="견적대비"/>
      <sheetName val="사각맨홀"/>
      <sheetName val="총괄내역서"/>
      <sheetName val="재정비직인"/>
      <sheetName val="재정비내역"/>
      <sheetName val="지적고시내역"/>
      <sheetName val="옹벽수량집계"/>
      <sheetName val="1SPAN"/>
      <sheetName val="견적의뢰서"/>
      <sheetName val="총괄집계표"/>
      <sheetName val="DATA1"/>
      <sheetName val="BASIC (2)"/>
      <sheetName val="문학간접"/>
      <sheetName val="집수A"/>
      <sheetName val="5.정산서"/>
      <sheetName val="가설건물"/>
      <sheetName val="입출재고현황 (2)"/>
      <sheetName val="(A)내역서"/>
      <sheetName val="접속도로"/>
      <sheetName val="단가조사서"/>
      <sheetName val="관로"/>
      <sheetName val="2006기계경비산출표"/>
      <sheetName val="제수변수량"/>
      <sheetName val="공기변수량"/>
      <sheetName val="가시설단위수량"/>
      <sheetName val="SORCE1"/>
      <sheetName val="기계경비일람"/>
      <sheetName val="FAX"/>
      <sheetName val="2000_11월설계내역"/>
      <sheetName val="전선_및_전선관"/>
      <sheetName val="1_수변전설비공사"/>
      <sheetName val="2__동력설비_공사"/>
      <sheetName val="3__조명설비공사"/>
      <sheetName val="4__접지설비공사"/>
      <sheetName val="5__통신설비_공사"/>
      <sheetName val="6__전기방식설비공사"/>
      <sheetName val="6_전기방식_설비공사(2)"/>
      <sheetName val="7_방호설비공사"/>
      <sheetName val="8_가설전기공사"/>
      <sheetName val="복구량산정_및_전용회선_사용"/>
      <sheetName val="4월_실적추정(건축+토목)"/>
      <sheetName val="4월_실적추정(건축)"/>
      <sheetName val="준검_내역서"/>
      <sheetName val="1_수인터널"/>
      <sheetName val="수목데이타_"/>
      <sheetName val="변압기_및_발전기_용량"/>
      <sheetName val="단가_및_재료비"/>
      <sheetName val="-_INFORMATION_-"/>
      <sheetName val="1_수변전설비"/>
      <sheetName val="2_전력간선"/>
      <sheetName val="3_동력"/>
      <sheetName val="4_전등"/>
      <sheetName val="5_전열"/>
      <sheetName val="6_약전"/>
      <sheetName val="7_소방"/>
      <sheetName val="8_방송"/>
      <sheetName val="9_조명제어"/>
      <sheetName val="10_철거공사"/>
      <sheetName val="남양시작동자105노65기1_3화1_2"/>
      <sheetName val="3BL공동구_수량"/>
      <sheetName val="표지_(2)"/>
      <sheetName val="공통(20-91)"/>
      <sheetName val="전차선로 물량표"/>
      <sheetName val="공사비"/>
      <sheetName val="가드레일산근"/>
      <sheetName val="수량집계표"/>
      <sheetName val="수량"/>
      <sheetName val="단가비교"/>
      <sheetName val="적용2002"/>
      <sheetName val="중기"/>
      <sheetName val="45,46"/>
      <sheetName val="교대(A1)"/>
      <sheetName val="교대(A1-A2)"/>
      <sheetName val="노무비"/>
      <sheetName val="I一般比"/>
      <sheetName val="경비2내역"/>
      <sheetName val="현장관리비내역서"/>
      <sheetName val="단가대비표"/>
      <sheetName val="일위대가표 (2)"/>
      <sheetName val="포장복구집계"/>
      <sheetName val="REACTION(USD지진시)"/>
      <sheetName val="안정검토"/>
      <sheetName val="REACTION(USE평시)"/>
      <sheetName val="단면가정"/>
      <sheetName val="부재력정리"/>
      <sheetName val="BLOCK(1)"/>
      <sheetName val="총계"/>
      <sheetName val="8. 안정검토"/>
      <sheetName val="주차구획선수량"/>
      <sheetName val="9GNG운반"/>
      <sheetName val="Macro2"/>
      <sheetName val="기초코드"/>
      <sheetName val="basic"/>
      <sheetName val="직공비"/>
      <sheetName val="주관사업"/>
      <sheetName val="수문일1"/>
      <sheetName val="1차설계변경내역"/>
      <sheetName val="발주설계서(당초)"/>
      <sheetName val="포장공"/>
      <sheetName val="일반수량총괄"/>
      <sheetName val="PO-BOQ"/>
      <sheetName val="단위목록"/>
      <sheetName val="기계경비목록"/>
      <sheetName val="MACRO(MCC)"/>
      <sheetName val="인건비 "/>
      <sheetName val="적용(기계)"/>
      <sheetName val="자재단가표"/>
      <sheetName val="고창터널(고창방향)"/>
      <sheetName val="의왕내역"/>
      <sheetName val="변경비교-을"/>
      <sheetName val="22단가(철거)"/>
      <sheetName val="49단가"/>
      <sheetName val="49단가(철거)"/>
      <sheetName val="22단가"/>
      <sheetName val="LD일"/>
      <sheetName val="FA설치명세"/>
      <sheetName val="FD"/>
      <sheetName val="증감대비"/>
      <sheetName val="공종단가"/>
      <sheetName val="약품설비"/>
      <sheetName val="교통량조사"/>
      <sheetName val="차도조도계산"/>
      <sheetName val="48일위"/>
      <sheetName val="48수량"/>
      <sheetName val="22수량"/>
      <sheetName val="49일위"/>
      <sheetName val="22일위"/>
      <sheetName val="49수량"/>
      <sheetName val="수로교총재료집계"/>
      <sheetName val="토목원가계산서"/>
      <sheetName val="토목원가"/>
      <sheetName val="집계장"/>
      <sheetName val="설계내역"/>
      <sheetName val="제외공종"/>
      <sheetName val="기계원가계산서"/>
      <sheetName val="기계원가"/>
      <sheetName val="집계"/>
      <sheetName val="가설내역"/>
      <sheetName val="과천MAIN"/>
      <sheetName val="노무비 근거"/>
      <sheetName val="효성CB 1P기초"/>
      <sheetName val="EQ-R1"/>
      <sheetName val="Chart1"/>
      <sheetName val="단위내역목록"/>
      <sheetName val="단위내역서"/>
      <sheetName val="원가(1)"/>
      <sheetName val="원가(2)"/>
      <sheetName val="공량산출서"/>
      <sheetName val="품목"/>
      <sheetName val="검사원"/>
      <sheetName val="중총괄"/>
      <sheetName val="소총괄"/>
      <sheetName val="사용내역"/>
      <sheetName val="안전세부"/>
      <sheetName val="총급여"/>
      <sheetName val="급여"/>
      <sheetName val="안전사진"/>
    </sheetNames>
    <definedNames>
      <definedName name="Macro13"/>
      <definedName name="Macro2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/>
      <sheetData sheetId="567"/>
      <sheetData sheetId="568"/>
      <sheetData sheetId="569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/>
      <sheetData sheetId="581"/>
      <sheetData sheetId="582"/>
      <sheetData sheetId="583"/>
      <sheetData sheetId="584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tsÿ_x0000__x0000__x0000__x0000_ÿ_x0000_ÿÿ_x0000__x0000_ÿ_x0000_ÿ_x0000__x0000_ÿÿ_x0000__x0000__x0000__x0000__x0000__x0000_"/>
      <sheetName val="piping"/>
      <sheetName val="equipment"/>
      <sheetName val="electrical"/>
      <sheetName val="instrumentation"/>
      <sheetName val="XXXtsÿ"/>
      <sheetName val="XXXtsÿÿÿÿÿÿÿÿ_x0000__x0000__x0000__x0000__x0000__x0000__x0000_ÀÀ"/>
      <sheetName val="XXXts_________________________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PING"/>
      <sheetName val="DATE"/>
      <sheetName val="PAC"/>
      <sheetName val="Sheet1"/>
      <sheetName val="Sheet2"/>
      <sheetName val="Sheet3"/>
      <sheetName val="인건-측정"/>
      <sheetName val="L_RPTA05_목록"/>
      <sheetName val="바닥판"/>
      <sheetName val="ABUT수량-A1"/>
      <sheetName val="단면치수"/>
      <sheetName val="설비"/>
      <sheetName val="노임"/>
      <sheetName val="6PILE  (돌출)"/>
      <sheetName val="종배수관"/>
      <sheetName val="노임단가"/>
      <sheetName val="자재단가"/>
      <sheetName val="APO-1"/>
      <sheetName val="원계약서"/>
      <sheetName val="수안보-MBR1"/>
      <sheetName val="암거단위-1련"/>
      <sheetName val="가시설(TYPE-A)"/>
      <sheetName val="1-1평균터파기고(1)"/>
      <sheetName val="#REF"/>
      <sheetName val="Sheet17"/>
      <sheetName val="예정(3)"/>
      <sheetName val="동원(3)"/>
      <sheetName val="설계"/>
      <sheetName val="3BL공동구 수량"/>
      <sheetName val="MBR9"/>
      <sheetName val="기계내역"/>
      <sheetName val="NOMUBI"/>
      <sheetName val="sw1"/>
      <sheetName val="실행철강하도"/>
      <sheetName val="교대(A1)"/>
      <sheetName val="8.PILE  (돌출)"/>
      <sheetName val="통합"/>
      <sheetName val="내역"/>
      <sheetName val="내역(영일)"/>
      <sheetName val="3련 BOX"/>
      <sheetName val="MOTOR"/>
      <sheetName val="터널조도"/>
      <sheetName val="1-1"/>
      <sheetName val="표면정지 집계"/>
      <sheetName val="PET MAT집계"/>
      <sheetName val="8-3기계경비"/>
      <sheetName val="ⴭⴭⴭⴭ"/>
      <sheetName val="노무비"/>
      <sheetName val="지급자재"/>
      <sheetName val="준검 내역서"/>
      <sheetName val="일반공사"/>
      <sheetName val="BID"/>
      <sheetName val="기둥"/>
      <sheetName val="저판(버림100)"/>
      <sheetName val="실행비교"/>
      <sheetName val="날개벽수량표"/>
      <sheetName val="설계서(설치)"/>
      <sheetName val="000000"/>
      <sheetName val="자료"/>
      <sheetName val="반중력식옹벽3.5"/>
      <sheetName val="정부노임단가"/>
      <sheetName val="우각부보강"/>
      <sheetName val="J형측구단위수량"/>
      <sheetName val="내역서"/>
      <sheetName val="배수공"/>
      <sheetName val="암거"/>
      <sheetName val="포장공"/>
      <sheetName val="CALCULATION"/>
      <sheetName val="조작대(1연)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표"/>
      <sheetName val="원가계산서(철거공사)"/>
      <sheetName val="원가계산서(지정폐기물)"/>
      <sheetName val="폐기물원가"/>
      <sheetName val="Sheet1"/>
      <sheetName val="Sheet2"/>
      <sheetName val="Sheet3"/>
      <sheetName val="Sheet4"/>
      <sheetName val="Sheet5"/>
      <sheetName val="Sheet6"/>
      <sheetName val="Sheet8"/>
      <sheetName val="Sheet9"/>
      <sheetName val="Sheet10"/>
      <sheetName val="Sheet11"/>
      <sheetName val="Sheet12"/>
      <sheetName val="관급자재집계표"/>
      <sheetName val="집계표 "/>
      <sheetName val="관급자재 집계표 "/>
      <sheetName val="내역서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터널조도"/>
      <sheetName val="전압강하-상행"/>
      <sheetName val="전압강하-하행"/>
      <sheetName val="&quot;u&quot; TYPE 구간 조명"/>
      <sheetName val="&quot;U&quot;TYPE 전압강하"/>
      <sheetName val="TR용량"/>
      <sheetName val="TR용량 (2)"/>
      <sheetName val="GEN"/>
      <sheetName val="UPS"/>
      <sheetName val="간선굵기 설명"/>
      <sheetName val="간선굵기"/>
      <sheetName val="접지"/>
      <sheetName val="IMPEADENCE"/>
      <sheetName val="직류전원"/>
      <sheetName val="Sheet5"/>
      <sheetName val="불평형 계산식"/>
      <sheetName val="계산1"/>
      <sheetName val="계산2"/>
      <sheetName val="laroux"/>
      <sheetName val="DATE"/>
      <sheetName val="piping"/>
      <sheetName val="COPING"/>
      <sheetName val="LX-C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INPUT DATA (2)"/>
      <sheetName val="단면 (2)"/>
      <sheetName val="BOX본체수량 (2)"/>
      <sheetName val="BOX토공 (2)"/>
      <sheetName val="Sheet13"/>
      <sheetName val="Sheet14"/>
      <sheetName val="Sheet15"/>
      <sheetName val="Sheet16"/>
      <sheetName val="AA3000"/>
      <sheetName val="AA3100"/>
      <sheetName val="비계"/>
      <sheetName val="AA3200"/>
      <sheetName val="동바리"/>
      <sheetName val="AA3300"/>
      <sheetName val="특수거푸집"/>
      <sheetName val="AA3400"/>
      <sheetName val="COPING"/>
      <sheetName val="반중력식옹벽"/>
      <sheetName val="BOX-E"/>
      <sheetName val="기초공"/>
      <sheetName val="기둥(원형)"/>
      <sheetName val="노임이"/>
      <sheetName val="간선계산"/>
      <sheetName val="양수장(기계)"/>
      <sheetName val="D-3109"/>
      <sheetName val="산출근거"/>
      <sheetName val="도장수량(하1)"/>
      <sheetName val="주형"/>
      <sheetName val="집수정"/>
      <sheetName val="투찰"/>
      <sheetName val="2.단면가정 "/>
      <sheetName val="A-4"/>
      <sheetName val="공문"/>
      <sheetName val="교각계산"/>
      <sheetName val="공사비예산서(토목분)"/>
      <sheetName val="data_dci"/>
      <sheetName val="data_mci"/>
      <sheetName val="behind"/>
      <sheetName val="Main"/>
      <sheetName val="#REF"/>
      <sheetName val="1.설계조건"/>
      <sheetName val="BID"/>
      <sheetName val="품셈"/>
      <sheetName val="인건비"/>
      <sheetName val="입찰안"/>
      <sheetName val="기성2"/>
      <sheetName val="장문교(대전)"/>
      <sheetName val="ABUT수량-A1"/>
      <sheetName val="원내역"/>
      <sheetName val="날1"/>
      <sheetName val="내역서적용수량"/>
      <sheetName val="Sheet1"/>
      <sheetName val="1호맨홀토공"/>
      <sheetName val="도색집계"/>
      <sheetName val="유림골조"/>
      <sheetName val="INPUT"/>
      <sheetName val="수로교총재료집계"/>
      <sheetName val="포장복구집계"/>
      <sheetName val="다곡2교"/>
      <sheetName val="북방3터널"/>
      <sheetName val="관로"/>
      <sheetName val="BQ List"/>
      <sheetName val="PipWT"/>
      <sheetName val="경비"/>
      <sheetName val="요율"/>
      <sheetName val="자재대"/>
      <sheetName val="공사내역"/>
      <sheetName val="000000"/>
      <sheetName val="ETC"/>
      <sheetName val="실행철강하도"/>
      <sheetName val="단가 및 재료비"/>
      <sheetName val="관로토공집계표"/>
      <sheetName val="데이타"/>
      <sheetName val="DATA"/>
      <sheetName val="CABLE SIZE-3"/>
      <sheetName val="배수내역 (2)"/>
      <sheetName val="AC포장수량"/>
      <sheetName val="내역서"/>
      <sheetName val="점수계산1-2"/>
      <sheetName val="ASP포장"/>
      <sheetName val="SLIDES"/>
      <sheetName val="예가표"/>
      <sheetName val="옹벽"/>
      <sheetName val="금액내역서"/>
      <sheetName val="수로BOX(시점부)"/>
      <sheetName val="교각1"/>
      <sheetName val="DATA 입력란"/>
      <sheetName val="진주방향"/>
      <sheetName val="단가목록"/>
      <sheetName val="JUCKEYK"/>
      <sheetName val="소업1교"/>
      <sheetName val="총괄"/>
      <sheetName val="내역"/>
      <sheetName val="옹벽1"/>
      <sheetName val="설계개요"/>
      <sheetName val="전차선로 물량표"/>
      <sheetName val="Sheet3"/>
      <sheetName val="6PILE  (돌출)"/>
      <sheetName val="자재단가비교표"/>
      <sheetName val="전계가"/>
      <sheetName val="중기비"/>
      <sheetName val="건식PD설치현황표"/>
      <sheetName val="현장관리비내역서"/>
      <sheetName val="자재단가"/>
      <sheetName val="도장수량"/>
      <sheetName val="INPUT_DATA_(2)"/>
      <sheetName val="단면_(2)"/>
      <sheetName val="BOX본체수량_(2)"/>
      <sheetName val="BOX토공_(2)"/>
      <sheetName val="설계조건"/>
      <sheetName val="5CHBDC"/>
      <sheetName val="96보완계획7.12"/>
      <sheetName val=" 상부공통집계(총괄)"/>
      <sheetName val="전신환매도율"/>
      <sheetName val="준검 내역서"/>
      <sheetName val="상수도토공집계표"/>
      <sheetName val="3.공통공사대비"/>
      <sheetName val="Sheet1 (2)"/>
      <sheetName val="일위대가"/>
      <sheetName val="기둥"/>
      <sheetName val="저판(버림100)"/>
      <sheetName val="공통가설"/>
      <sheetName val="부서현황"/>
      <sheetName val="2000.11월설계내역"/>
      <sheetName val="제-노임"/>
      <sheetName val="제직재"/>
      <sheetName val="양수장내역"/>
      <sheetName val="산출서양식01"/>
      <sheetName val="별표집계"/>
      <sheetName val="단가조사"/>
      <sheetName val="집계"/>
      <sheetName val="기본일위"/>
      <sheetName val="패널"/>
      <sheetName val="직노"/>
      <sheetName val="내역서2안"/>
      <sheetName val="실행내역"/>
      <sheetName val="B부대공"/>
      <sheetName val="표지"/>
      <sheetName val="물질수지(2011)"/>
      <sheetName val="노임단가"/>
      <sheetName val="전기일위대가"/>
      <sheetName val="가정단면"/>
      <sheetName val="1-1"/>
      <sheetName val="카메라"/>
      <sheetName val="4)유동표"/>
      <sheetName val="부대내역"/>
      <sheetName val="주beam"/>
      <sheetName val="전체도급"/>
      <sheetName val="SLAB&quot;1&quot;"/>
      <sheetName val="98지급계획"/>
      <sheetName val="일위대가목차"/>
      <sheetName val="대비"/>
      <sheetName val="단면가정"/>
      <sheetName val="2.단면가정"/>
      <sheetName val="40총괄"/>
      <sheetName val="40집계"/>
      <sheetName val="ACUNIT"/>
      <sheetName val="R.C RAHMEN 해석"/>
      <sheetName val="본체 설 계"/>
      <sheetName val="Sheet4"/>
      <sheetName val="갑지(추정)"/>
      <sheetName val="Y-WORK"/>
      <sheetName val="표준계약서"/>
      <sheetName val="EQUIP-H"/>
      <sheetName val="변경집계표"/>
      <sheetName val="AS복구"/>
      <sheetName val="중기터파기"/>
      <sheetName val="변수값"/>
      <sheetName val="중기상차"/>
      <sheetName val="포장공"/>
      <sheetName val="수목단가"/>
      <sheetName val="시설수량표"/>
      <sheetName val="시설일위"/>
      <sheetName val="식재수량표"/>
      <sheetName val="식재일위"/>
      <sheetName val="일위목록"/>
      <sheetName val="SLAB근거-1"/>
      <sheetName val="주방환기"/>
      <sheetName val="106C0300"/>
      <sheetName val="적용단위길이"/>
      <sheetName val="내역서(총)"/>
      <sheetName val="I.설계조건"/>
      <sheetName val="2F 회의실견적(5_14 일대)"/>
      <sheetName val="ITEM"/>
      <sheetName val="CONCRETE"/>
      <sheetName val="하수급견적대비"/>
      <sheetName val="2_단면가정_"/>
      <sheetName val="1_설계조건"/>
      <sheetName val="CABLE_SIZE-3"/>
      <sheetName val="BQ_List"/>
      <sheetName val="배수내역_(2)"/>
      <sheetName val="단가_및_재료비"/>
      <sheetName val="일위대가(계측기설치)"/>
      <sheetName val="단위수량"/>
      <sheetName val="관음목장(제출용)자105인97.5"/>
      <sheetName val="식재가격"/>
      <sheetName val="식재총괄"/>
      <sheetName val="단가산출"/>
      <sheetName val="차액보증"/>
      <sheetName val="토사(PE)"/>
      <sheetName val="제수"/>
      <sheetName val="공사비증감"/>
      <sheetName val="정부노임단가"/>
      <sheetName val="자료"/>
      <sheetName val="2BOX본체"/>
      <sheetName val="집계표"/>
      <sheetName val="말뚝지지력산정"/>
      <sheetName val="wall"/>
      <sheetName val="화산경계"/>
      <sheetName val="원가계산서"/>
      <sheetName val="재료집계(분수관)"/>
      <sheetName val="8.PILE  (돌출)"/>
      <sheetName val="조명시설"/>
      <sheetName val="총괄집계 "/>
      <sheetName val="기흥하도용"/>
      <sheetName val="타공종이기"/>
      <sheetName val="플랜트 설치"/>
      <sheetName val="국공유지및사유지"/>
      <sheetName val="INPUT-DATA"/>
      <sheetName val="철근량"/>
      <sheetName val="데리네이타현황"/>
      <sheetName val="예정(3)"/>
      <sheetName val="동원(3)"/>
      <sheetName val="횡배수관"/>
      <sheetName val="일  위  대  가  목  록"/>
      <sheetName val="말뚝설계"/>
      <sheetName val="AAA"/>
      <sheetName val="장비가동"/>
      <sheetName val="CODE"/>
      <sheetName val="갑지1"/>
      <sheetName val="기초INPUT"/>
      <sheetName val="낙석방지망현황"/>
      <sheetName val="본체"/>
      <sheetName val="현장관리비 산출내역"/>
      <sheetName val="2000전체분"/>
      <sheetName val="2000년1차"/>
      <sheetName val="공사비내역"/>
      <sheetName val="최적단면"/>
      <sheetName val="재료"/>
      <sheetName val="6.교좌면보강"/>
      <sheetName val="구조물포장"/>
      <sheetName val="도급"/>
      <sheetName val="인사자료총집계"/>
      <sheetName val="토공"/>
      <sheetName val="보현동3교종점측"/>
      <sheetName val="guard(mac)"/>
      <sheetName val="지급자재"/>
      <sheetName val="세부내역(직접인건비)"/>
      <sheetName val="INPUT_DATA_(2)1"/>
      <sheetName val="단면_(2)1"/>
      <sheetName val="BOX본체수량_(2)1"/>
      <sheetName val="BOX토공_(2)1"/>
      <sheetName val="2_단면가정_1"/>
      <sheetName val="BQ_List1"/>
      <sheetName val="단가_및_재료비1"/>
      <sheetName val="공사비집계"/>
      <sheetName val="오수관"/>
      <sheetName val="오수관토공"/>
      <sheetName val="1.설계기준"/>
      <sheetName val="마산방향"/>
      <sheetName val="98수문일위"/>
      <sheetName val="수토공단위당"/>
      <sheetName val="순서도"/>
      <sheetName val="구리토평1전기"/>
      <sheetName val="DANGA"/>
      <sheetName val="기계내역"/>
      <sheetName val="갑지"/>
      <sheetName val="경비2내역"/>
      <sheetName val="날개벽수량표"/>
      <sheetName val="CCTV내역서"/>
      <sheetName val="적격분석"/>
      <sheetName val="Pier 3"/>
      <sheetName val="가로등기초"/>
      <sheetName val="HANDHOLE(2)"/>
      <sheetName val="설계예산2"/>
      <sheetName val="품셈TABLE"/>
      <sheetName val="수문일1"/>
      <sheetName val="공사비총괄"/>
      <sheetName val="수량산출"/>
      <sheetName val="공정양식(원본)"/>
      <sheetName val="기본DATA"/>
      <sheetName val="CTEMCOST"/>
      <sheetName val="말뚝기초(안정검토)-외측"/>
      <sheetName val="Sheet2"/>
      <sheetName val="일위대가표"/>
      <sheetName val="개요"/>
      <sheetName val="내역서(기성청구)"/>
      <sheetName val="취수탑"/>
      <sheetName val="배수갑문"/>
      <sheetName val="반중력식옹벽3.5"/>
      <sheetName val="원가"/>
      <sheetName val="총괄표"/>
      <sheetName val="도장"/>
      <sheetName val="이기(집계)"/>
      <sheetName val="7단가"/>
      <sheetName val="ⴭⴭⴭⴭⴭ"/>
      <sheetName val="자금청구"/>
      <sheetName val="DATE"/>
      <sheetName val="노임"/>
      <sheetName val="중기"/>
      <sheetName val="제수변수량"/>
      <sheetName val="공기변수량"/>
      <sheetName val="U-TYPE(1)"/>
      <sheetName val="SLAB"/>
      <sheetName val="날개벽(시점좌측)"/>
      <sheetName val="조명율표"/>
      <sheetName val="전체"/>
      <sheetName val="일위대가(가설)"/>
      <sheetName val="주빔의 설계"/>
      <sheetName val="입력DATA"/>
      <sheetName val="바닥판"/>
      <sheetName val="약품공급2"/>
      <sheetName val="공기"/>
      <sheetName val="투찰내역"/>
      <sheetName val="신공항A-9(원가수정)"/>
      <sheetName val="맨홀토공(3)"/>
      <sheetName val="슬래브"/>
      <sheetName val="이토변실(A3-LINE)"/>
      <sheetName val="산출근거1"/>
      <sheetName val="지장물조서"/>
      <sheetName val="옹벽철근"/>
      <sheetName val="sw1"/>
      <sheetName val="NOMUBI"/>
      <sheetName val="석"/>
      <sheetName val="CON포장수량"/>
      <sheetName val="1호인버트수량"/>
      <sheetName val="전체내역"/>
      <sheetName val="노무비"/>
      <sheetName val="BOX단위철근"/>
      <sheetName val="고창방향"/>
      <sheetName val="더돋기량"/>
      <sheetName val="합계금액"/>
      <sheetName val="안정검토"/>
      <sheetName val="노원열병합  건축공사기성내역서"/>
      <sheetName val="건축내역"/>
      <sheetName val="우수공"/>
      <sheetName val="안산기계장치"/>
      <sheetName val="Sheet6"/>
      <sheetName val="3BL공동구 수량"/>
      <sheetName val="뚝토공"/>
      <sheetName val="좌측"/>
      <sheetName val="CVT산정"/>
      <sheetName val="SG"/>
      <sheetName val="방음벽기초"/>
      <sheetName val="목동1절주.bh01"/>
      <sheetName val="본사S"/>
      <sheetName val="설산1.나"/>
      <sheetName val="포장수량집계"/>
      <sheetName val="총괄내역서"/>
      <sheetName val="골재산출"/>
      <sheetName val="단면기준"/>
      <sheetName val="ENE-CAL 1"/>
      <sheetName val="전체제잡비"/>
      <sheetName val="협의단가"/>
      <sheetName val="고분전시관"/>
      <sheetName val="낙찰표"/>
      <sheetName val="상행선"/>
      <sheetName val="96까지"/>
      <sheetName val="97년"/>
      <sheetName val="98이후"/>
      <sheetName val="설 계"/>
      <sheetName val="산출2-기기동력"/>
      <sheetName val="터파기및재료"/>
      <sheetName val="Ⅴ-2.공종별내역"/>
      <sheetName val="토목"/>
      <sheetName val="찍기"/>
      <sheetName val="Regenerator  Concrete Structure"/>
      <sheetName val="전기"/>
      <sheetName val="FB25JN"/>
      <sheetName val="전선"/>
      <sheetName val="XL4Poppy"/>
      <sheetName val="내역서(삼호)"/>
      <sheetName val="ERECIN"/>
      <sheetName val="tggwan(mac)"/>
      <sheetName val="토공정보"/>
      <sheetName val="수안보-MBR1"/>
      <sheetName val="배수통관(좌)"/>
      <sheetName val="가시설(TYPE-A)"/>
      <sheetName val="1-1평균터파기고(1)"/>
      <sheetName val="TOT"/>
      <sheetName val="제수변수량H2.15"/>
      <sheetName val="_공기변수량"/>
      <sheetName val="자재 집계표"/>
      <sheetName val="토공계산서(부체도로)"/>
      <sheetName val="VXXXXXXX"/>
      <sheetName val="경비실"/>
      <sheetName val="판"/>
      <sheetName val="BQMPALOC"/>
      <sheetName val="토적표"/>
      <sheetName val="우수"/>
      <sheetName val="5.정산서"/>
      <sheetName val="고유코드_설계"/>
      <sheetName val="COVER"/>
      <sheetName val="토공사"/>
      <sheetName val="IN"/>
      <sheetName val="백호우계수"/>
      <sheetName val="코드표"/>
      <sheetName val="맨홀토공수량"/>
      <sheetName val="수량"/>
      <sheetName val="가격조사서"/>
      <sheetName val="BOX형 교대"/>
      <sheetName val="P4-C"/>
      <sheetName val="combi(wall)"/>
      <sheetName val="INPUT(덕도방향-시점)"/>
      <sheetName val="AS포장복구 "/>
      <sheetName val="¿Á¿Üµî½Å¼³"/>
      <sheetName val="설직재-1"/>
      <sheetName val="TEL"/>
      <sheetName val="입력자료(노무비)"/>
      <sheetName val="설계명세서(선로)"/>
      <sheetName val="Sheet5"/>
      <sheetName val="PSV"/>
      <sheetName val="시설물"/>
      <sheetName val="대림경상68억"/>
      <sheetName val="설계기준"/>
      <sheetName val="EACT10"/>
      <sheetName val="BOX(1.5X1.5)"/>
      <sheetName val="D-623D"/>
      <sheetName val="CAL"/>
      <sheetName val="청주-교대(A1)"/>
      <sheetName val="적용환율"/>
      <sheetName val="MAT"/>
      <sheetName val="공주방향"/>
      <sheetName val="c_balju"/>
      <sheetName val="단가표"/>
      <sheetName val="252K444"/>
      <sheetName val="변경현황"/>
      <sheetName val="markup"/>
      <sheetName val="JOIN(2span)"/>
      <sheetName val="철근량산정및사용성검토"/>
      <sheetName val="기계경비일람"/>
      <sheetName val="직접경비"/>
      <sheetName val="산출내역서집계표"/>
      <sheetName val="조경"/>
      <sheetName val="깨기수량"/>
      <sheetName val="내역표지"/>
      <sheetName val="날개벽"/>
      <sheetName val="철거총괄집계"/>
      <sheetName val="철근총괄집계"/>
      <sheetName val="일반전기"/>
      <sheetName val="02자재"/>
      <sheetName val="공사개요"/>
      <sheetName val="삼성전기"/>
      <sheetName val="type-F"/>
      <sheetName val="CPM챠트"/>
      <sheetName val="본장"/>
      <sheetName val="발파유용(3)"/>
      <sheetName val="수로단위수량"/>
      <sheetName val="경영상태"/>
      <sheetName val="1단계"/>
      <sheetName val="I一般比"/>
      <sheetName val="가격"/>
      <sheetName val="기별-공가용"/>
      <sheetName val="설계"/>
      <sheetName val="일위대가목록"/>
      <sheetName val="단가대비표"/>
      <sheetName val="설계예산서(전체)"/>
      <sheetName val="배수관 제원표(DON'T PLOT)"/>
      <sheetName val="수로관단위수량"/>
      <sheetName val="배수관설치현황"/>
      <sheetName val="배수관단위수량"/>
      <sheetName val="토공 total"/>
      <sheetName val="MOTOR"/>
      <sheetName val="부대대비"/>
      <sheetName val="냉연집계"/>
      <sheetName val="N賃率-職"/>
      <sheetName val="단면별연장"/>
      <sheetName val="TYPE-1"/>
      <sheetName val="통합"/>
      <sheetName val="C.배수관공"/>
      <sheetName val="실행"/>
      <sheetName val="차선도색현황"/>
      <sheetName val="노견단위수량"/>
      <sheetName val="Sheet17"/>
      <sheetName val="화해(함평)"/>
      <sheetName val="화해(장성)"/>
      <sheetName val="상부집계표"/>
      <sheetName val="공사별총괄표(도급)"/>
      <sheetName val="CONUNIT"/>
      <sheetName val="재집"/>
      <sheetName val="직재"/>
      <sheetName val="960318-1"/>
      <sheetName val="전체_1설계"/>
      <sheetName val="남양시작동자105노65기1.3화1.2"/>
      <sheetName val="woo(mac)"/>
      <sheetName val="단면검토"/>
      <sheetName val="건축"/>
      <sheetName val="L형옹벽단위수량(35)"/>
      <sheetName val="비계,CON'C"/>
      <sheetName val="우배수"/>
      <sheetName val="유효폭의 계산"/>
      <sheetName val="제잡비"/>
      <sheetName val="기초코드"/>
      <sheetName val="4.장비손료"/>
      <sheetName val="언양휴게소배수관 흄관설치"/>
      <sheetName val="노안2지구총(시행계획)"/>
      <sheetName val="자재조서"/>
      <sheetName val="경상비"/>
      <sheetName val="전문하도급"/>
      <sheetName val="교량전기"/>
      <sheetName val="평가데이터"/>
      <sheetName val="단가"/>
      <sheetName val="98비정기소모"/>
      <sheetName val="역T형(H=6.0) (2)"/>
      <sheetName val="교통표지판기초자료"/>
      <sheetName val="단가비교표"/>
      <sheetName val="70%"/>
      <sheetName val="산출및내역"/>
      <sheetName val="200"/>
      <sheetName val="가로등내역서"/>
      <sheetName val="경성자금"/>
      <sheetName val="토 목"/>
      <sheetName val="97년 추정"/>
      <sheetName val="정렬"/>
      <sheetName val="P5"/>
      <sheetName val="P6"/>
      <sheetName val="P7"/>
      <sheetName val="P8"/>
      <sheetName val="P14"/>
      <sheetName val="골조시행"/>
      <sheetName val="참고-설계변경검토(2012년예정분)-내부관리"/>
      <sheetName val="참고-예비비현황"/>
      <sheetName val="IMPEADENCE MAP 취수장"/>
      <sheetName val="청천내"/>
      <sheetName val="교대(A1)"/>
      <sheetName val="3.하중산정4.지지력"/>
      <sheetName val="별표"/>
      <sheetName val="설계명세서"/>
      <sheetName val="준검_내역서"/>
      <sheetName val="지장물건조서"/>
      <sheetName val="상부공"/>
      <sheetName val="2.공사비내역서(당초,변경)"/>
      <sheetName val="단가산출2"/>
      <sheetName val="5.단면설계"/>
      <sheetName val="내역및총괄"/>
      <sheetName val="총수량집계표"/>
      <sheetName val="전신"/>
      <sheetName val="유동표"/>
      <sheetName val="건축공사"/>
      <sheetName val="수량3"/>
      <sheetName val="교대(A1-A2)"/>
      <sheetName val="인구밀도산정"/>
      <sheetName val="근고 블록 유형별 수량"/>
      <sheetName val="동물이동경사현황"/>
      <sheetName val="계산내역"/>
      <sheetName val="증감대비"/>
      <sheetName val="비탈면보호공수량산출"/>
      <sheetName val="1.토공"/>
      <sheetName val="6공구(당초)"/>
      <sheetName val="토량1-1"/>
      <sheetName val="부대비율"/>
      <sheetName val="용산1(해보)"/>
      <sheetName val="3.하중계산"/>
      <sheetName val="수량산출서"/>
      <sheetName val="제경비"/>
      <sheetName val="실적공사비"/>
      <sheetName val="입력(K0)"/>
      <sheetName val="장비기준"/>
      <sheetName val="재료비"/>
      <sheetName val="환율"/>
      <sheetName val="상-교대(A1-A2)"/>
      <sheetName val="을"/>
      <sheetName val="VENDOR LIST"/>
      <sheetName val="예산M12A"/>
      <sheetName val="입출재고현황 (2)"/>
      <sheetName val="반중력식옹벽3_5"/>
      <sheetName val="실행예산"/>
      <sheetName val="1TL종점(1)"/>
      <sheetName val="B"/>
      <sheetName val="물가자료"/>
      <sheetName val="suk(mac)"/>
      <sheetName val="MYUN(MAC)"/>
      <sheetName val="식재"/>
      <sheetName val="식재출력용"/>
      <sheetName val="유지관리"/>
      <sheetName val="부대공"/>
      <sheetName val="3.현장배치"/>
      <sheetName val="현장배치"/>
      <sheetName val="횡날개수집"/>
      <sheetName val="공작물조직표(용배수)"/>
      <sheetName val="역T형교대-2수량"/>
      <sheetName val="6호기"/>
      <sheetName val="제출내역 (2)"/>
      <sheetName val="홍보비디오"/>
      <sheetName val="1,2,3,4,5단위수량"/>
      <sheetName val="법면단"/>
      <sheetName val="석축단"/>
      <sheetName val="법면수집"/>
      <sheetName val="석축설면"/>
      <sheetName val="수목데이타 "/>
      <sheetName val="수목표준대가"/>
      <sheetName val="2공구산출내역"/>
      <sheetName val="주현(해보)"/>
      <sheetName val="주현(영광)"/>
      <sheetName val="직공비"/>
      <sheetName val="단위중량"/>
      <sheetName val="암거공"/>
      <sheetName val="입상내역"/>
      <sheetName val="출자한도"/>
      <sheetName val="공사수행방안"/>
      <sheetName val="해전배수"/>
      <sheetName val="8. 안정검토"/>
      <sheetName val="개거호형별수량"/>
      <sheetName val="수축이음"/>
      <sheetName val="신축이음"/>
      <sheetName val="토공집계표"/>
      <sheetName val="착공계"/>
      <sheetName val="재료단가"/>
      <sheetName val="2"/>
      <sheetName val="잡비계산"/>
      <sheetName val="법면설면"/>
      <sheetName val="MORTAR생산및타설(1;3)"/>
      <sheetName val="설계요율"/>
      <sheetName val="부하(성남)"/>
      <sheetName val="5지구단위"/>
      <sheetName val="포장재료집계표"/>
      <sheetName val="-몰탈콘크리트"/>
      <sheetName val="-배수구조물공토공"/>
      <sheetName val="횡배수관재료-"/>
      <sheetName val="계산서(직선부)"/>
      <sheetName val="콘크리트측구연장"/>
    </sheetNames>
    <sheetDataSet>
      <sheetData sheetId="0" refreshError="1"/>
      <sheetData sheetId="1" refreshError="1"/>
      <sheetData sheetId="2" refreshError="1">
        <row r="55">
          <cell r="K55">
            <v>10.872999999999999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/>
      <sheetData sheetId="296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/>
      <sheetData sheetId="432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옹벽"/>
      <sheetName val="철근단면적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통합"/>
      <sheetName val="내역서"/>
      <sheetName val="가공비"/>
      <sheetName val="MACRO(전선관)"/>
      <sheetName val="H-PILE수량집계"/>
      <sheetName val="DATE"/>
      <sheetName val="노임"/>
      <sheetName val="기둥(원형)"/>
      <sheetName val="COPING"/>
      <sheetName val="말뚝지지력산정"/>
      <sheetName val="상세내역,전력산출서"/>
      <sheetName val="설계"/>
      <sheetName val="WORK"/>
      <sheetName val="Sheet1 (2)"/>
      <sheetName val="설비"/>
      <sheetName val="IMPEADENCE MAP 취수장"/>
      <sheetName val="터파기및재료"/>
      <sheetName val="ABUT수량-A1"/>
      <sheetName val="수량산출"/>
      <sheetName val="데이타"/>
      <sheetName val="식재인부"/>
      <sheetName val="총계"/>
      <sheetName val="터널조도"/>
      <sheetName val="을"/>
      <sheetName val="단가"/>
      <sheetName val="갑지1"/>
      <sheetName val="연부97-1"/>
      <sheetName val="설계조건"/>
      <sheetName val="표지"/>
      <sheetName val="확정실적"/>
      <sheetName val="인건-측정"/>
      <sheetName val="단면 (2)"/>
      <sheetName val="실행철강하도"/>
      <sheetName val="차액보증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변품8-37"/>
      <sheetName val="1련,2련"/>
      <sheetName val="터널조도"/>
      <sheetName val="내역서"/>
      <sheetName val="DATE"/>
    </sheetNames>
    <sheetDataSet>
      <sheetData sheetId="0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명서"/>
      <sheetName val="설계조건"/>
      <sheetName val="안정계산"/>
      <sheetName val="말뚝설계"/>
      <sheetName val="단면검토"/>
      <sheetName val="교좌받침부"/>
      <sheetName val="날개벽(TYPE1)"/>
      <sheetName val="날개벽(TYPE2)"/>
      <sheetName val="날개벽(TYPE3)"/>
      <sheetName val="접속슬래브"/>
      <sheetName val="DATA"/>
      <sheetName val="구조계산서"/>
      <sheetName val="반력산정"/>
      <sheetName val="1표지"/>
      <sheetName val="2계산서서론부"/>
      <sheetName val="3CHBDC"/>
      <sheetName val="4반력산정"/>
      <sheetName val="교대(A1)"/>
      <sheetName val="터널조도"/>
      <sheetName val="Stem Footing"/>
      <sheetName val="단면(RW1)"/>
      <sheetName val="1.설계조건"/>
      <sheetName val="MOTOR"/>
      <sheetName val="djdg_A"/>
      <sheetName val="교각1"/>
      <sheetName val="범례"/>
      <sheetName val="손익분기점 데이터"/>
      <sheetName val="1.포항"/>
      <sheetName val="3BL공동구 수량"/>
      <sheetName val="변품8-37"/>
      <sheetName val="장비집계"/>
      <sheetName val="type-F"/>
      <sheetName val="내역서"/>
      <sheetName val="사용성검토"/>
      <sheetName val="Pier 3"/>
      <sheetName val="정부노임단가"/>
      <sheetName val="현황산출서"/>
      <sheetName val="주형"/>
      <sheetName val="입력DATA"/>
      <sheetName val="바닥판"/>
      <sheetName val="3. 바닥판 (2)"/>
      <sheetName val="단면가정"/>
      <sheetName val="DATE"/>
      <sheetName val="ABUT수량-A1"/>
      <sheetName val="3련 BOX"/>
      <sheetName val="일위대가목차"/>
      <sheetName val="단위중량"/>
      <sheetName val="조도계산서 (도서)"/>
      <sheetName val="Sheet1 (2)"/>
      <sheetName val="Sheet3"/>
      <sheetName val="#REF"/>
      <sheetName val="ITEM"/>
      <sheetName val="내역"/>
      <sheetName val="수안보-MBR1"/>
      <sheetName val="일위"/>
      <sheetName val="당초"/>
      <sheetName val="MFAB"/>
      <sheetName val="MFRT"/>
      <sheetName val="MPKG"/>
      <sheetName val="MPRD"/>
      <sheetName val="전력구구조물산근"/>
      <sheetName val="1.설계기준"/>
      <sheetName val="일반공사"/>
      <sheetName val="경비"/>
      <sheetName val="Sheet2"/>
      <sheetName val="노임"/>
      <sheetName val="준검 내역서"/>
      <sheetName val="8. 안정검토"/>
      <sheetName val="설산1.나"/>
      <sheetName val="본사S"/>
      <sheetName val="기둥(원형)"/>
      <sheetName val="차액보증"/>
      <sheetName val="단가비교표"/>
      <sheetName val="도급"/>
      <sheetName val="DPRKMHDT"/>
      <sheetName val="공문"/>
      <sheetName val="기별(종합)"/>
      <sheetName val="설직재-1"/>
      <sheetName val="제-노임"/>
      <sheetName val="제직재"/>
    </sheetNames>
    <sheetDataSet>
      <sheetData sheetId="0" refreshError="1"/>
      <sheetData sheetId="1" refreshError="1">
        <row r="41">
          <cell r="I41">
            <v>35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XX"/>
      <sheetName val="총괄표 (조정)"/>
      <sheetName val="원가계산서요율조정)"/>
      <sheetName val="집계표 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총괄표"/>
      <sheetName val="원가계산서요율100%)"/>
      <sheetName val="옹벽"/>
      <sheetName val="통합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"/>
      <sheetName val="공량산출서"/>
      <sheetName val="옹벽"/>
      <sheetName val="공조기"/>
      <sheetName val="기둥(원형)"/>
      <sheetName val="ABUT수량-A1"/>
      <sheetName val="가도공"/>
      <sheetName val="단가대비(토목)"/>
      <sheetName val="단가대비(건축)"/>
      <sheetName val="단가대비(건축기계)"/>
      <sheetName val="단가대비(기계)"/>
      <sheetName val="전기"/>
      <sheetName val="단가대비(조경)"/>
      <sheetName val="명세서"/>
      <sheetName val="통합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DATA"/>
      <sheetName val="OUTPUT1"/>
      <sheetName val="LOAD case"/>
      <sheetName val="Sheet3"/>
      <sheetName val="H-pile(298x299)"/>
      <sheetName val="H-pile(250x250)"/>
      <sheetName val="단가"/>
      <sheetName val="공량산출서"/>
      <sheetName val="설계예산서"/>
      <sheetName val="가공비"/>
      <sheetName val="기둥(원형)"/>
      <sheetName val="401"/>
      <sheetName val="내역"/>
      <sheetName val="옹벽"/>
      <sheetName val="8.석축단위(H=1.5M)"/>
      <sheetName val="현장지지물물량"/>
      <sheetName val="을"/>
      <sheetName val="신규일위대가"/>
      <sheetName val="ABUT수량-A1"/>
      <sheetName val="DATE"/>
      <sheetName val="2000전체분"/>
      <sheetName val="2000년1차"/>
      <sheetName val="실행철강하도"/>
      <sheetName val="통합"/>
      <sheetName val="#REF"/>
      <sheetName val="가설공사비"/>
      <sheetName val="명세서"/>
      <sheetName val="1.설계기준"/>
      <sheetName val="Macro(차단기)"/>
      <sheetName val="IBASE"/>
      <sheetName val="노임,재료비"/>
      <sheetName val="공조기"/>
    </sheetNames>
    <sheetDataSet>
      <sheetData sheetId="0" refreshError="1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Q"/>
      <sheetName val="말뚝지지력산정"/>
      <sheetName val="INPUTDATA"/>
      <sheetName val="단가"/>
      <sheetName val="수출모델별원단위"/>
      <sheetName val="옹벽"/>
      <sheetName val="SG"/>
      <sheetName val="tggwan(mac)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주요자재집계표"/>
      <sheetName val="용산1육교"/>
      <sheetName val="용산1(영광)"/>
      <sheetName val="용산1(해보)"/>
      <sheetName val="총괄철근"/>
      <sheetName val="총괄토공"/>
      <sheetName val="총괄(1)"/>
      <sheetName val="총괄(2)"/>
      <sheetName val="라멘철근방향별"/>
      <sheetName val="방향별토공"/>
      <sheetName val="구체방향별집계(1)"/>
      <sheetName val="구체방향별집계(2)"/>
      <sheetName val="접슬방향별집계"/>
      <sheetName val="라멘함평 철근"/>
      <sheetName val="함평토공"/>
      <sheetName val="라멘함평방향(1)"/>
      <sheetName val="라멘함평방향(2)"/>
      <sheetName val="접슬함평방향"/>
      <sheetName val="라멘장성 철근"/>
      <sheetName val="장성토공"/>
      <sheetName val="라멘장성방향(1)"/>
      <sheetName val="라멘장성방향(2)"/>
      <sheetName val="접슬장성방향 "/>
      <sheetName val="보강토수량"/>
      <sheetName val="옹벽수량"/>
      <sheetName val="옹벽철근"/>
      <sheetName val="타공종이기"/>
      <sheetName val="용산3(영광)"/>
      <sheetName val="(A)내역서"/>
      <sheetName val="INPUTDATA"/>
      <sheetName val="일위대가목차"/>
      <sheetName val="단가비교표"/>
      <sheetName val="EP0618"/>
      <sheetName val="2공구산출내역"/>
      <sheetName val="교대시점"/>
      <sheetName val="주현(해보)"/>
      <sheetName val="주현(영광)"/>
      <sheetName val="가설공사비"/>
      <sheetName val="Macro1"/>
      <sheetName val="Macro2"/>
      <sheetName val="DT"/>
      <sheetName val="롤러"/>
      <sheetName val="BH"/>
      <sheetName val="조경유지관리"/>
      <sheetName val="조경식재굴취"/>
      <sheetName val="식재단가"/>
      <sheetName val="인력터파기품"/>
      <sheetName val="2005년임금"/>
      <sheetName val="컨테이너"/>
      <sheetName val="펌프차타설"/>
      <sheetName val="물가자료"/>
      <sheetName val="1.설계조건"/>
      <sheetName val="설계예시"/>
      <sheetName val="용산1수량"/>
      <sheetName val="토사(PE)"/>
      <sheetName val="단가산출"/>
      <sheetName val="8.PILE  (돌출)"/>
      <sheetName val="SLAB"/>
      <sheetName val="식재일위대가"/>
      <sheetName val="1.설계기준"/>
      <sheetName val="ABUT수량-A1"/>
      <sheetName val="Sheet3"/>
      <sheetName val="참조자료"/>
      <sheetName val="표지 (2)"/>
      <sheetName val="일반수량"/>
      <sheetName val="품셈TABLE"/>
      <sheetName val="HVAC"/>
      <sheetName val="노임"/>
      <sheetName val="준검 내역서"/>
      <sheetName val="토적단위"/>
      <sheetName val="대창(장성)"/>
      <sheetName val="데리네이타현황"/>
      <sheetName val="70%"/>
      <sheetName val="바닥판"/>
      <sheetName val="TYPE1"/>
      <sheetName val="철근량"/>
      <sheetName val="웅진교-S2"/>
      <sheetName val="포장공자재집계표"/>
      <sheetName val="DATE"/>
      <sheetName val="98수문일위"/>
      <sheetName val="횡배수관"/>
      <sheetName val="기자재비"/>
      <sheetName val="공통가설공사"/>
      <sheetName val="A_7"/>
      <sheetName val="22신설수량"/>
      <sheetName val="중기사용료산출근거"/>
      <sheetName val="단가 및 재료비"/>
      <sheetName val="suk(mac)"/>
      <sheetName val="자재"/>
      <sheetName val="토공연장"/>
      <sheetName val="수량집계"/>
      <sheetName val="총괄집계표"/>
      <sheetName val="내역서"/>
      <sheetName val="2000전체분"/>
      <sheetName val="2000년1차"/>
      <sheetName val="횡 연장"/>
      <sheetName val="배수관집계"/>
      <sheetName val="기둥(원형)"/>
      <sheetName val="구리토평1전기"/>
      <sheetName val="충주"/>
      <sheetName val="노임단가"/>
      <sheetName val="고창터널(고창방향)"/>
      <sheetName val="내역전기"/>
      <sheetName val="단위단가"/>
      <sheetName val="일위"/>
      <sheetName val="약품공급2"/>
      <sheetName val="물가대비표"/>
      <sheetName val="공종별자재"/>
      <sheetName val="BID"/>
      <sheetName val="총괄"/>
      <sheetName val="일위대가"/>
      <sheetName val="8.석축단위(H=1.5M)"/>
      <sheetName val="S0"/>
      <sheetName val="시설수량표"/>
      <sheetName val="인부노임"/>
      <sheetName val="수량산출"/>
      <sheetName val="Sheet1"/>
      <sheetName val="단중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VAC"/>
      <sheetName val="INPUTDATA"/>
      <sheetName val="일위대가"/>
      <sheetName val="1단계"/>
      <sheetName val="건축"/>
      <sheetName val="품셈표"/>
      <sheetName val="piping"/>
      <sheetName val="costing_ESDV"/>
      <sheetName val="costing_MOV"/>
      <sheetName val="costing_Press"/>
      <sheetName val="토적계산서"/>
      <sheetName val="가시설단위수량"/>
      <sheetName val="SORCE1"/>
      <sheetName val="S0"/>
      <sheetName val="날개벽수량표"/>
      <sheetName val="내역(한신APT)"/>
      <sheetName val="부재력정리"/>
      <sheetName val="DNT OSBL"/>
      <sheetName val="costing_CV"/>
      <sheetName val="공내역서"/>
      <sheetName val="절단표"/>
      <sheetName val="공정계획(내부계획25%,내부w.f)"/>
      <sheetName val="jobhist"/>
      <sheetName val="sum"/>
      <sheetName val="Sheet1"/>
      <sheetName val="POWER"/>
      <sheetName val="노임단가"/>
      <sheetName val="설계명세서"/>
      <sheetName val="COA-17"/>
      <sheetName val="steel data sheet"/>
      <sheetName val="IB"/>
      <sheetName val="Liste 1"/>
      <sheetName val="Menü"/>
      <sheetName val="Parameter1"/>
      <sheetName val="Parameter2"/>
      <sheetName val="단가"/>
      <sheetName val="A(Rev.3)"/>
      <sheetName val="토목(대안)"/>
      <sheetName val="골조시행"/>
      <sheetName val="INSTR"/>
      <sheetName val="ﾄﾞﾊﾞｲFUEL GAS追見"/>
      <sheetName val="뜃맟뭁돽띿맟?-BLDG"/>
      <sheetName val="C4MECH1"/>
      <sheetName val="WIND"/>
      <sheetName val="DNT_OSBL"/>
      <sheetName val="공정계획(내부계획25%,내부w_f)"/>
      <sheetName val="철거현황"/>
      <sheetName val="1.설계조건"/>
      <sheetName val="실행내역서 "/>
      <sheetName val="동해title"/>
      <sheetName val="내역서"/>
      <sheetName val="指数"/>
      <sheetName val="총괄집계 (현대-거평분)"/>
      <sheetName val="공급기지(토목)"/>
      <sheetName val="sort"/>
      <sheetName val="현장"/>
      <sheetName val="할증 "/>
      <sheetName val="General Data"/>
      <sheetName val="Piping(Methanol)"/>
      <sheetName val="CB"/>
      <sheetName val="TIE-IN"/>
      <sheetName val="내역표지"/>
      <sheetName val="Steam-Sys"/>
      <sheetName val="장비종합부표"/>
      <sheetName val="집계표_식재"/>
      <sheetName val="부표"/>
      <sheetName val="ABUT수량-A1"/>
      <sheetName val="단위수량"/>
      <sheetName val="GammaEquivalents"/>
      <sheetName val="thickness"/>
      <sheetName val="내진해석"/>
      <sheetName val="Cover"/>
      <sheetName val="자료"/>
      <sheetName val="노무비단가"/>
      <sheetName val="FAB별"/>
      <sheetName val="인제내역"/>
      <sheetName val="Total"/>
      <sheetName val="SUMMARY"/>
      <sheetName val="정산표2"/>
      <sheetName val="Sheet6"/>
      <sheetName val="costing_FE"/>
      <sheetName val="costing_Misc"/>
      <sheetName val="배명(단가)"/>
      <sheetName val="내역"/>
      <sheetName val="데이타"/>
      <sheetName val="식재인부"/>
      <sheetName val="수량산출"/>
      <sheetName val="부표총괄"/>
      <sheetName val="토공정보"/>
      <sheetName val="수압집계"/>
      <sheetName val="기초.강관용접(100A) "/>
      <sheetName val="자재내역"/>
      <sheetName val="자동제어"/>
      <sheetName val="개산공사비"/>
      <sheetName val="2000전체분"/>
      <sheetName val="2000년1차"/>
      <sheetName val="DATE"/>
      <sheetName val="6.이토처리시간"/>
      <sheetName val="단 부"/>
      <sheetName val="1.설계기준"/>
      <sheetName val="현장지지물물량"/>
      <sheetName val="7)화재 탐지 설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가설건물"/>
      <sheetName val="시추조사비"/>
      <sheetName val="측량조사수량산출근거"/>
      <sheetName val="측량수량집계"/>
      <sheetName val="가도공"/>
      <sheetName val="precast"/>
      <sheetName val="감독차량비"/>
      <sheetName val="시험비(선정)"/>
      <sheetName val="시험비(관리)"/>
      <sheetName val="교통관리비"/>
      <sheetName val="가도표지판"/>
      <sheetName val="토공"/>
      <sheetName val="용산1(해보)"/>
      <sheetName val="(A)내역서"/>
      <sheetName val="주현(해보)"/>
      <sheetName val="주현(영광)"/>
      <sheetName val="EP0618"/>
      <sheetName val="suk(mac)"/>
      <sheetName val="노임단가"/>
      <sheetName val="관급자재"/>
      <sheetName val="사급자재"/>
      <sheetName val="중기가격표"/>
      <sheetName val="중기사용료"/>
      <sheetName val="중기일위대가"/>
      <sheetName val="제경비비율"/>
      <sheetName val="터파기및재료"/>
      <sheetName val="DATA"/>
      <sheetName val="1.설계조건"/>
      <sheetName val="COPING"/>
      <sheetName val="현장관리비"/>
      <sheetName val="철근단면적"/>
      <sheetName val="통합"/>
      <sheetName val="HVAC"/>
      <sheetName val="8.PILE  (돌출)"/>
      <sheetName val="SG"/>
      <sheetName val="1호토공"/>
      <sheetName val="도로구조공사비"/>
      <sheetName val="도로토공공사비"/>
      <sheetName val="여수토공사비"/>
      <sheetName val="CHITIET"/>
      <sheetName val="70%"/>
      <sheetName val="기둥(원형)"/>
      <sheetName val="ABUT수량-A1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교량현황"/>
      <sheetName val="교량별"/>
      <sheetName val="통합"/>
      <sheetName val="철근단면적"/>
      <sheetName val="안정검토"/>
      <sheetName val="단면설계"/>
      <sheetName val="대창(장성)"/>
      <sheetName val="단가비교표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ggwan(mac)"/>
      <sheetName val="가도공"/>
      <sheetName val="용산1(해보)"/>
      <sheetName val="전체철근집계"/>
      <sheetName val="INPUTDATA"/>
      <sheetName val="1.설계조건"/>
      <sheetName val="guard(mac)"/>
      <sheetName val="주현(해보)"/>
      <sheetName val="주현(영광)"/>
      <sheetName val="통합"/>
      <sheetName val="EP0618"/>
      <sheetName val="#REF"/>
      <sheetName val="수량산출서"/>
      <sheetName val="공조기휀"/>
      <sheetName val="(A)내역서"/>
      <sheetName val="BID"/>
      <sheetName val="총괄집계표"/>
      <sheetName val="2공구산출내역"/>
      <sheetName val="공사자료입력"/>
      <sheetName val="신규일위대가"/>
      <sheetName val="토공"/>
      <sheetName val="공통가설"/>
      <sheetName val="손익분석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계수시트"/>
      <sheetName val="수목집계"/>
      <sheetName val="녹지잔디면적"/>
      <sheetName val="산출내역서"/>
      <sheetName val="원가계산서"/>
      <sheetName val="교대시점"/>
      <sheetName val="가도공"/>
      <sheetName val="단가"/>
      <sheetName val="ABUT수량-A1"/>
      <sheetName val="설계변경 (2)"/>
      <sheetName val="산출근거"/>
      <sheetName val="데이타"/>
      <sheetName val="식재인부"/>
      <sheetName val="용산1(해보)"/>
      <sheetName val="시설물일위"/>
      <sheetName val="노임"/>
      <sheetName val="우수공"/>
      <sheetName val="비탈면보호공수량산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계수시트"/>
      <sheetName val="원가계산서"/>
      <sheetName val="교대시점"/>
      <sheetName val="가도공"/>
      <sheetName val="노무"/>
      <sheetName val="Macro(전기)"/>
      <sheetName val="tggwan(mac)"/>
      <sheetName val="1.설계조건"/>
      <sheetName val="DATA"/>
      <sheetName val="박기사-면벽"/>
      <sheetName val="현금"/>
      <sheetName val="D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C(중앙열)"/>
      <sheetName val="YC(외측열)"/>
      <sheetName val="상 부"/>
      <sheetName val="계수시트"/>
      <sheetName val="원가계산서"/>
      <sheetName val="날개벽"/>
      <sheetName val="구조물철거타공정이월"/>
      <sheetName val="금액내역서"/>
      <sheetName val="소도3교"/>
      <sheetName val="교각계산"/>
      <sheetName val="약품공급2"/>
      <sheetName val="woo(mac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  <sheetName val="표지"/>
      <sheetName val="1.토총"/>
      <sheetName val="토적"/>
      <sheetName val="가정오수"/>
      <sheetName val="2.관로집"/>
      <sheetName val="관부설"/>
      <sheetName val="가정연결"/>
      <sheetName val="3.구조물집계"/>
      <sheetName val="맨홀높이"/>
      <sheetName val="맨홀2"/>
      <sheetName val="4.포장공"/>
      <sheetName val="관로"/>
      <sheetName val="가정연결관"/>
      <sheetName val="5.부대공"/>
      <sheetName val="(1)가시설공"/>
      <sheetName val="(2)경고"/>
      <sheetName val="(3)기타"/>
      <sheetName val="6.주요자재대"/>
      <sheetName val="7.폐기물"/>
      <sheetName val="관경고용테이프수집"/>
      <sheetName val="관경고용산근"/>
      <sheetName val="설계조건"/>
      <sheetName val="기기리스트"/>
      <sheetName val="노무비"/>
      <sheetName val="중부"/>
      <sheetName val="북부"/>
      <sheetName val="남부"/>
      <sheetName val="summary"/>
      <sheetName val="chart"/>
      <sheetName val="chart update"/>
      <sheetName val="남평1"/>
      <sheetName val="남평2"/>
      <sheetName val="남평3"/>
      <sheetName val="회동1"/>
      <sheetName val="회동2"/>
      <sheetName val="회동3"/>
      <sheetName val="회동4"/>
      <sheetName val="이월도표"/>
      <sheetName val="추적+궁합"/>
      <sheetName val="로또정석"/>
      <sheetName val="최근21회정석"/>
      <sheetName val="당첨금"/>
      <sheetName val="로또그림"/>
      <sheetName val="로또용어"/>
      <sheetName val="로또abc"/>
      <sheetName val="로또10계명"/>
      <sheetName val="Sheet7"/>
      <sheetName val="Sheet6"/>
      <sheetName val="Sheet5"/>
      <sheetName val="Sheet4"/>
      <sheetName val="Sheet3 (2)"/>
      <sheetName val="3.2 3차처리시설"/>
      <sheetName val="자재집계"/>
      <sheetName val="설비동집계표-전체"/>
      <sheetName val="설비동집계"/>
      <sheetName val="설비동산근"/>
      <sheetName val="불인산저장조집계"/>
      <sheetName val="설비동-불인산저장조"/>
      <sheetName val="원형맨홀수량"/>
      <sheetName val="3구조물공간지"/>
      <sheetName val="1집계표간지"/>
      <sheetName val="구조물공집계표"/>
      <sheetName val="토공집계표"/>
      <sheetName val="2여과지"/>
      <sheetName val="여과지집계표"/>
      <sheetName val="여과지"/>
      <sheetName val="여과지토적표"/>
      <sheetName val="3배수지"/>
      <sheetName val="배수지집계표"/>
      <sheetName val="배수지"/>
      <sheetName val="배수지토적표"/>
      <sheetName val="4염소투입실"/>
      <sheetName val="염소투입실집계표"/>
      <sheetName val="염소투입실공사"/>
      <sheetName val="간지"/>
      <sheetName val="자재집계표"/>
      <sheetName val="주요자재집계표"/>
      <sheetName val="토공"/>
      <sheetName val="총괄토공집계"/>
      <sheetName val="시점부토공"/>
      <sheetName val="종점부토공"/>
      <sheetName val="교각토공"/>
      <sheetName val="총괄집계 "/>
      <sheetName val="총괄철근집계(1)"/>
      <sheetName val="총괄철근집계(2)"/>
      <sheetName val="구조물공"/>
      <sheetName val="본체집계"/>
      <sheetName val="본체철근집계"/>
      <sheetName val="날개벽철근집계 "/>
      <sheetName val="본체그림"/>
      <sheetName val="본체수량"/>
      <sheetName val="접속슬래브집계"/>
      <sheetName val="접속(시점)"/>
      <sheetName val="접속(종점)"/>
      <sheetName val="자재총괄"/>
      <sheetName val="시멘트레미콘구입량"/>
      <sheetName val="골재구입량"/>
      <sheetName val="VXXXXX"/>
      <sheetName val="방음벽수량"/>
      <sheetName val="방음벽기초수량"/>
      <sheetName val="방음벽설치현황"/>
      <sheetName val="단위수량"/>
      <sheetName val="가설방음판넬"/>
      <sheetName val="가설방진망"/>
      <sheetName val="세륜세차시설"/>
      <sheetName val="가도수량집계"/>
      <sheetName val="가도토공"/>
      <sheetName val="가도포장수량집계표"/>
      <sheetName val="가포장조서"/>
      <sheetName val="가도단위수량"/>
      <sheetName val="가배수관"/>
      <sheetName val="골재덮개시설"/>
      <sheetName val="준공표지판집계"/>
      <sheetName val="경계표주집계(X)"/>
      <sheetName val="경계수량(X)"/>
      <sheetName val="경계표주단위수량(X)"/>
      <sheetName val="기존도로유지관리비"/>
      <sheetName val="식재공"/>
      <sheetName val="산림복구비"/>
      <sheetName val="가설건물"/>
      <sheetName val="가옥철거조서"/>
      <sheetName val="자재집계산출"/>
      <sheetName val="지장물보호(수집)"/>
      <sheetName val="지장물산근"/>
      <sheetName val="지장물보호공단위수량"/>
      <sheetName val="총괄집계표"/>
      <sheetName val="재료집계표"/>
      <sheetName val="몰탈집계표"/>
      <sheetName val="포장집계표"/>
      <sheetName val="본선부집계"/>
      <sheetName val="TYPE별조서"/>
      <sheetName val="본선부산출"/>
      <sheetName val="진입부보도집계"/>
      <sheetName val="진입보도산출"/>
      <sheetName val="접속도로집계"/>
      <sheetName val="진입로집계"/>
      <sheetName val="진입로"/>
      <sheetName val="점자블럭집계"/>
      <sheetName val="점자블럭산출"/>
      <sheetName val="공제량집계"/>
      <sheetName val="공제량"/>
      <sheetName val="경계석총집계"/>
      <sheetName val="보차도수량집계"/>
      <sheetName val="보차도경계조서"/>
      <sheetName val="보차도산출"/>
      <sheetName val="도로경계석집계"/>
      <sheetName val="도로경계조서"/>
      <sheetName val="도로경계산출"/>
      <sheetName val="1.토공집계"/>
      <sheetName val="2.관대집계표"/>
      <sheetName val="접합"/>
      <sheetName val="3.구조물공"/>
      <sheetName val="7.폐기물집계"/>
      <sheetName val="토실"/>
      <sheetName val="VXXX"/>
      <sheetName val="Recovered_Sheet1"/>
      <sheetName val="관로공집계"/>
      <sheetName val="수밀검사조서"/>
      <sheetName val="본관조서(PVC)"/>
      <sheetName val="PVC접합개소 산출서"/>
      <sheetName val="PVC이중벽관D300집계"/>
      <sheetName val="PVC이중벽관D300집계-OPEN"/>
      <sheetName val="PVCDC300단위집계-OPEN"/>
      <sheetName val="PVCDC300단위수량-OPEN"/>
      <sheetName val="PVC이중벽관D300집계-가설흙막이"/>
      <sheetName val="PVCDC300단위집계-가설흙막이"/>
      <sheetName val="PVCDC300단위수량-가설흙막이"/>
      <sheetName val="전체맨홀집계"/>
      <sheetName val="원형1호맨홀집계표"/>
      <sheetName val="오수맨홀조서"/>
      <sheetName val="원형1맨홀(무근)집계표"/>
      <sheetName val="원형1호맨홀(철근)집계표"/>
      <sheetName val="오수원형1호맨홀단위집계"/>
      <sheetName val="오수원형맨홀1호"/>
      <sheetName val="원형1호맨홀(철근)단위수량집계"/>
      <sheetName val="원형1호맨홀(철근)단위수량"/>
      <sheetName val="왕십리방향"/>
      <sheetName val="슬래브"/>
      <sheetName val="5.배수관로"/>
      <sheetName val="주요자재"/>
      <sheetName val="폐기물처리"/>
      <sheetName val="집수정(600-700)"/>
      <sheetName val="음봉방향"/>
      <sheetName val="연결관산출조서"/>
      <sheetName val="DATA"/>
      <sheetName val="일위대가"/>
      <sheetName val="수목표준대가"/>
      <sheetName val="INPUT"/>
      <sheetName val="노임단가"/>
      <sheetName val="말뚝지지력산정"/>
      <sheetName val="터파기및재료"/>
      <sheetName val="BID"/>
      <sheetName val="1.설계조건"/>
      <sheetName val="bm(CIcable)"/>
      <sheetName val="5.소재"/>
      <sheetName val="노무단가"/>
      <sheetName val="예산명세서"/>
      <sheetName val="설계명세서"/>
      <sheetName val="자료입력"/>
      <sheetName val="고양관재"/>
      <sheetName val="데이타"/>
      <sheetName val="S0"/>
      <sheetName val="4)유동표"/>
      <sheetName val="차선도색현황"/>
      <sheetName val="우수공"/>
      <sheetName val="수량산출"/>
      <sheetName val="ABUT수량-A1"/>
      <sheetName val="횡배수관재료-"/>
      <sheetName val="계산서(직선부)"/>
      <sheetName val="포장재료집계표"/>
      <sheetName val="콘크리트측구연장"/>
      <sheetName val="포장공"/>
      <sheetName val="-몰탈콘크리트"/>
      <sheetName val="-배수구조물공토공"/>
      <sheetName val="일위대가목차"/>
      <sheetName val="구의33고"/>
      <sheetName val="전기"/>
      <sheetName val="기계상세"/>
      <sheetName val="용량(1-2)"/>
      <sheetName val="지수"/>
      <sheetName val="단가"/>
      <sheetName val="경계석"/>
      <sheetName val="대치판정"/>
      <sheetName val="CAL"/>
      <sheetName val="가도공"/>
      <sheetName val="입찰"/>
      <sheetName val="현경"/>
      <sheetName val="일위대가(계측기설치)"/>
      <sheetName val="6.7.8.우물통"/>
      <sheetName val="3.바닥판  "/>
      <sheetName val="광양 3기 유입수"/>
      <sheetName val="기본단가표"/>
      <sheetName val="진주방향"/>
      <sheetName val="마산방향"/>
      <sheetName val="마산방향철근집계"/>
      <sheetName val="교대"/>
      <sheetName val="SG"/>
      <sheetName val="단위수량산출"/>
      <sheetName val="guard(mac)"/>
      <sheetName val="A LINE"/>
      <sheetName val="원가계산서"/>
      <sheetName val="CABLE SIZE-3"/>
      <sheetName val="SLAB&quot;1&quot;"/>
      <sheetName val="tggwan(mac)"/>
      <sheetName val="전체철근집계"/>
      <sheetName val="총괄표"/>
      <sheetName val="터널조도"/>
      <sheetName val="날개벽수량표"/>
      <sheetName val="노임"/>
      <sheetName val="계수시트"/>
      <sheetName val="토사(PE)"/>
      <sheetName val="공토공단위당"/>
      <sheetName val="연결관암거"/>
      <sheetName val="(전기)설계예산서"/>
      <sheetName val="SE-611"/>
      <sheetName val="3BL공동구 수량"/>
      <sheetName val="토공정보"/>
      <sheetName val="우각부보강"/>
      <sheetName val="단가조사"/>
      <sheetName val="을지"/>
      <sheetName val="산출근거"/>
      <sheetName val="7단가"/>
      <sheetName val="자재단가"/>
      <sheetName val="시설일위"/>
      <sheetName val="PIPE"/>
      <sheetName val="총괄내역서"/>
      <sheetName val="종배수관"/>
      <sheetName val="#REF"/>
      <sheetName val="6PILE  (돌출)"/>
      <sheetName val="Sheet1"/>
      <sheetName val="내역"/>
      <sheetName val="산출내역서집계표"/>
      <sheetName val="집계표"/>
      <sheetName val="기계경비"/>
      <sheetName val="건축내역"/>
      <sheetName val="용집"/>
      <sheetName val="토목"/>
      <sheetName val="JUCKEYK"/>
      <sheetName val="코드표"/>
      <sheetName val="남양주부대"/>
      <sheetName val="INFO"/>
      <sheetName val="뚝토공"/>
      <sheetName val="보차도경계석"/>
      <sheetName val="수안보-MBR1"/>
      <sheetName val="단위수량(출력X)"/>
      <sheetName val="수량집계"/>
      <sheetName val="4차원가계산서"/>
      <sheetName val="공통가설"/>
      <sheetName val="산근1,2"/>
      <sheetName val="INTRO."/>
      <sheetName val="COVER"/>
      <sheetName val="일위대가(가설)"/>
      <sheetName val="APT"/>
      <sheetName val="교각1"/>
      <sheetName val="HVAC"/>
      <sheetName val="C3"/>
      <sheetName val="6공구(당초)"/>
      <sheetName val="static.cal"/>
      <sheetName val="장비집계"/>
      <sheetName val="안전시설(수집)"/>
      <sheetName val="안전시설"/>
      <sheetName val="차액보증"/>
      <sheetName val="세부내역"/>
      <sheetName val="조견표"/>
      <sheetName val="기계경비(일반)"/>
      <sheetName val="산출근거(마산, 만천, 가례)"/>
      <sheetName val="산출근거(남강)"/>
      <sheetName val="산출근거(가설도로 조성)"/>
      <sheetName val="산출근거(가설도로 성토다짐)"/>
      <sheetName val="산출근거(가설도로 살수)"/>
      <sheetName val="산출근거(가설도로 유지보수)"/>
      <sheetName val="자재단가(완)"/>
      <sheetName val="노임단가(완)"/>
      <sheetName val="일위대가_목록"/>
      <sheetName val="일위대가(노임수정(완), 자재 및 물린단산수정필요)"/>
      <sheetName val="2007기계경비산출표(완)"/>
      <sheetName val="단가산출_목록"/>
      <sheetName val="단가산출서"/>
      <sheetName val="시험비 단가"/>
      <sheetName val="내역서"/>
      <sheetName val="일반화물자동차운임"/>
      <sheetName val="식재"/>
      <sheetName val="시설물"/>
      <sheetName val="식재출력용"/>
      <sheetName val="유지관리"/>
      <sheetName val="변수값"/>
      <sheetName val="중기상차"/>
      <sheetName val="AS복구"/>
      <sheetName val="중기터파기"/>
      <sheetName val="지장물보호공"/>
      <sheetName val="사다리-C"/>
      <sheetName val="상수가스보호"/>
      <sheetName val="통신보호"/>
      <sheetName val="전주지지대"/>
      <sheetName val="L형측구(화강석)"/>
      <sheetName val="L형측구(콘크리트)"/>
      <sheetName val="관보호공단위수량표"/>
      <sheetName val="오수받이뚜껑단위수량"/>
      <sheetName val="석축"/>
      <sheetName val="토공유용계획"/>
      <sheetName val="유입관로집계"/>
      <sheetName val="유입관로토적"/>
      <sheetName val="처리장집계"/>
      <sheetName val="처리장토적"/>
      <sheetName val="진입도로토적"/>
      <sheetName val="신당동집계표"/>
      <sheetName val="신당동산출근거"/>
      <sheetName val="공사설명서"/>
      <sheetName val="천방교접속"/>
      <sheetName val="대포2교접속"/>
      <sheetName val="bearing"/>
      <sheetName val="연동내역"/>
      <sheetName val="조명시설"/>
      <sheetName val="SPEC"/>
      <sheetName val="수압시험수집"/>
      <sheetName val="수압시험산근"/>
      <sheetName val="견적대비표"/>
      <sheetName val="대로근거"/>
      <sheetName val="중로근거"/>
      <sheetName val="8.PILE  (돌출)"/>
      <sheetName val="gvl"/>
      <sheetName val="인건비 "/>
      <sheetName val="당초계약"/>
      <sheetName val="인건비"/>
      <sheetName val="등록자료"/>
      <sheetName val="지구단위계획"/>
      <sheetName val="설비"/>
      <sheetName val="제품"/>
      <sheetName val="(A)내역서"/>
      <sheetName val="현장관리비"/>
      <sheetName val="RangeObject"/>
      <sheetName val="기둥(원형)"/>
      <sheetName val="3.바닥판설계"/>
      <sheetName val="TYPE-1"/>
      <sheetName val="입찰안"/>
      <sheetName val="G.R300경비"/>
      <sheetName val="TYPE-A"/>
      <sheetName val="목차"/>
      <sheetName val="실행철강하도"/>
      <sheetName val="원형1호맨홀토공수량"/>
      <sheetName val="96노임기준"/>
      <sheetName val="Sheet2"/>
      <sheetName val="1공구"/>
      <sheetName val="전기공사"/>
      <sheetName val="우배수"/>
      <sheetName val="도장수량(하1)"/>
      <sheetName val="주형"/>
      <sheetName val="맨홀수량"/>
      <sheetName val="3지구단위"/>
      <sheetName val="상부수량(1)"/>
      <sheetName val="물가시세"/>
      <sheetName val="합계금액"/>
      <sheetName val="제출내역 (2)"/>
      <sheetName val="직노"/>
      <sheetName val="내역서변경성원"/>
      <sheetName val="변경내역"/>
      <sheetName val="CAB_OD"/>
      <sheetName val="ITB COST"/>
      <sheetName val="General Data"/>
      <sheetName val="수로단위수량"/>
      <sheetName val="Total"/>
      <sheetName val="투찰가"/>
      <sheetName val="목포방향"/>
      <sheetName val="공사개요"/>
      <sheetName val="수량산출서"/>
      <sheetName val="1-1평균터파기고(1)"/>
      <sheetName val="평균터파기고(1-2,ASP)"/>
      <sheetName val="STEEL BOX 단면설계(SEC.8)"/>
      <sheetName val="견적서-을지"/>
      <sheetName val="CODE"/>
      <sheetName val="교각(P1)수량"/>
      <sheetName val="총괄표 "/>
      <sheetName val="공비대비"/>
      <sheetName val="하중계산"/>
      <sheetName val="woo(mac)"/>
      <sheetName val="현장관리비집계표"/>
      <sheetName val="횡배수관"/>
      <sheetName val="DAN"/>
      <sheetName val="깨기"/>
      <sheetName val="설계서을"/>
      <sheetName val="날개벽"/>
      <sheetName val="상수도토공집계표"/>
      <sheetName val="시점부교대"/>
      <sheetName val="우수"/>
      <sheetName val="기본자료"/>
      <sheetName val="기계경비(시간당)"/>
      <sheetName val="교대시점"/>
      <sheetName val="을"/>
      <sheetName val="1.우편집중내역서"/>
      <sheetName val="COPING"/>
      <sheetName val="노무비단가"/>
      <sheetName val="A-4"/>
      <sheetName val="단면가정"/>
      <sheetName val="부대내역"/>
      <sheetName val="구분표"/>
      <sheetName val="일위목록"/>
      <sheetName val="요율"/>
      <sheetName val="공정계획(내부계획25%,내부w.f)"/>
      <sheetName val="EQT-ESTN"/>
      <sheetName val="조경일람"/>
      <sheetName val="99총공사내역서"/>
      <sheetName val="RPF_일반수량(35m)"/>
      <sheetName val="SLAB"/>
      <sheetName val="단가일람"/>
      <sheetName val="해평견적"/>
      <sheetName val="내역서(전기)"/>
      <sheetName val="지질조사"/>
      <sheetName val="M-MG1"/>
      <sheetName val="pvc vent"/>
      <sheetName val="원가입력"/>
      <sheetName val="Sheet17"/>
      <sheetName val="cable-data"/>
      <sheetName val="4.장비손료"/>
      <sheetName val="가시설(TYPE-A)"/>
      <sheetName val="일위대가표"/>
      <sheetName val="내역(정지)"/>
      <sheetName val="계정"/>
      <sheetName val="흄관기초"/>
      <sheetName val="본체"/>
      <sheetName val="유입량"/>
      <sheetName val="50"/>
      <sheetName val="기둥"/>
      <sheetName val="저판(버림100)"/>
      <sheetName val="내역서(기계)"/>
      <sheetName val="대가수량"/>
      <sheetName val="2000전체분"/>
      <sheetName val="2000년1차"/>
      <sheetName val="Data&amp;Result"/>
      <sheetName val="000 단가"/>
      <sheetName val="매설지선굴착"/>
      <sheetName val="플랜트 설치"/>
      <sheetName val="기존구조물철거집계계표"/>
      <sheetName val="입찰결과보고"/>
      <sheetName val="제원.설계조건"/>
      <sheetName val="공사비"/>
      <sheetName val="물량집계"/>
      <sheetName val="참조-(1)"/>
      <sheetName val="관급자재대"/>
      <sheetName val="관접합및부설"/>
      <sheetName val="연결임시"/>
      <sheetName val="토공(우물통,기타) "/>
      <sheetName val="조명율표"/>
      <sheetName val="설계예산서"/>
      <sheetName val="예산내역서"/>
      <sheetName val="삭제및변경불가"/>
      <sheetName val="고압수량(철거)"/>
      <sheetName val="총괄내역서(설계)"/>
      <sheetName val="원가"/>
      <sheetName val="BD"/>
      <sheetName val="배수공총괄 집계표(횡)"/>
      <sheetName val="보차도경계석집계표(종)"/>
      <sheetName val="보차도경계석 조서"/>
      <sheetName val="보차도경계석단위량"/>
      <sheetName val="경계석집계표(종)"/>
      <sheetName val="경계석단위량"/>
      <sheetName val="배수집계표(종)"/>
      <sheetName val="빗물받이집계"/>
      <sheetName val="빗물받이조서"/>
      <sheetName val="빗물받이단위량"/>
      <sheetName val="맨홀집계표 "/>
      <sheetName val="맨홀조서"/>
      <sheetName val="맨홀단위량"/>
      <sheetName val="JUCK"/>
      <sheetName val="데리네이타현황"/>
      <sheetName val="자료"/>
      <sheetName val="골재집계"/>
      <sheetName val="-레미콘집계"/>
      <sheetName val="자갈,시멘트,모래산출"/>
      <sheetName val="-철근집계"/>
      <sheetName val="포장재료(1)"/>
      <sheetName val="-흄관집계"/>
      <sheetName val="토공 total"/>
      <sheetName val="수지표"/>
      <sheetName val="셀명"/>
      <sheetName val="공사"/>
      <sheetName val="전차선로 물량표"/>
      <sheetName val="한강운반비"/>
      <sheetName val="자재"/>
      <sheetName val="공통(20-91)"/>
      <sheetName val="계산서(곡선부)"/>
      <sheetName val="-치수표(곡선부)"/>
      <sheetName val="식재인부"/>
      <sheetName val="구조물철거타공정이월"/>
      <sheetName val="우수받이"/>
      <sheetName val="Sheet1 (2)"/>
      <sheetName val="1-4-2.관(약)"/>
      <sheetName val="차수별내역서"/>
      <sheetName val="실행대비"/>
      <sheetName val="레미콘"/>
      <sheetName val="pe이중벽관"/>
      <sheetName val="pe이중벽관 (우수)"/>
      <sheetName val="D100관"/>
      <sheetName val="D16"/>
      <sheetName val="D20"/>
      <sheetName val="D25"/>
      <sheetName val="D50"/>
      <sheetName val="D75,D100"/>
      <sheetName val="상부집계표"/>
      <sheetName val="정부노임단가"/>
      <sheetName val="MOTOR"/>
      <sheetName val="증감내역서"/>
      <sheetName val="계산식"/>
      <sheetName val="5.정산서"/>
      <sheetName val="nys"/>
      <sheetName val="슬래브(유곡)"/>
      <sheetName val="2000,9월 일위"/>
      <sheetName val="공통단가"/>
      <sheetName val="재료비"/>
      <sheetName val="운반비"/>
      <sheetName val="단가표"/>
      <sheetName val="금액"/>
      <sheetName val="설 계"/>
      <sheetName val="개산공사비"/>
      <sheetName val="지급자재"/>
      <sheetName val="법면단"/>
      <sheetName val="P-산#1-1(WOWA1)"/>
      <sheetName val="석축설면"/>
      <sheetName val="법면설면"/>
      <sheetName val="석축단"/>
      <sheetName val="법면수집"/>
      <sheetName val="매입세율"/>
      <sheetName val="비탈면보호공수량산출"/>
      <sheetName val="토공연장"/>
      <sheetName val="8.석축단위(H=1.5M)"/>
      <sheetName val="FOB발"/>
      <sheetName val="3.하중산정4.지지력"/>
      <sheetName val="Price List"/>
      <sheetName val="확정실적"/>
      <sheetName val="보할공정"/>
      <sheetName val="기초자료"/>
      <sheetName val="위치조서"/>
      <sheetName val="역T형"/>
      <sheetName val="일위대가(1)"/>
      <sheetName val="설계예산2"/>
      <sheetName val="U형측구"/>
      <sheetName val="특수기호강도거푸집"/>
      <sheetName val="종배수관면벽신"/>
    </sheetNames>
    <sheetDataSet>
      <sheetData sheetId="0" refreshError="1">
        <row r="61">
          <cell r="I61" t="str">
            <v>×</v>
          </cell>
        </row>
        <row r="62">
          <cell r="I62" t="str">
            <v>×</v>
          </cell>
        </row>
        <row r="63">
          <cell r="I63" t="str">
            <v>×</v>
          </cell>
        </row>
        <row r="64">
          <cell r="I64" t="str">
            <v>×</v>
          </cell>
        </row>
        <row r="65">
          <cell r="I65" t="str">
            <v>×</v>
          </cell>
        </row>
        <row r="66">
          <cell r="I66" t="str">
            <v>×</v>
          </cell>
        </row>
        <row r="67">
          <cell r="I67" t="str">
            <v>×</v>
          </cell>
        </row>
        <row r="68">
          <cell r="I68" t="str">
            <v>×</v>
          </cell>
        </row>
        <row r="69">
          <cell r="I69" t="str">
            <v>×</v>
          </cell>
        </row>
        <row r="70">
          <cell r="I70" t="str">
            <v>×</v>
          </cell>
        </row>
        <row r="71">
          <cell r="I71" t="str">
            <v>×</v>
          </cell>
        </row>
        <row r="72">
          <cell r="I72" t="str">
            <v>×</v>
          </cell>
        </row>
        <row r="73">
          <cell r="I73" t="str">
            <v>×</v>
          </cell>
        </row>
        <row r="74">
          <cell r="I74" t="str">
            <v>×</v>
          </cell>
        </row>
        <row r="75">
          <cell r="I75" t="str">
            <v>×</v>
          </cell>
        </row>
        <row r="76">
          <cell r="I76" t="str">
            <v>×</v>
          </cell>
        </row>
        <row r="77">
          <cell r="I77" t="str">
            <v>×</v>
          </cell>
        </row>
        <row r="78">
          <cell r="I78" t="str">
            <v>×</v>
          </cell>
        </row>
        <row r="79">
          <cell r="I79" t="str">
            <v>×</v>
          </cell>
        </row>
        <row r="80">
          <cell r="I80" t="str">
            <v>×</v>
          </cell>
        </row>
        <row r="81">
          <cell r="I81" t="str">
            <v>×</v>
          </cell>
        </row>
        <row r="82">
          <cell r="I82" t="str">
            <v>×</v>
          </cell>
        </row>
        <row r="83">
          <cell r="I83" t="str">
            <v>×</v>
          </cell>
        </row>
        <row r="84">
          <cell r="I84" t="str">
            <v>×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 refreshError="1"/>
      <sheetData sheetId="52" refreshError="1"/>
      <sheetData sheetId="53" refreshError="1"/>
      <sheetData sheetId="54" refreshError="1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 refreshError="1"/>
      <sheetData sheetId="77" refreshError="1"/>
      <sheetData sheetId="78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/>
      <sheetData sheetId="256" refreshError="1"/>
      <sheetData sheetId="257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TA"/>
      <sheetName val="Sheet3"/>
      <sheetName val="DATE"/>
      <sheetName val="터널조도"/>
      <sheetName val="계수시트"/>
      <sheetName val="원가계산서"/>
      <sheetName val="교대시점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원가"/>
      <sheetName val="관급"/>
      <sheetName val="예산서(조경)"/>
      <sheetName val="총괄"/>
      <sheetName val="내역"/>
      <sheetName val="일목"/>
      <sheetName val="일위"/>
      <sheetName val="단목"/>
      <sheetName val="단산"/>
      <sheetName val="장목"/>
      <sheetName val="장비"/>
      <sheetName val="단가"/>
      <sheetName val="견적"/>
      <sheetName val="참고"/>
      <sheetName val="거리"/>
      <sheetName val="단위수량"/>
      <sheetName val="유용토"/>
      <sheetName val="이식수량"/>
      <sheetName val="조경식재굴취"/>
      <sheetName val="컨테이너"/>
      <sheetName val="조경유지관리"/>
      <sheetName val="요율"/>
      <sheetName val="손료"/>
      <sheetName val="펌프차타설"/>
      <sheetName val="인력터파기품"/>
      <sheetName val="BH"/>
      <sheetName val="로더"/>
      <sheetName val="DT"/>
      <sheetName val="BD"/>
      <sheetName val="BD운반거리"/>
      <sheetName val="그레이더"/>
      <sheetName val="롤러"/>
      <sheetName val="디젤파일해머"/>
      <sheetName val="DATE"/>
      <sheetName val="상 부"/>
      <sheetName val="안정검토(온1)"/>
      <sheetName val="단가비교표"/>
      <sheetName val="b_balju_cho"/>
      <sheetName val="설계예산서"/>
      <sheetName val="보건노"/>
      <sheetName val="구조물철거타공정이월"/>
      <sheetName val="철집"/>
      <sheetName val="INPUT"/>
      <sheetName val="밸브설치"/>
      <sheetName val="사통"/>
      <sheetName val="노임단가"/>
      <sheetName val="내역서"/>
      <sheetName val="일위대가목차"/>
      <sheetName val="계수시트"/>
      <sheetName val="단가조사"/>
      <sheetName val="I一般比"/>
      <sheetName val="N賃率-職"/>
      <sheetName val="원가계산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/>
      <sheetData sheetId="26" refreshError="1"/>
      <sheetData sheetId="27"/>
      <sheetData sheetId="28" refreshError="1"/>
      <sheetData sheetId="29"/>
      <sheetData sheetId="30"/>
      <sheetData sheetId="31"/>
      <sheetData sheetId="32" refreshError="1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구원가계산"/>
      <sheetName val="단가"/>
      <sheetName val="DT"/>
      <sheetName val="롤러"/>
      <sheetName val="BH"/>
      <sheetName val="펌프차타설"/>
      <sheetName val="DATE"/>
      <sheetName val="장비집계"/>
      <sheetName val="노임,재료비"/>
      <sheetName val="1차증가원가계산"/>
      <sheetName val="일목"/>
      <sheetName val="일위"/>
      <sheetName val="내역서"/>
      <sheetName val="노임단가"/>
      <sheetName val="안정검토(온1)"/>
      <sheetName val="말고개터널조명전압강하"/>
      <sheetName val="공내역"/>
      <sheetName val="VXXXXX"/>
      <sheetName val="데이타"/>
      <sheetName val="식재인부"/>
      <sheetName val="설변내역"/>
      <sheetName val="INPUT"/>
      <sheetName val="수량산출"/>
      <sheetName val="노임이"/>
      <sheetName val="개별직종노임단가(2003.9)"/>
      <sheetName val="2호맨홀공제수량"/>
      <sheetName val="01"/>
      <sheetName val="Sheet2"/>
      <sheetName val="Sheet3"/>
      <sheetName val="2000노임기준"/>
      <sheetName val="설명"/>
      <sheetName val="표지 (2)"/>
      <sheetName val="ABUT수량-A1"/>
      <sheetName val="#REF"/>
      <sheetName val="사통"/>
      <sheetName val="(A)내역서"/>
      <sheetName val="교각계산"/>
      <sheetName val="갑지"/>
      <sheetName val="I一般比"/>
      <sheetName val="을"/>
      <sheetName val="일위대가"/>
      <sheetName val="일위대가(가설)"/>
      <sheetName val="상 부"/>
      <sheetName val="토사(PE)"/>
      <sheetName val="노임(1차)"/>
      <sheetName val="단가 및 재료비"/>
      <sheetName val="중기사용료산출근거"/>
      <sheetName val="단가산출2"/>
      <sheetName val="단가산출1"/>
      <sheetName val="공사별 가중치 산출근거(토목)"/>
      <sheetName val="가중치근거(조경)"/>
      <sheetName val="2BOX본체"/>
      <sheetName val="약품공급2"/>
      <sheetName val="목록"/>
      <sheetName val="원가계산"/>
      <sheetName val="건축집계"/>
      <sheetName val="원내역"/>
      <sheetName val="3.하중산정4.지지력"/>
      <sheetName val="DATA"/>
      <sheetName val="계수시트"/>
      <sheetName val="원가계산서"/>
      <sheetName val="수주추정"/>
      <sheetName val="보건노"/>
      <sheetName val="S0"/>
      <sheetName val="2000전체분"/>
      <sheetName val="2000년1차"/>
      <sheetName val="호선별집계"/>
      <sheetName val="터파기및재료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보집계"/>
      <sheetName val="보건재"/>
      <sheetName val="보건노"/>
      <sheetName val="보건경"/>
      <sheetName val="품총"/>
      <sheetName val="품"/>
      <sheetName val="수집"/>
      <sheetName val="수량"/>
      <sheetName val="2001하"/>
      <sheetName val="Sheet2"/>
      <sheetName val="Sheet3"/>
      <sheetName val="보수정산12.19"/>
      <sheetName val="DATE"/>
      <sheetName val="DATA"/>
      <sheetName val="상 부"/>
    </sheetNames>
    <sheetDataSet>
      <sheetData sheetId="0"/>
      <sheetData sheetId="1"/>
      <sheetData sheetId="2">
        <row r="14">
          <cell r="A14">
            <v>3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"/>
      <sheetName val="단가결정"/>
      <sheetName val="단가조사"/>
      <sheetName val="단가조사서작성"/>
      <sheetName val="수목일위"/>
      <sheetName val="수목집계"/>
      <sheetName val="내역장군"/>
      <sheetName val="수량장군"/>
      <sheetName val="내역대령"/>
      <sheetName val="수량대령"/>
      <sheetName val="내역공원"/>
      <sheetName val="수량공원"/>
      <sheetName val="내역아"/>
      <sheetName val="수량아"/>
      <sheetName val="울타리"/>
      <sheetName val="시설물일위"/>
      <sheetName val="운반비"/>
      <sheetName val="단가1"/>
      <sheetName val="공사비조정"/>
      <sheetName val="공사비"/>
      <sheetName val="수목운반"/>
      <sheetName val="가설공사"/>
      <sheetName val="공구원가계산"/>
      <sheetName val="DT"/>
      <sheetName val="롤러"/>
      <sheetName val="BH"/>
      <sheetName val="펌프차타설"/>
      <sheetName val="내역서"/>
      <sheetName val="노무,재료"/>
      <sheetName val="PAC"/>
      <sheetName val="기타 정보통신공사"/>
      <sheetName val="안정검토(온1)"/>
      <sheetName val="수량산출"/>
      <sheetName val="재료단가"/>
      <sheetName val="해군5APT"/>
      <sheetName val="DATE"/>
      <sheetName val="말고개터널조명전압강하"/>
      <sheetName val="접속도로1"/>
      <sheetName val="식재"/>
      <sheetName val="시설물"/>
      <sheetName val="식재출력용"/>
      <sheetName val="유지관리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표"/>
      <sheetName val="원가계산서(A원가) "/>
      <sheetName val="집계표"/>
      <sheetName val="Sheet1"/>
      <sheetName val="노임단가"/>
      <sheetName val="자재단가"/>
      <sheetName val="설계조건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연락갱조도"/>
      <sheetName val="말고개터널조도계산서"/>
      <sheetName val="말고개터널조명전압강하"/>
      <sheetName val="CABLE굵기산출"/>
      <sheetName val="ST BOX "/>
      <sheetName val="CABLE TRAY용적산정"/>
      <sheetName val="ST부하계산"/>
      <sheetName val="단가"/>
      <sheetName val="DT"/>
      <sheetName val="롤러"/>
      <sheetName val="BH"/>
      <sheetName val="펌프차타설"/>
      <sheetName val="보건노"/>
      <sheetName val="사통"/>
      <sheetName val="INPUT"/>
      <sheetName val="내역"/>
      <sheetName val="DATE"/>
      <sheetName val="DATA"/>
    </sheetNames>
    <sheetDataSet>
      <sheetData sheetId="0" refreshError="1"/>
      <sheetData sheetId="1" refreshError="1"/>
      <sheetData sheetId="2" refreshError="1">
        <row r="11">
          <cell r="P11">
            <v>17581.645720588636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시설물일위"/>
      <sheetName val="가설공사"/>
      <sheetName val="단가결정"/>
      <sheetName val="내역아"/>
      <sheetName val="울타리"/>
      <sheetName val="공구원가계산"/>
      <sheetName val="노무,재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맨홀공제단위수량"/>
      <sheetName val="공제길이"/>
      <sheetName val="지수단관"/>
      <sheetName val="기존맨홀파취복구"/>
      <sheetName val="직관 산출 근거"/>
      <sheetName val="자재산출"/>
      <sheetName val="수량산출"/>
      <sheetName val="수량 집계"/>
      <sheetName val="공구원가계산"/>
      <sheetName val="말뚝물량"/>
      <sheetName val="말고개터널조명전압강하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설계서"/>
      <sheetName val="내역"/>
      <sheetName val="수표"/>
      <sheetName val="철집"/>
      <sheetName val="철거표"/>
      <sheetName val="철거"/>
      <sheetName val="데이타"/>
      <sheetName val="식재인부"/>
      <sheetName val="시설물일위"/>
      <sheetName val="가설공사"/>
      <sheetName val="단가결정"/>
      <sheetName val="내역아"/>
      <sheetName val="울타리"/>
      <sheetName val="단가"/>
      <sheetName val="단가 및 재료비"/>
      <sheetName val="단가산출2"/>
      <sheetName val="단가산출1"/>
      <sheetName val="중기사용료산출근거"/>
      <sheetName val="백호우계수"/>
      <sheetName val="밸브설치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반월시설물집계"/>
      <sheetName val="학습수목"/>
      <sheetName val="학습원내역"/>
      <sheetName val="반월관수"/>
      <sheetName val="반월수목집계"/>
      <sheetName val="총괄내역"/>
      <sheetName val="진입관수"/>
      <sheetName val="진입수목"/>
      <sheetName val="진입로내역"/>
      <sheetName val="시설물"/>
      <sheetName val="단가"/>
      <sheetName val="제방수목"/>
      <sheetName val="제방내역"/>
      <sheetName val="학습원관수"/>
      <sheetName val="유지관리"/>
      <sheetName val="식재출력용"/>
      <sheetName val="식재"/>
      <sheetName val="동화시설물집계"/>
      <sheetName val="동화천내역"/>
      <sheetName val="동화천수량집계"/>
      <sheetName val="단가조사"/>
      <sheetName val="수량산출서"/>
      <sheetName val="장비산출근거"/>
      <sheetName val="laroux"/>
      <sheetName val="데이타"/>
      <sheetName val="식재인부"/>
      <sheetName val="계수시트"/>
      <sheetName val="원가계산서"/>
      <sheetName val="시설물일위"/>
      <sheetName val="수량산출"/>
      <sheetName val="반월조경"/>
      <sheetName val="가설공사"/>
      <sheetName val="단가결정"/>
      <sheetName val="내역아"/>
      <sheetName val="울타리"/>
      <sheetName val="터파기및재료"/>
      <sheetName val="데리네이타현황"/>
      <sheetName val="#REF"/>
      <sheetName val="단가산출서 (2)"/>
      <sheetName val="단가산출서"/>
      <sheetName val="매인"/>
      <sheetName val="DATE"/>
      <sheetName val="구분표"/>
      <sheetName val="제원입력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****_x0000_ÿ"/>
      <sheetName val="원가계산서"/>
      <sheetName val="총괄내역서"/>
      <sheetName val="기타경비내역서"/>
      <sheetName val="내역서"/>
      <sheetName val="일위대가총괄"/>
      <sheetName val="일위대가"/>
      <sheetName val="단가대비표"/>
      <sheetName val="단가산출"/>
      <sheetName val="99노임기준"/>
      <sheetName val="식재"/>
      <sheetName val="시설물"/>
      <sheetName val="식재출력용"/>
      <sheetName val="유지관리"/>
      <sheetName val="단가"/>
      <sheetName val="단가조사"/>
      <sheetName val="노임단가"/>
      <sheetName val="개거산출내역"/>
      <sheetName val="ABUT수량-A1"/>
      <sheetName val="****"/>
      <sheetName val="단가일람"/>
      <sheetName val="조경일람"/>
      <sheetName val="데이타"/>
      <sheetName val="식재인부"/>
      <sheetName val="집수정단위수량산출"/>
      <sheetName val="대창(함평)"/>
      <sheetName val="노무비"/>
      <sheetName val="수량산출"/>
      <sheetName val="DATE"/>
      <sheetName val="토적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책집계"/>
      <sheetName val="L형계산서"/>
      <sheetName val="산마루측구"/>
      <sheetName val="J형계산서"/>
      <sheetName val="U형계산서"/>
      <sheetName val="유공관계산서"/>
      <sheetName val="토공집계표"/>
      <sheetName val="토적표"/>
      <sheetName val="배수집계"/>
      <sheetName val="구조물명세"/>
      <sheetName val="사면집계"/>
      <sheetName val="구조집계"/>
      <sheetName val="좌안도로집계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배수공수집"/>
      <sheetName val="배수암거수집"/>
      <sheetName val="배수통관수집"/>
      <sheetName val="암거구체수량"/>
      <sheetName val="1+340"/>
      <sheetName val="암거날개벽집계"/>
      <sheetName val="날개벽수량"/>
      <sheetName val="날개토공"/>
      <sheetName val="날개벽공제"/>
      <sheetName val="스페이서(날개벽)"/>
      <sheetName val="난간차수벽접속저판집"/>
      <sheetName val="난간,차수벽"/>
      <sheetName val="암거유출입부접속저판"/>
      <sheetName val="횡배명세"/>
      <sheetName val="배수관구체 단위수량"/>
      <sheetName val="날개D1000"/>
      <sheetName val="유입날토공(1000)"/>
      <sheetName val="날개D800"/>
      <sheetName val="유입날토공(800)"/>
      <sheetName val="날개D600"/>
      <sheetName val="유입날토공(600)"/>
      <sheetName val="구조물철거"/>
      <sheetName val="구조물철거명세"/>
      <sheetName val="석축헐기"/>
      <sheetName val="날개벽"/>
      <sheetName val="계단"/>
      <sheetName val="돌망태"/>
      <sheetName val="암거"/>
      <sheetName val="좌안도로"/>
      <sheetName val="99노임기준"/>
      <sheetName val="단가대비표"/>
      <sheetName val="일위대가"/>
      <sheetName val="식재"/>
      <sheetName val="시설물"/>
      <sheetName val="식재출력용"/>
      <sheetName val="유지관리"/>
      <sheetName val="단가"/>
      <sheetName val="안정검토(온1)"/>
      <sheetName val="개거산출내역"/>
      <sheetName val="노임단가"/>
      <sheetName val="원가계산서"/>
      <sheetName val="일위대가표"/>
      <sheetName val="거래처등록"/>
      <sheetName val="참고자료"/>
      <sheetName val="단가조사"/>
      <sheetName val="수량산출"/>
      <sheetName val="DATE"/>
      <sheetName val="상 부"/>
      <sheetName val="기타 정보통신공사"/>
      <sheetName val="슬래브(유곡)"/>
      <sheetName val="내역서"/>
      <sheetName val="배수관토공산출"/>
      <sheetName val="INPUT"/>
      <sheetName val="SLAB&quot;1&quot;"/>
      <sheetName val="H-PILE수량집계"/>
      <sheetName val="대로근거"/>
      <sheetName val="단가(자재)"/>
      <sheetName val="단가(노임)"/>
      <sheetName val="기초목록"/>
      <sheetName val="개비온집계"/>
      <sheetName val="개비온 단위"/>
      <sheetName val="대창(함평)"/>
      <sheetName val="집수정단위수량산출"/>
      <sheetName val="노무비"/>
      <sheetName val="노무,재료"/>
      <sheetName val="DATA1"/>
      <sheetName val="N賃率-職"/>
      <sheetName val="단위중량"/>
      <sheetName val="수량산출(음암)"/>
      <sheetName val="기성내역서표지"/>
      <sheetName val="변경내역서간지"/>
      <sheetName val="설계내역서"/>
      <sheetName val="구체"/>
      <sheetName val="좌측날개벽"/>
      <sheetName val="우측날개벽"/>
      <sheetName val="A-4"/>
      <sheetName val="단가일람"/>
      <sheetName val="조경일람"/>
      <sheetName val="목재동바리"/>
      <sheetName val="Front"/>
      <sheetName val="wall"/>
      <sheetName val="보상"/>
      <sheetName val="데이타"/>
      <sheetName val="식재인부"/>
      <sheetName val="터파기및재료"/>
      <sheetName val="입찰안"/>
      <sheetName val="단위수량"/>
      <sheetName val="가시설수량"/>
      <sheetName val="말뚝지지력산정"/>
      <sheetName val="#REF"/>
      <sheetName val="기본사항"/>
      <sheetName val="단가목록"/>
      <sheetName val="일위목록"/>
      <sheetName val="노임목록"/>
      <sheetName val="준검 내역서"/>
      <sheetName val="데리네이타현황"/>
      <sheetName val="우배수"/>
      <sheetName val="연장및면적(좌측)"/>
      <sheetName val="철근량 산정"/>
      <sheetName val="정공공사"/>
      <sheetName val="단위수량산출"/>
      <sheetName val="단가산출서 (2)"/>
      <sheetName val="단가산출서"/>
      <sheetName val="산출근거표"/>
      <sheetName val="INPUTDATA"/>
      <sheetName val="총괄서"/>
      <sheetName val="연동내역"/>
      <sheetName val="총괄내역서"/>
      <sheetName val="직노"/>
      <sheetName val="내역서(삼호)"/>
      <sheetName val="총 괄 표"/>
      <sheetName val="기계경비"/>
      <sheetName val="노임"/>
      <sheetName val="일반자재"/>
      <sheetName val="배수공"/>
      <sheetName val="도근좌표"/>
      <sheetName val="Sheet1"/>
      <sheetName val="산출내역서집계표"/>
      <sheetName val="토공 total"/>
      <sheetName val="3BL공동구 수량"/>
      <sheetName val="공종목록표"/>
      <sheetName val="A2"/>
      <sheetName val="대창(장성)"/>
      <sheetName val="대창(함평)-창열"/>
      <sheetName val="9811"/>
      <sheetName val="PAD TR보호대기초"/>
      <sheetName val="우각부보강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량산출"/>
      <sheetName val="자재산출"/>
      <sheetName val="수량 집계"/>
      <sheetName val="주요자재 "/>
      <sheetName val="식재"/>
      <sheetName val="시설물"/>
      <sheetName val="식재출력용"/>
      <sheetName val="유지관리"/>
      <sheetName val="단가"/>
      <sheetName val="총괄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갑지"/>
      <sheetName val="내역서"/>
      <sheetName val="개산급갑지"/>
      <sheetName val="개산급내역서"/>
      <sheetName val="제경비(기성)"/>
      <sheetName val="수량산출"/>
      <sheetName val="식재"/>
      <sheetName val="시설물"/>
      <sheetName val="식재출력용"/>
      <sheetName val="유지관리"/>
      <sheetName val="단가"/>
      <sheetName val="단가조사"/>
      <sheetName val="개비온집계"/>
      <sheetName val="99노임기준"/>
      <sheetName val="단가대비표"/>
      <sheetName val="일위대가"/>
      <sheetName val="개비온 단위"/>
      <sheetName val="개거산출내역"/>
      <sheetName val="명세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호안공수량집계"/>
      <sheetName val="토공집계"/>
      <sheetName val="토적표"/>
      <sheetName val="시멘골재"/>
      <sheetName val="자재총괄"/>
      <sheetName val="수량집계표"/>
      <sheetName val="부체도로토적표"/>
      <sheetName val="1통구체"/>
      <sheetName val="1통유입날개"/>
      <sheetName val="옹벽터파기수량"/>
      <sheetName val="1통유입날토공"/>
      <sheetName val="1통유출날개"/>
      <sheetName val="도수로"/>
      <sheetName val="1배수관"/>
      <sheetName val="구조물공집계"/>
      <sheetName val="옹벽공수량집계"/>
      <sheetName val="1통수집"/>
      <sheetName val="역T형집계"/>
      <sheetName val="옹벽명세"/>
      <sheetName val="역T형단량(5.0)"/>
      <sheetName val="Sheet2"/>
      <sheetName val="Sheet3"/>
      <sheetName val="구조물철거"/>
      <sheetName val="구조물철거명세"/>
      <sheetName val="석축헐기"/>
      <sheetName val="날개벽"/>
      <sheetName val="계단"/>
      <sheetName val="돌망태"/>
      <sheetName val="암거"/>
      <sheetName val="#REF"/>
      <sheetName val="자재집계표"/>
      <sheetName val="습지수량집계표"/>
      <sheetName val="구조물공수집"/>
      <sheetName val="관리도로수집"/>
      <sheetName val="관리도로단수(1)"/>
      <sheetName val="관리도로단수(2)"/>
      <sheetName val="수로제방단수(1)"/>
      <sheetName val="습지관찰지수량산출"/>
      <sheetName val="조류관찰지수량산출"/>
      <sheetName val="침강지및 관리도로수량집계"/>
      <sheetName val="침강지A및 관리도로"/>
      <sheetName val="침강지B및 관리도로"/>
      <sheetName val="산화지 수량집계"/>
      <sheetName val="산화지 수량산출"/>
      <sheetName val="무토양인공수집"/>
      <sheetName val="무토양인공수산"/>
      <sheetName val="무토양인공토공"/>
      <sheetName val="연결관수량집계"/>
      <sheetName val="취수구~침강지 A 수량집계"/>
      <sheetName val="취수구~침강지A 연결관 수량산출(1)"/>
      <sheetName val="취수구~침강지A 연결관 수량산출(2)"/>
      <sheetName val="취수구~무토양 수량집계표"/>
      <sheetName val="취수구~무토양 수량산출"/>
      <sheetName val="취수구~갈대지 수량집계표"/>
      <sheetName val="취수구~갈대지 연결관 수량산출"/>
      <sheetName val="취수구~침강지B 수량집계표"/>
      <sheetName val="취수구~침강지B 수량산출"/>
      <sheetName val="취수관수량집계"/>
      <sheetName val="취수관 수량산출"/>
      <sheetName val="날개벽수집"/>
      <sheetName val="날개벽단위수량산출"/>
      <sheetName val="취수보수집"/>
      <sheetName val="취수보1수량산출(1)"/>
      <sheetName val="취수보2수량산출(2)"/>
      <sheetName val="취수보3수량산출(3)"/>
      <sheetName val="취수보4수량산출(4)"/>
      <sheetName val="취수보5수량산출(5)"/>
      <sheetName val="취수구수집"/>
      <sheetName val="취수구단수(1)"/>
      <sheetName val="취수구단수 (2)"/>
      <sheetName val="집수정집계"/>
      <sheetName val="집수정단량(1)"/>
      <sheetName val="집수정단량(2)"/>
      <sheetName val="목교수량집계표"/>
      <sheetName val="목교1 수량산출"/>
      <sheetName val="목교2 수량산출"/>
      <sheetName val="목교3 수량산출"/>
      <sheetName val="목교4 수량산출"/>
      <sheetName val="목교5 수량산출"/>
      <sheetName val="조망대수량집계"/>
      <sheetName val="조망대수량산출"/>
      <sheetName val="표지판집계"/>
      <sheetName val="표지판산출"/>
      <sheetName val="99노임기준"/>
      <sheetName val="단가대비표"/>
      <sheetName val="일위대가"/>
      <sheetName val="설계기준"/>
      <sheetName val="내역1"/>
      <sheetName val="노임단가"/>
      <sheetName val="8.석축단위(H=1.5M)"/>
      <sheetName val="역T형교대(말뚝기초)"/>
      <sheetName val="안정검토(온1)"/>
      <sheetName val="수량산출"/>
      <sheetName val="배수공수집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53034-E8C7-4F88-B952-10CB23DEB75F}">
  <sheetPr>
    <pageSetUpPr fitToPage="1"/>
  </sheetPr>
  <dimension ref="A1:K21"/>
  <sheetViews>
    <sheetView workbookViewId="0"/>
  </sheetViews>
  <sheetFormatPr defaultRowHeight="16.5"/>
  <cols>
    <col min="1" max="11" width="12" style="30" customWidth="1"/>
    <col min="12" max="16384" width="9" style="30"/>
  </cols>
  <sheetData>
    <row r="1" spans="1:11" ht="54.75" customHeight="1">
      <c r="A1" s="27" t="s">
        <v>1296</v>
      </c>
      <c r="B1" s="90" t="s">
        <v>1311</v>
      </c>
      <c r="C1" s="91"/>
      <c r="D1" s="28"/>
      <c r="E1" s="28"/>
      <c r="F1" s="28"/>
      <c r="G1" s="28"/>
      <c r="H1" s="28"/>
      <c r="I1" s="28"/>
      <c r="J1" s="28"/>
      <c r="K1" s="29">
        <v>2026.08</v>
      </c>
    </row>
    <row r="2" spans="1:11">
      <c r="A2" s="31"/>
      <c r="B2" s="32"/>
      <c r="C2" s="32"/>
      <c r="D2" s="32"/>
      <c r="E2" s="32"/>
      <c r="F2" s="32"/>
      <c r="G2" s="32"/>
      <c r="H2" s="32"/>
      <c r="I2" s="32"/>
      <c r="J2" s="32"/>
      <c r="K2" s="33"/>
    </row>
    <row r="3" spans="1:11" ht="31.5">
      <c r="A3" s="34"/>
      <c r="B3" s="35" t="s">
        <v>1312</v>
      </c>
      <c r="C3" s="36"/>
      <c r="D3" s="36"/>
      <c r="E3" s="36"/>
      <c r="F3" s="36"/>
      <c r="G3" s="36"/>
      <c r="H3" s="36"/>
      <c r="I3" s="36"/>
      <c r="J3" s="36"/>
      <c r="K3" s="37"/>
    </row>
    <row r="4" spans="1:11">
      <c r="A4" s="38"/>
      <c r="B4" s="36"/>
      <c r="C4" s="36"/>
      <c r="D4" s="36"/>
      <c r="E4" s="36"/>
      <c r="F4" s="36"/>
      <c r="G4" s="36"/>
      <c r="H4" s="36"/>
      <c r="I4" s="36"/>
      <c r="J4" s="36"/>
      <c r="K4" s="37"/>
    </row>
    <row r="5" spans="1:11">
      <c r="A5" s="38"/>
      <c r="B5" s="36"/>
      <c r="C5" s="36"/>
      <c r="D5" s="36"/>
      <c r="E5" s="36"/>
      <c r="F5" s="36"/>
      <c r="G5" s="36"/>
      <c r="H5" s="36"/>
      <c r="I5" s="36"/>
      <c r="J5" s="36"/>
      <c r="K5" s="37"/>
    </row>
    <row r="6" spans="1:11">
      <c r="A6" s="38"/>
      <c r="B6" s="36"/>
      <c r="C6" s="36"/>
      <c r="D6" s="36"/>
      <c r="E6" s="36"/>
      <c r="F6" s="36"/>
      <c r="G6" s="36"/>
      <c r="H6" s="36"/>
      <c r="I6" s="36"/>
      <c r="J6" s="36"/>
      <c r="K6" s="37"/>
    </row>
    <row r="7" spans="1:11" ht="26.25">
      <c r="A7" s="95" t="str">
        <f>원가계산서!B2</f>
        <v>공사명 : 새동네경로당 그린리모델링공사</v>
      </c>
      <c r="B7" s="96"/>
      <c r="C7" s="96"/>
      <c r="D7" s="96"/>
      <c r="E7" s="96"/>
      <c r="F7" s="96"/>
      <c r="G7" s="96"/>
      <c r="H7" s="96"/>
      <c r="I7" s="96"/>
      <c r="J7" s="96"/>
      <c r="K7" s="97"/>
    </row>
    <row r="8" spans="1:11" ht="26.25">
      <c r="A8" s="38"/>
      <c r="B8" s="36"/>
      <c r="C8" s="36"/>
      <c r="D8" s="36"/>
      <c r="E8" s="39"/>
      <c r="F8" s="36"/>
      <c r="G8" s="36"/>
      <c r="H8" s="36"/>
      <c r="I8" s="36"/>
      <c r="J8" s="36"/>
      <c r="K8" s="37"/>
    </row>
    <row r="9" spans="1:11">
      <c r="A9" s="38"/>
      <c r="B9" s="36"/>
      <c r="C9" s="36"/>
      <c r="D9" s="36"/>
      <c r="E9" s="36"/>
      <c r="F9" s="36"/>
      <c r="G9" s="36"/>
      <c r="H9" s="36"/>
      <c r="I9" s="36"/>
      <c r="J9" s="36"/>
      <c r="K9" s="37"/>
    </row>
    <row r="10" spans="1:11" ht="35.25" customHeight="1">
      <c r="A10" s="38"/>
      <c r="B10" s="36"/>
      <c r="C10" s="40"/>
      <c r="D10" s="36"/>
      <c r="E10" s="36"/>
      <c r="F10" s="36"/>
      <c r="G10" s="36"/>
      <c r="H10" s="36"/>
      <c r="I10" s="36"/>
      <c r="J10" s="36"/>
      <c r="K10" s="37"/>
    </row>
    <row r="11" spans="1:11">
      <c r="A11" s="38"/>
      <c r="B11" s="36"/>
      <c r="C11" s="36"/>
      <c r="D11" s="36"/>
      <c r="E11" s="36"/>
      <c r="F11" s="36"/>
      <c r="G11" s="36"/>
      <c r="H11" s="36"/>
      <c r="I11" s="36"/>
      <c r="J11" s="36"/>
      <c r="K11" s="37"/>
    </row>
    <row r="12" spans="1:11">
      <c r="A12" s="38"/>
      <c r="B12" s="36"/>
      <c r="C12" s="36"/>
      <c r="D12" s="36"/>
      <c r="E12" s="36"/>
      <c r="F12" s="36"/>
      <c r="G12" s="36"/>
      <c r="H12" s="41"/>
      <c r="I12" s="41"/>
      <c r="J12" s="41"/>
      <c r="K12" s="37"/>
    </row>
    <row r="13" spans="1:11" ht="17.25" customHeight="1">
      <c r="A13" s="38"/>
      <c r="B13" s="36"/>
      <c r="C13" s="98" t="s">
        <v>1297</v>
      </c>
      <c r="D13" s="98"/>
      <c r="E13" s="42" t="str">
        <f>"금 "&amp;NUMBERSTRING(I13,1)&amp;" 원"</f>
        <v>금 영 원</v>
      </c>
      <c r="F13" s="36"/>
      <c r="G13" s="36"/>
      <c r="H13" s="36"/>
      <c r="I13" s="99">
        <f>원가계산서!E35</f>
        <v>0</v>
      </c>
      <c r="J13" s="99"/>
      <c r="K13" s="37"/>
    </row>
    <row r="14" spans="1:11" ht="16.5" customHeight="1">
      <c r="A14" s="38"/>
      <c r="B14" s="36"/>
      <c r="C14" s="36"/>
      <c r="D14" s="36"/>
      <c r="E14" s="36"/>
      <c r="F14" s="36"/>
      <c r="G14" s="36"/>
      <c r="H14" s="43"/>
      <c r="I14" s="43"/>
      <c r="J14" s="43"/>
      <c r="K14" s="37"/>
    </row>
    <row r="15" spans="1:11" ht="17.25" customHeight="1">
      <c r="A15" s="44"/>
      <c r="B15" s="45"/>
      <c r="C15" s="92" t="s">
        <v>1298</v>
      </c>
      <c r="D15" s="92"/>
      <c r="E15" s="93" t="str">
        <f>"금 "&amp;NUMBERSTRING(I15,1)&amp;" 원"</f>
        <v>금 영 원</v>
      </c>
      <c r="F15" s="93"/>
      <c r="G15" s="93"/>
      <c r="H15" s="93"/>
      <c r="I15" s="94">
        <f>원가계산서!E32</f>
        <v>0</v>
      </c>
      <c r="J15" s="94"/>
      <c r="K15" s="46"/>
    </row>
    <row r="16" spans="1:11" ht="17.25" customHeight="1">
      <c r="A16" s="44"/>
      <c r="B16" s="45"/>
      <c r="C16" s="92" t="s">
        <v>1313</v>
      </c>
      <c r="D16" s="92"/>
      <c r="E16" s="93" t="str">
        <f>"금 "&amp;NUMBERSTRING(I16,1)&amp;" 원"</f>
        <v>금 영 원</v>
      </c>
      <c r="F16" s="93"/>
      <c r="G16" s="93"/>
      <c r="H16" s="93"/>
      <c r="I16" s="94">
        <f>원가계산서!E33</f>
        <v>0</v>
      </c>
      <c r="J16" s="94"/>
      <c r="K16" s="46"/>
    </row>
    <row r="17" spans="1:11" ht="17.25">
      <c r="A17" s="44"/>
      <c r="B17" s="45"/>
      <c r="C17" s="92" t="s">
        <v>1299</v>
      </c>
      <c r="D17" s="92"/>
      <c r="E17" s="93" t="str">
        <f>"금 "&amp;NUMBERSTRING(I17,1)&amp;" 원"</f>
        <v>금 영 원</v>
      </c>
      <c r="F17" s="93"/>
      <c r="G17" s="93"/>
      <c r="H17" s="93"/>
      <c r="I17" s="94">
        <f>원가계산서!E34</f>
        <v>0</v>
      </c>
      <c r="J17" s="94"/>
      <c r="K17" s="46"/>
    </row>
    <row r="18" spans="1:11" ht="17.25">
      <c r="A18" s="44"/>
      <c r="B18" s="45"/>
      <c r="C18" s="47"/>
      <c r="D18" s="48"/>
      <c r="E18" s="49"/>
      <c r="F18" s="45"/>
      <c r="G18" s="45"/>
      <c r="H18" s="43"/>
      <c r="I18" s="43"/>
      <c r="J18" s="43"/>
      <c r="K18" s="46"/>
    </row>
    <row r="19" spans="1:11" ht="41.25" customHeight="1">
      <c r="A19" s="44"/>
      <c r="B19" s="45"/>
      <c r="C19" s="47"/>
      <c r="D19" s="48"/>
      <c r="E19" s="49"/>
      <c r="F19" s="45"/>
      <c r="G19" s="45"/>
      <c r="H19" s="43"/>
      <c r="I19" s="43"/>
      <c r="J19" s="43"/>
      <c r="K19" s="46"/>
    </row>
    <row r="20" spans="1:11" ht="17.25">
      <c r="A20" s="44"/>
      <c r="B20" s="45"/>
      <c r="C20" s="47"/>
      <c r="D20" s="50"/>
      <c r="E20" s="51"/>
      <c r="F20" s="45"/>
      <c r="G20" s="45"/>
      <c r="H20" s="52"/>
      <c r="I20" s="52"/>
      <c r="J20" s="52"/>
      <c r="K20" s="46"/>
    </row>
    <row r="21" spans="1:11" ht="17.25" thickBot="1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5"/>
    </row>
  </sheetData>
  <mergeCells count="13">
    <mergeCell ref="B1:C1"/>
    <mergeCell ref="C16:D16"/>
    <mergeCell ref="E16:H16"/>
    <mergeCell ref="I16:J16"/>
    <mergeCell ref="C17:D17"/>
    <mergeCell ref="E17:H17"/>
    <mergeCell ref="I17:J17"/>
    <mergeCell ref="A7:K7"/>
    <mergeCell ref="C13:D13"/>
    <mergeCell ref="I13:J13"/>
    <mergeCell ref="C15:D15"/>
    <mergeCell ref="E15:H15"/>
    <mergeCell ref="I15:J15"/>
  </mergeCells>
  <phoneticPr fontId="1" type="noConversion"/>
  <pageMargins left="0.7" right="0.7" top="0.75" bottom="0.75" header="0.3" footer="0.3"/>
  <pageSetup paperSize="9" scale="91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A2ACE-A0E9-4AFF-AB1A-C75F9BF89A61}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6BEC7-47C3-474A-9237-B9A42F5209E3}">
  <sheetPr>
    <pageSetUpPr fitToPage="1"/>
  </sheetPr>
  <dimension ref="A1:T10"/>
  <sheetViews>
    <sheetView zoomScaleNormal="100" workbookViewId="0">
      <selection activeCell="N12" sqref="N12"/>
    </sheetView>
  </sheetViews>
  <sheetFormatPr defaultRowHeight="13.5"/>
  <cols>
    <col min="1" max="1" width="13.25" style="65" customWidth="1"/>
    <col min="2" max="19" width="5.625" style="65" customWidth="1"/>
    <col min="20" max="16384" width="9" style="65"/>
  </cols>
  <sheetData>
    <row r="1" spans="1:20" customFormat="1" ht="31.5" customHeight="1" thickBot="1">
      <c r="A1" s="100" t="s">
        <v>1300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</row>
    <row r="2" spans="1:20" customFormat="1" ht="30.75" customHeight="1">
      <c r="A2" s="101" t="s">
        <v>1301</v>
      </c>
      <c r="B2" s="103" t="s">
        <v>1302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5" t="s">
        <v>1303</v>
      </c>
    </row>
    <row r="3" spans="1:20" customFormat="1" ht="30.75" customHeight="1" thickBot="1">
      <c r="A3" s="102"/>
      <c r="B3" s="56">
        <v>5</v>
      </c>
      <c r="C3" s="56">
        <f>B3+5</f>
        <v>10</v>
      </c>
      <c r="D3" s="56">
        <f t="shared" ref="D3:R3" si="0">C3+5</f>
        <v>15</v>
      </c>
      <c r="E3" s="56">
        <f t="shared" si="0"/>
        <v>20</v>
      </c>
      <c r="F3" s="56">
        <f t="shared" si="0"/>
        <v>25</v>
      </c>
      <c r="G3" s="56">
        <f t="shared" si="0"/>
        <v>30</v>
      </c>
      <c r="H3" s="56">
        <f t="shared" si="0"/>
        <v>35</v>
      </c>
      <c r="I3" s="56">
        <f t="shared" si="0"/>
        <v>40</v>
      </c>
      <c r="J3" s="56">
        <f t="shared" si="0"/>
        <v>45</v>
      </c>
      <c r="K3" s="56">
        <f t="shared" si="0"/>
        <v>50</v>
      </c>
      <c r="L3" s="56">
        <f t="shared" si="0"/>
        <v>55</v>
      </c>
      <c r="M3" s="56">
        <f t="shared" si="0"/>
        <v>60</v>
      </c>
      <c r="N3" s="56">
        <f t="shared" si="0"/>
        <v>65</v>
      </c>
      <c r="O3" s="56">
        <f t="shared" si="0"/>
        <v>70</v>
      </c>
      <c r="P3" s="56">
        <f t="shared" si="0"/>
        <v>75</v>
      </c>
      <c r="Q3" s="56">
        <f t="shared" si="0"/>
        <v>80</v>
      </c>
      <c r="R3" s="56">
        <f t="shared" si="0"/>
        <v>85</v>
      </c>
      <c r="S3" s="56">
        <v>90</v>
      </c>
      <c r="T3" s="106"/>
    </row>
    <row r="4" spans="1:20" customFormat="1" ht="30.75" customHeight="1">
      <c r="A4" s="57" t="s">
        <v>1304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9"/>
    </row>
    <row r="5" spans="1:20" customFormat="1" ht="30.75" customHeight="1">
      <c r="A5" s="60" t="s">
        <v>1305</v>
      </c>
      <c r="B5" s="61"/>
      <c r="C5" s="61"/>
      <c r="D5" s="61" t="s">
        <v>1306</v>
      </c>
      <c r="E5" s="61"/>
      <c r="F5" s="61"/>
      <c r="G5" s="61"/>
      <c r="H5" s="61"/>
      <c r="I5" s="61"/>
      <c r="J5" s="61"/>
      <c r="K5" s="61" t="s">
        <v>1306</v>
      </c>
      <c r="L5" s="61"/>
      <c r="M5" s="61"/>
      <c r="N5" s="61"/>
      <c r="O5" s="61"/>
      <c r="P5" s="61"/>
      <c r="Q5" s="61"/>
      <c r="R5" s="61"/>
      <c r="S5" s="61"/>
      <c r="T5" s="59"/>
    </row>
    <row r="6" spans="1:20" customFormat="1" ht="30.75" customHeight="1">
      <c r="A6" s="60" t="s">
        <v>1307</v>
      </c>
      <c r="B6" s="61"/>
      <c r="C6" s="61"/>
      <c r="D6" s="61" t="s">
        <v>1306</v>
      </c>
      <c r="E6" s="61"/>
      <c r="F6" s="61"/>
      <c r="G6" s="61"/>
      <c r="H6" s="61"/>
      <c r="I6" s="61"/>
      <c r="J6" s="61"/>
      <c r="K6" s="61" t="s">
        <v>1306</v>
      </c>
      <c r="L6" s="61"/>
      <c r="M6" s="61"/>
      <c r="N6" s="61"/>
      <c r="O6" s="61"/>
      <c r="P6" s="61"/>
      <c r="Q6" s="61"/>
      <c r="R6" s="61"/>
      <c r="S6" s="61"/>
      <c r="T6" s="59"/>
    </row>
    <row r="7" spans="1:20" customFormat="1" ht="30.75" customHeight="1">
      <c r="A7" s="60" t="s">
        <v>1315</v>
      </c>
      <c r="B7" s="61"/>
      <c r="C7" s="61"/>
      <c r="D7" s="61" t="s">
        <v>1306</v>
      </c>
      <c r="E7" s="61"/>
      <c r="F7" s="61"/>
      <c r="G7" s="61"/>
      <c r="H7" s="61"/>
      <c r="I7" s="61"/>
      <c r="J7" s="61"/>
      <c r="K7" s="61" t="s">
        <v>1306</v>
      </c>
      <c r="L7" s="61"/>
      <c r="M7" s="61"/>
      <c r="N7" s="61"/>
      <c r="O7" s="61"/>
      <c r="P7" s="61"/>
      <c r="Q7" s="61"/>
      <c r="R7" s="61"/>
      <c r="S7" s="61"/>
      <c r="T7" s="59"/>
    </row>
    <row r="8" spans="1:20" customFormat="1" ht="30.75" customHeight="1">
      <c r="A8" s="60" t="s">
        <v>1308</v>
      </c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59"/>
    </row>
    <row r="9" spans="1:20" customFormat="1" ht="30.75" customHeight="1">
      <c r="A9" s="60" t="s">
        <v>1309</v>
      </c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59"/>
    </row>
    <row r="10" spans="1:20" customFormat="1" ht="30.75" customHeight="1" thickBot="1">
      <c r="A10" s="62" t="s">
        <v>1310</v>
      </c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4"/>
    </row>
  </sheetData>
  <mergeCells count="4">
    <mergeCell ref="A1:T1"/>
    <mergeCell ref="A2:A3"/>
    <mergeCell ref="B2:S2"/>
    <mergeCell ref="T2:T3"/>
  </mergeCells>
  <phoneticPr fontId="1" type="noConversion"/>
  <pageMargins left="0.7" right="0.7" top="0.75" bottom="0.75" header="0.3" footer="0.3"/>
  <pageSetup paperSize="9" scale="97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5B30C-FE88-4500-BC8A-15B23F551842}">
  <sheetPr>
    <pageSetUpPr fitToPage="1"/>
  </sheetPr>
  <dimension ref="A1:G35"/>
  <sheetViews>
    <sheetView topLeftCell="B16" zoomScale="115" zoomScaleNormal="115" workbookViewId="0">
      <selection activeCell="E32" sqref="E32"/>
    </sheetView>
  </sheetViews>
  <sheetFormatPr defaultRowHeight="16.5"/>
  <cols>
    <col min="1" max="1" width="0" hidden="1" customWidth="1"/>
    <col min="2" max="3" width="4.625" customWidth="1"/>
    <col min="4" max="4" width="35.625" customWidth="1"/>
    <col min="5" max="5" width="25.625" customWidth="1"/>
    <col min="6" max="6" width="60.625" customWidth="1"/>
    <col min="7" max="7" width="30.625" customWidth="1"/>
  </cols>
  <sheetData>
    <row r="1" spans="1:7" ht="24" customHeight="1">
      <c r="B1" s="107" t="s">
        <v>1163</v>
      </c>
      <c r="C1" s="107"/>
      <c r="D1" s="107"/>
      <c r="E1" s="107"/>
      <c r="F1" s="107"/>
      <c r="G1" s="107"/>
    </row>
    <row r="2" spans="1:7" ht="21.95" customHeight="1">
      <c r="B2" s="108" t="s">
        <v>1314</v>
      </c>
      <c r="C2" s="108"/>
      <c r="D2" s="108"/>
      <c r="E2" s="108"/>
      <c r="F2" s="109" t="s">
        <v>1295</v>
      </c>
      <c r="G2" s="109"/>
    </row>
    <row r="3" spans="1:7" ht="21.95" customHeight="1">
      <c r="B3" s="110" t="s">
        <v>1164</v>
      </c>
      <c r="C3" s="110"/>
      <c r="D3" s="110"/>
      <c r="E3" s="23" t="s">
        <v>1165</v>
      </c>
      <c r="F3" s="23" t="s">
        <v>1166</v>
      </c>
      <c r="G3" s="23" t="s">
        <v>432</v>
      </c>
    </row>
    <row r="4" spans="1:7" ht="21.95" customHeight="1">
      <c r="A4" s="1" t="s">
        <v>1171</v>
      </c>
      <c r="B4" s="111" t="s">
        <v>1167</v>
      </c>
      <c r="C4" s="111" t="s">
        <v>1168</v>
      </c>
      <c r="D4" s="23" t="s">
        <v>1172</v>
      </c>
      <c r="E4" s="15">
        <f>TRUNC(공종별집계표!F5, 0)</f>
        <v>0</v>
      </c>
      <c r="F4" s="13" t="s">
        <v>52</v>
      </c>
      <c r="G4" s="13" t="s">
        <v>52</v>
      </c>
    </row>
    <row r="5" spans="1:7" ht="21.95" customHeight="1">
      <c r="A5" s="1" t="s">
        <v>1173</v>
      </c>
      <c r="B5" s="111"/>
      <c r="C5" s="111"/>
      <c r="D5" s="23" t="s">
        <v>1174</v>
      </c>
      <c r="E5" s="15">
        <v>0</v>
      </c>
      <c r="F5" s="13" t="s">
        <v>52</v>
      </c>
      <c r="G5" s="13" t="s">
        <v>52</v>
      </c>
    </row>
    <row r="6" spans="1:7" ht="21.95" customHeight="1">
      <c r="A6" s="1" t="s">
        <v>1175</v>
      </c>
      <c r="B6" s="111"/>
      <c r="C6" s="111"/>
      <c r="D6" s="23" t="s">
        <v>1176</v>
      </c>
      <c r="E6" s="15">
        <v>0</v>
      </c>
      <c r="F6" s="13" t="s">
        <v>52</v>
      </c>
      <c r="G6" s="13" t="s">
        <v>52</v>
      </c>
    </row>
    <row r="7" spans="1:7" ht="21.95" customHeight="1">
      <c r="A7" s="1" t="s">
        <v>1177</v>
      </c>
      <c r="B7" s="111"/>
      <c r="C7" s="111"/>
      <c r="D7" s="23" t="s">
        <v>1178</v>
      </c>
      <c r="E7" s="15">
        <f>TRUNC(E4+E5-E6, 0)</f>
        <v>0</v>
      </c>
      <c r="F7" s="13" t="s">
        <v>52</v>
      </c>
      <c r="G7" s="13" t="s">
        <v>52</v>
      </c>
    </row>
    <row r="8" spans="1:7" ht="21.95" customHeight="1">
      <c r="A8" s="1" t="s">
        <v>1179</v>
      </c>
      <c r="B8" s="111"/>
      <c r="C8" s="111" t="s">
        <v>1169</v>
      </c>
      <c r="D8" s="23" t="s">
        <v>1180</v>
      </c>
      <c r="E8" s="15">
        <f>TRUNC(공종별집계표!H5, 0)</f>
        <v>0</v>
      </c>
      <c r="F8" s="13" t="s">
        <v>52</v>
      </c>
      <c r="G8" s="13" t="s">
        <v>52</v>
      </c>
    </row>
    <row r="9" spans="1:7" ht="21.95" customHeight="1">
      <c r="A9" s="1" t="s">
        <v>1181</v>
      </c>
      <c r="B9" s="111"/>
      <c r="C9" s="111"/>
      <c r="D9" s="23" t="s">
        <v>1182</v>
      </c>
      <c r="E9" s="15">
        <f>TRUNC(E8*0.175, 0)</f>
        <v>0</v>
      </c>
      <c r="F9" s="13" t="s">
        <v>1183</v>
      </c>
      <c r="G9" s="13" t="s">
        <v>52</v>
      </c>
    </row>
    <row r="10" spans="1:7" ht="21.95" customHeight="1">
      <c r="A10" s="1" t="s">
        <v>1184</v>
      </c>
      <c r="B10" s="111"/>
      <c r="C10" s="111"/>
      <c r="D10" s="23" t="s">
        <v>1178</v>
      </c>
      <c r="E10" s="15">
        <f>TRUNC(E8+E9, 0)</f>
        <v>0</v>
      </c>
      <c r="F10" s="13" t="s">
        <v>52</v>
      </c>
      <c r="G10" s="13" t="s">
        <v>52</v>
      </c>
    </row>
    <row r="11" spans="1:7" ht="21.95" customHeight="1">
      <c r="A11" s="1" t="s">
        <v>1185</v>
      </c>
      <c r="B11" s="111"/>
      <c r="C11" s="111" t="s">
        <v>1170</v>
      </c>
      <c r="D11" s="23" t="s">
        <v>1186</v>
      </c>
      <c r="E11" s="15">
        <f>TRUNC(공종별집계표!J5, 0)</f>
        <v>0</v>
      </c>
      <c r="F11" s="13" t="s">
        <v>52</v>
      </c>
      <c r="G11" s="13" t="s">
        <v>52</v>
      </c>
    </row>
    <row r="12" spans="1:7" ht="21.95" customHeight="1">
      <c r="A12" s="1" t="s">
        <v>1187</v>
      </c>
      <c r="B12" s="111"/>
      <c r="C12" s="111"/>
      <c r="D12" s="23" t="s">
        <v>1188</v>
      </c>
      <c r="E12" s="15">
        <f>TRUNC(E10*0.0356, 0)</f>
        <v>0</v>
      </c>
      <c r="F12" s="13" t="s">
        <v>1189</v>
      </c>
      <c r="G12" s="13" t="s">
        <v>52</v>
      </c>
    </row>
    <row r="13" spans="1:7" ht="21.95" customHeight="1">
      <c r="A13" s="1" t="s">
        <v>1190</v>
      </c>
      <c r="B13" s="111"/>
      <c r="C13" s="111"/>
      <c r="D13" s="23" t="s">
        <v>1191</v>
      </c>
      <c r="E13" s="15">
        <f>TRUNC(E10*0.0101, 0)</f>
        <v>0</v>
      </c>
      <c r="F13" s="13" t="s">
        <v>1192</v>
      </c>
      <c r="G13" s="13" t="s">
        <v>52</v>
      </c>
    </row>
    <row r="14" spans="1:7" ht="21.95" customHeight="1">
      <c r="A14" s="1" t="s">
        <v>1193</v>
      </c>
      <c r="B14" s="111"/>
      <c r="C14" s="111"/>
      <c r="D14" s="23" t="s">
        <v>1194</v>
      </c>
      <c r="E14" s="15">
        <f>TRUNC(E8*0.03595, 0)</f>
        <v>0</v>
      </c>
      <c r="F14" s="13" t="s">
        <v>1195</v>
      </c>
      <c r="G14" s="13" t="s">
        <v>52</v>
      </c>
    </row>
    <row r="15" spans="1:7" ht="21.95" customHeight="1">
      <c r="A15" s="1" t="s">
        <v>1196</v>
      </c>
      <c r="B15" s="111"/>
      <c r="C15" s="111"/>
      <c r="D15" s="23" t="s">
        <v>1197</v>
      </c>
      <c r="E15" s="15">
        <f>TRUNC(E8*0.0475, 0)</f>
        <v>0</v>
      </c>
      <c r="F15" s="13" t="s">
        <v>1198</v>
      </c>
      <c r="G15" s="13" t="s">
        <v>52</v>
      </c>
    </row>
    <row r="16" spans="1:7" ht="21.95" customHeight="1">
      <c r="A16" s="1" t="s">
        <v>1199</v>
      </c>
      <c r="B16" s="111"/>
      <c r="C16" s="111"/>
      <c r="D16" s="23" t="s">
        <v>1200</v>
      </c>
      <c r="E16" s="15">
        <f>TRUNC(E14*0.1314, 0)</f>
        <v>0</v>
      </c>
      <c r="F16" s="13" t="s">
        <v>1201</v>
      </c>
      <c r="G16" s="13" t="s">
        <v>52</v>
      </c>
    </row>
    <row r="17" spans="1:7" ht="21.95" customHeight="1">
      <c r="A17" s="1" t="s">
        <v>1202</v>
      </c>
      <c r="B17" s="111"/>
      <c r="C17" s="111"/>
      <c r="D17" s="23" t="s">
        <v>1203</v>
      </c>
      <c r="E17" s="15">
        <f>TRUNC((E7+E8+(E33/1.1))*0.0311, 0)</f>
        <v>0</v>
      </c>
      <c r="F17" s="13" t="s">
        <v>1204</v>
      </c>
      <c r="G17" s="13" t="s">
        <v>1205</v>
      </c>
    </row>
    <row r="18" spans="1:7" ht="21.95" customHeight="1">
      <c r="A18" s="1" t="s">
        <v>1206</v>
      </c>
      <c r="B18" s="111"/>
      <c r="C18" s="111"/>
      <c r="D18" s="23" t="s">
        <v>52</v>
      </c>
      <c r="E18" s="15">
        <f>TRUNC((E7+E8)*0.0311*1.2, 0)</f>
        <v>0</v>
      </c>
      <c r="F18" s="13" t="s">
        <v>1207</v>
      </c>
      <c r="G18" s="13" t="s">
        <v>52</v>
      </c>
    </row>
    <row r="19" spans="1:7" ht="21.95" customHeight="1">
      <c r="A19" s="1" t="s">
        <v>1208</v>
      </c>
      <c r="B19" s="111"/>
      <c r="C19" s="111"/>
      <c r="D19" s="23" t="s">
        <v>1209</v>
      </c>
      <c r="E19" s="15">
        <f>TRUNC(E10*0.00006, 0)</f>
        <v>0</v>
      </c>
      <c r="F19" s="13" t="s">
        <v>1210</v>
      </c>
      <c r="G19" s="13" t="s">
        <v>52</v>
      </c>
    </row>
    <row r="20" spans="1:7" ht="21.95" customHeight="1">
      <c r="A20" s="1" t="s">
        <v>1211</v>
      </c>
      <c r="B20" s="111"/>
      <c r="C20" s="111"/>
      <c r="D20" s="23" t="s">
        <v>1212</v>
      </c>
      <c r="E20" s="15">
        <f>TRUNC(E10*0.0009, 0)</f>
        <v>0</v>
      </c>
      <c r="F20" s="13" t="s">
        <v>1213</v>
      </c>
      <c r="G20" s="13" t="s">
        <v>52</v>
      </c>
    </row>
    <row r="21" spans="1:7" ht="21.95" customHeight="1">
      <c r="A21" s="1" t="s">
        <v>1214</v>
      </c>
      <c r="B21" s="111"/>
      <c r="C21" s="111"/>
      <c r="D21" s="23" t="s">
        <v>1215</v>
      </c>
      <c r="E21" s="15">
        <f>TRUNC((E7+E10)*0.05, 0)</f>
        <v>0</v>
      </c>
      <c r="F21" s="13" t="s">
        <v>1216</v>
      </c>
      <c r="G21" s="13" t="s">
        <v>52</v>
      </c>
    </row>
    <row r="22" spans="1:7" ht="21.95" customHeight="1">
      <c r="A22" s="1" t="s">
        <v>1217</v>
      </c>
      <c r="B22" s="111"/>
      <c r="C22" s="111"/>
      <c r="D22" s="23" t="s">
        <v>1218</v>
      </c>
      <c r="E22" s="15">
        <f>TRUNC((E7+E8+E11)*0.003, 0)</f>
        <v>0</v>
      </c>
      <c r="F22" s="13" t="s">
        <v>1219</v>
      </c>
      <c r="G22" s="13" t="s">
        <v>52</v>
      </c>
    </row>
    <row r="23" spans="1:7" ht="21.95" customHeight="1">
      <c r="A23" s="1" t="s">
        <v>1220</v>
      </c>
      <c r="B23" s="111"/>
      <c r="C23" s="111"/>
      <c r="D23" s="23" t="s">
        <v>1221</v>
      </c>
      <c r="E23" s="15">
        <f>TRUNC((E7+E8+E11)*0.0032, 0)</f>
        <v>0</v>
      </c>
      <c r="F23" s="13" t="s">
        <v>1222</v>
      </c>
      <c r="G23" s="13" t="s">
        <v>52</v>
      </c>
    </row>
    <row r="24" spans="1:7" ht="21.95" customHeight="1">
      <c r="A24" s="86"/>
      <c r="B24" s="112"/>
      <c r="C24" s="112"/>
      <c r="D24" s="87" t="s">
        <v>1325</v>
      </c>
      <c r="E24" s="88">
        <f>공종별집계표!L16</f>
        <v>0</v>
      </c>
      <c r="F24" s="89"/>
      <c r="G24" s="89"/>
    </row>
    <row r="25" spans="1:7" ht="21.95" customHeight="1">
      <c r="A25" s="1" t="s">
        <v>1223</v>
      </c>
      <c r="B25" s="111"/>
      <c r="C25" s="111"/>
      <c r="D25" s="23" t="s">
        <v>1178</v>
      </c>
      <c r="E25" s="15">
        <f>TRUNC(E11+E12+E13+E14+E15+E16+E17+E19+E20+E21+E22+E23+E24, 0)</f>
        <v>0</v>
      </c>
      <c r="F25" s="13" t="s">
        <v>52</v>
      </c>
      <c r="G25" s="13" t="s">
        <v>52</v>
      </c>
    </row>
    <row r="26" spans="1:7" ht="21.95" customHeight="1">
      <c r="A26" s="1" t="s">
        <v>1224</v>
      </c>
      <c r="B26" s="110" t="s">
        <v>1225</v>
      </c>
      <c r="C26" s="110"/>
      <c r="D26" s="110"/>
      <c r="E26" s="15">
        <f>TRUNC(E7+E10+E25, 0)</f>
        <v>0</v>
      </c>
      <c r="F26" s="13" t="s">
        <v>52</v>
      </c>
      <c r="G26" s="13" t="s">
        <v>52</v>
      </c>
    </row>
    <row r="27" spans="1:7" ht="21.95" customHeight="1">
      <c r="A27" s="1" t="s">
        <v>1226</v>
      </c>
      <c r="B27" s="110" t="s">
        <v>1227</v>
      </c>
      <c r="C27" s="110"/>
      <c r="D27" s="110"/>
      <c r="E27" s="15">
        <f>TRUNC(E26*0.08, 0)</f>
        <v>0</v>
      </c>
      <c r="F27" s="13" t="s">
        <v>1228</v>
      </c>
      <c r="G27" s="13" t="s">
        <v>52</v>
      </c>
    </row>
    <row r="28" spans="1:7" ht="21.95" customHeight="1">
      <c r="A28" s="1" t="s">
        <v>1229</v>
      </c>
      <c r="B28" s="110" t="s">
        <v>1230</v>
      </c>
      <c r="C28" s="110"/>
      <c r="D28" s="110"/>
      <c r="E28" s="15">
        <f>TRUNC((E10+E25+E27)*0.15, 0)</f>
        <v>0</v>
      </c>
      <c r="F28" s="13" t="s">
        <v>1231</v>
      </c>
      <c r="G28" s="13" t="s">
        <v>52</v>
      </c>
    </row>
    <row r="29" spans="1:7" ht="21.95" customHeight="1">
      <c r="A29" s="1" t="s">
        <v>1234</v>
      </c>
      <c r="B29" s="110" t="s">
        <v>1235</v>
      </c>
      <c r="C29" s="110"/>
      <c r="D29" s="110"/>
      <c r="E29" s="15">
        <f>TRUNC(공종별집계표!T19, 0)</f>
        <v>0</v>
      </c>
      <c r="F29" s="13" t="s">
        <v>52</v>
      </c>
      <c r="G29" s="13" t="s">
        <v>52</v>
      </c>
    </row>
    <row r="30" spans="1:7" ht="21.95" customHeight="1">
      <c r="A30" s="1" t="s">
        <v>1236</v>
      </c>
      <c r="B30" s="110" t="s">
        <v>1237</v>
      </c>
      <c r="C30" s="110"/>
      <c r="D30" s="110"/>
      <c r="E30" s="15">
        <f>TRUNC(E26+E27+E28++E29, 0)</f>
        <v>0</v>
      </c>
      <c r="F30" s="13" t="s">
        <v>52</v>
      </c>
      <c r="G30" s="13" t="s">
        <v>52</v>
      </c>
    </row>
    <row r="31" spans="1:7" ht="21.95" customHeight="1">
      <c r="A31" s="1" t="s">
        <v>1238</v>
      </c>
      <c r="B31" s="110" t="s">
        <v>1239</v>
      </c>
      <c r="C31" s="110"/>
      <c r="D31" s="110"/>
      <c r="E31" s="15">
        <f>TRUNC(E30*0.1, 0)</f>
        <v>0</v>
      </c>
      <c r="F31" s="13" t="s">
        <v>1240</v>
      </c>
      <c r="G31" s="13" t="s">
        <v>52</v>
      </c>
    </row>
    <row r="32" spans="1:7" ht="21.95" customHeight="1">
      <c r="A32" s="1" t="s">
        <v>1241</v>
      </c>
      <c r="B32" s="110" t="s">
        <v>1242</v>
      </c>
      <c r="C32" s="110"/>
      <c r="D32" s="110"/>
      <c r="E32" s="15">
        <f>TRUNC(E30+E31, -3)</f>
        <v>0</v>
      </c>
      <c r="F32" s="13" t="s">
        <v>1243</v>
      </c>
      <c r="G32" s="13" t="s">
        <v>52</v>
      </c>
    </row>
    <row r="33" spans="1:7" ht="21.95" customHeight="1">
      <c r="A33" s="1" t="s">
        <v>1244</v>
      </c>
      <c r="B33" s="110" t="s">
        <v>1245</v>
      </c>
      <c r="C33" s="110"/>
      <c r="D33" s="110"/>
      <c r="E33" s="15">
        <f>TRUNC(공종별집계표!T18, 0)</f>
        <v>0</v>
      </c>
      <c r="F33" s="13" t="s">
        <v>52</v>
      </c>
      <c r="G33" s="13" t="s">
        <v>52</v>
      </c>
    </row>
    <row r="34" spans="1:7" ht="21.95" customHeight="1">
      <c r="A34" s="1" t="s">
        <v>1246</v>
      </c>
      <c r="B34" s="110" t="s">
        <v>1247</v>
      </c>
      <c r="C34" s="110"/>
      <c r="D34" s="110"/>
      <c r="E34" s="15">
        <f>TRUNC(공종별집계표!T17, 0)</f>
        <v>0</v>
      </c>
      <c r="F34" s="13" t="s">
        <v>52</v>
      </c>
      <c r="G34" s="13" t="s">
        <v>52</v>
      </c>
    </row>
    <row r="35" spans="1:7" ht="21.95" customHeight="1">
      <c r="A35" s="1" t="s">
        <v>1248</v>
      </c>
      <c r="B35" s="110" t="s">
        <v>1249</v>
      </c>
      <c r="C35" s="110"/>
      <c r="D35" s="110"/>
      <c r="E35" s="15">
        <f>TRUNC(E32+E33+E34, 0)</f>
        <v>0</v>
      </c>
      <c r="F35" s="13" t="s">
        <v>52</v>
      </c>
      <c r="G35" s="13" t="s">
        <v>52</v>
      </c>
    </row>
  </sheetData>
  <mergeCells count="18">
    <mergeCell ref="B35:D3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1:G1"/>
    <mergeCell ref="B2:E2"/>
    <mergeCell ref="F2:G2"/>
    <mergeCell ref="B3:D3"/>
    <mergeCell ref="B4:B25"/>
    <mergeCell ref="C4:C7"/>
    <mergeCell ref="C8:C10"/>
    <mergeCell ref="C11:C25"/>
  </mergeCells>
  <phoneticPr fontId="1" type="noConversion"/>
  <pageMargins left="0.78740157480314954" right="0" top="0.39370078740157477" bottom="0.39370078740157477" header="0" footer="0"/>
  <pageSetup paperSize="9" scale="6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2CF2D-1F5D-43F4-9B09-50708ECD0256}">
  <sheetPr>
    <pageSetUpPr fitToPage="1"/>
  </sheetPr>
  <dimension ref="A1:T26"/>
  <sheetViews>
    <sheetView zoomScale="85" zoomScaleNormal="85" workbookViewId="0">
      <selection activeCell="M20" sqref="M20"/>
    </sheetView>
  </sheetViews>
  <sheetFormatPr defaultRowHeight="16.5"/>
  <cols>
    <col min="1" max="1" width="40.625" customWidth="1"/>
    <col min="2" max="2" width="20.625" customWidth="1"/>
    <col min="3" max="4" width="4.625" customWidth="1"/>
    <col min="5" max="12" width="13.625" customWidth="1"/>
    <col min="13" max="13" width="12.625" customWidth="1"/>
    <col min="14" max="16" width="2.625" hidden="1" customWidth="1"/>
    <col min="17" max="19" width="1.625" hidden="1" customWidth="1"/>
    <col min="20" max="20" width="18.625" hidden="1" customWidth="1"/>
  </cols>
  <sheetData>
    <row r="1" spans="1:20" ht="30" customHeight="1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20" ht="30" customHeight="1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</row>
    <row r="3" spans="1:20" ht="30" customHeight="1">
      <c r="A3" s="113" t="s">
        <v>2</v>
      </c>
      <c r="B3" s="113" t="s">
        <v>3</v>
      </c>
      <c r="C3" s="113" t="s">
        <v>4</v>
      </c>
      <c r="D3" s="113" t="s">
        <v>5</v>
      </c>
      <c r="E3" s="113" t="s">
        <v>6</v>
      </c>
      <c r="F3" s="113"/>
      <c r="G3" s="113" t="s">
        <v>9</v>
      </c>
      <c r="H3" s="113"/>
      <c r="I3" s="113" t="s">
        <v>10</v>
      </c>
      <c r="J3" s="113"/>
      <c r="K3" s="113" t="s">
        <v>11</v>
      </c>
      <c r="L3" s="113"/>
      <c r="M3" s="113" t="s">
        <v>12</v>
      </c>
      <c r="N3" s="115" t="s">
        <v>13</v>
      </c>
      <c r="O3" s="115" t="s">
        <v>14</v>
      </c>
      <c r="P3" s="115" t="s">
        <v>15</v>
      </c>
      <c r="Q3" s="115" t="s">
        <v>16</v>
      </c>
      <c r="R3" s="115" t="s">
        <v>17</v>
      </c>
      <c r="S3" s="115" t="s">
        <v>18</v>
      </c>
      <c r="T3" s="115" t="s">
        <v>19</v>
      </c>
    </row>
    <row r="4" spans="1:20" ht="30" customHeight="1">
      <c r="A4" s="114"/>
      <c r="B4" s="114"/>
      <c r="C4" s="114"/>
      <c r="D4" s="114"/>
      <c r="E4" s="12" t="s">
        <v>7</v>
      </c>
      <c r="F4" s="12" t="s">
        <v>8</v>
      </c>
      <c r="G4" s="12" t="s">
        <v>7</v>
      </c>
      <c r="H4" s="12" t="s">
        <v>8</v>
      </c>
      <c r="I4" s="12" t="s">
        <v>7</v>
      </c>
      <c r="J4" s="12" t="s">
        <v>8</v>
      </c>
      <c r="K4" s="12" t="s">
        <v>7</v>
      </c>
      <c r="L4" s="12" t="s">
        <v>8</v>
      </c>
      <c r="M4" s="114"/>
      <c r="N4" s="115"/>
      <c r="O4" s="115"/>
      <c r="P4" s="115"/>
      <c r="Q4" s="115"/>
      <c r="R4" s="115"/>
      <c r="S4" s="115"/>
      <c r="T4" s="115"/>
    </row>
    <row r="5" spans="1:20" ht="30" customHeight="1">
      <c r="A5" s="13" t="s">
        <v>51</v>
      </c>
      <c r="B5" s="13" t="s">
        <v>52</v>
      </c>
      <c r="C5" s="13" t="s">
        <v>52</v>
      </c>
      <c r="D5" s="14">
        <v>1</v>
      </c>
      <c r="E5" s="15">
        <f>F6</f>
        <v>0</v>
      </c>
      <c r="F5" s="15">
        <f t="shared" ref="F5:F19" si="0">E5*D5</f>
        <v>0</v>
      </c>
      <c r="G5" s="15">
        <f>H6</f>
        <v>0</v>
      </c>
      <c r="H5" s="15">
        <f t="shared" ref="H5:H19" si="1">G5*D5</f>
        <v>0</v>
      </c>
      <c r="I5" s="15">
        <f>J6</f>
        <v>0</v>
      </c>
      <c r="J5" s="15">
        <f t="shared" ref="J5:J19" si="2">I5*D5</f>
        <v>0</v>
      </c>
      <c r="K5" s="15">
        <f t="shared" ref="K5:K19" si="3">E5+G5+I5</f>
        <v>0</v>
      </c>
      <c r="L5" s="15">
        <f t="shared" ref="L5:L19" si="4">F5+H5+J5</f>
        <v>0</v>
      </c>
      <c r="M5" s="13" t="s">
        <v>52</v>
      </c>
      <c r="N5" s="2" t="s">
        <v>53</v>
      </c>
      <c r="O5" s="2" t="s">
        <v>52</v>
      </c>
      <c r="P5" s="2" t="s">
        <v>52</v>
      </c>
      <c r="Q5" s="2" t="s">
        <v>52</v>
      </c>
      <c r="R5" s="3">
        <v>1</v>
      </c>
      <c r="S5" s="2" t="s">
        <v>52</v>
      </c>
      <c r="T5" s="11"/>
    </row>
    <row r="6" spans="1:20" ht="30" customHeight="1">
      <c r="A6" s="13" t="s">
        <v>54</v>
      </c>
      <c r="B6" s="13" t="s">
        <v>52</v>
      </c>
      <c r="C6" s="13" t="s">
        <v>52</v>
      </c>
      <c r="D6" s="14">
        <v>1</v>
      </c>
      <c r="E6" s="15">
        <f>F7+F8+F9+F10+F11+F12+F13+F14+F15</f>
        <v>0</v>
      </c>
      <c r="F6" s="15">
        <f t="shared" si="0"/>
        <v>0</v>
      </c>
      <c r="G6" s="15">
        <f>H7+H8+H9+H10+H11+H12+H13+H14+H15</f>
        <v>0</v>
      </c>
      <c r="H6" s="15">
        <f t="shared" si="1"/>
        <v>0</v>
      </c>
      <c r="I6" s="15">
        <f>J7+J8+J9+J10+J11+J12+J13+J14+J15</f>
        <v>0</v>
      </c>
      <c r="J6" s="15">
        <f t="shared" si="2"/>
        <v>0</v>
      </c>
      <c r="K6" s="15">
        <f t="shared" si="3"/>
        <v>0</v>
      </c>
      <c r="L6" s="15">
        <f t="shared" si="4"/>
        <v>0</v>
      </c>
      <c r="M6" s="13" t="s">
        <v>52</v>
      </c>
      <c r="N6" s="2" t="s">
        <v>55</v>
      </c>
      <c r="O6" s="2" t="s">
        <v>52</v>
      </c>
      <c r="P6" s="2" t="s">
        <v>53</v>
      </c>
      <c r="Q6" s="2" t="s">
        <v>52</v>
      </c>
      <c r="R6" s="3">
        <v>2</v>
      </c>
      <c r="S6" s="2" t="s">
        <v>52</v>
      </c>
      <c r="T6" s="11"/>
    </row>
    <row r="7" spans="1:20" ht="30" customHeight="1">
      <c r="A7" s="13" t="s">
        <v>56</v>
      </c>
      <c r="B7" s="13" t="s">
        <v>52</v>
      </c>
      <c r="C7" s="13" t="s">
        <v>52</v>
      </c>
      <c r="D7" s="14">
        <v>1</v>
      </c>
      <c r="E7" s="15">
        <f>공종별내역서!F26</f>
        <v>0</v>
      </c>
      <c r="F7" s="15">
        <f t="shared" si="0"/>
        <v>0</v>
      </c>
      <c r="G7" s="15">
        <f>공종별내역서!H26</f>
        <v>0</v>
      </c>
      <c r="H7" s="15">
        <f t="shared" si="1"/>
        <v>0</v>
      </c>
      <c r="I7" s="15">
        <f>공종별내역서!J26</f>
        <v>0</v>
      </c>
      <c r="J7" s="15">
        <f t="shared" si="2"/>
        <v>0</v>
      </c>
      <c r="K7" s="15">
        <f t="shared" si="3"/>
        <v>0</v>
      </c>
      <c r="L7" s="15">
        <f t="shared" si="4"/>
        <v>0</v>
      </c>
      <c r="M7" s="13" t="s">
        <v>52</v>
      </c>
      <c r="N7" s="2" t="s">
        <v>57</v>
      </c>
      <c r="O7" s="2" t="s">
        <v>52</v>
      </c>
      <c r="P7" s="2" t="s">
        <v>55</v>
      </c>
      <c r="Q7" s="2" t="s">
        <v>52</v>
      </c>
      <c r="R7" s="3">
        <v>3</v>
      </c>
      <c r="S7" s="2" t="s">
        <v>52</v>
      </c>
      <c r="T7" s="11"/>
    </row>
    <row r="8" spans="1:20" ht="30" hidden="1" customHeight="1">
      <c r="A8" s="13" t="s">
        <v>79</v>
      </c>
      <c r="B8" s="13" t="s">
        <v>52</v>
      </c>
      <c r="C8" s="13" t="s">
        <v>52</v>
      </c>
      <c r="D8" s="14">
        <v>1</v>
      </c>
      <c r="E8" s="15">
        <f>공종별내역서!F49</f>
        <v>0</v>
      </c>
      <c r="F8" s="15">
        <f t="shared" si="0"/>
        <v>0</v>
      </c>
      <c r="G8" s="15">
        <f>공종별내역서!H49</f>
        <v>0</v>
      </c>
      <c r="H8" s="15">
        <f t="shared" si="1"/>
        <v>0</v>
      </c>
      <c r="I8" s="15">
        <f>공종별내역서!J49</f>
        <v>0</v>
      </c>
      <c r="J8" s="15">
        <f t="shared" si="2"/>
        <v>0</v>
      </c>
      <c r="K8" s="15">
        <f t="shared" si="3"/>
        <v>0</v>
      </c>
      <c r="L8" s="15">
        <f t="shared" si="4"/>
        <v>0</v>
      </c>
      <c r="M8" s="13" t="s">
        <v>52</v>
      </c>
      <c r="N8" s="2" t="s">
        <v>80</v>
      </c>
      <c r="O8" s="2" t="s">
        <v>52</v>
      </c>
      <c r="P8" s="2" t="s">
        <v>55</v>
      </c>
      <c r="Q8" s="2" t="s">
        <v>52</v>
      </c>
      <c r="R8" s="3">
        <v>3</v>
      </c>
      <c r="S8" s="2" t="s">
        <v>52</v>
      </c>
      <c r="T8" s="11"/>
    </row>
    <row r="9" spans="1:20" ht="30" customHeight="1">
      <c r="A9" s="13" t="s">
        <v>1316</v>
      </c>
      <c r="B9" s="13" t="s">
        <v>52</v>
      </c>
      <c r="C9" s="13" t="s">
        <v>52</v>
      </c>
      <c r="D9" s="14">
        <v>1</v>
      </c>
      <c r="E9" s="15">
        <f>공종별내역서!F72</f>
        <v>0</v>
      </c>
      <c r="F9" s="15">
        <f t="shared" si="0"/>
        <v>0</v>
      </c>
      <c r="G9" s="15">
        <f>공종별내역서!H72</f>
        <v>0</v>
      </c>
      <c r="H9" s="15">
        <f t="shared" si="1"/>
        <v>0</v>
      </c>
      <c r="I9" s="15">
        <f>공종별내역서!J72</f>
        <v>0</v>
      </c>
      <c r="J9" s="15">
        <f t="shared" si="2"/>
        <v>0</v>
      </c>
      <c r="K9" s="15">
        <f t="shared" si="3"/>
        <v>0</v>
      </c>
      <c r="L9" s="15">
        <f t="shared" si="4"/>
        <v>0</v>
      </c>
      <c r="M9" s="13" t="s">
        <v>52</v>
      </c>
      <c r="N9" s="2" t="s">
        <v>109</v>
      </c>
      <c r="O9" s="2" t="s">
        <v>52</v>
      </c>
      <c r="P9" s="2" t="s">
        <v>55</v>
      </c>
      <c r="Q9" s="2" t="s">
        <v>52</v>
      </c>
      <c r="R9" s="3">
        <v>3</v>
      </c>
      <c r="S9" s="2" t="s">
        <v>52</v>
      </c>
      <c r="T9" s="11"/>
    </row>
    <row r="10" spans="1:20" ht="30" hidden="1" customHeight="1">
      <c r="A10" s="13" t="s">
        <v>160</v>
      </c>
      <c r="B10" s="13" t="s">
        <v>52</v>
      </c>
      <c r="C10" s="13" t="s">
        <v>52</v>
      </c>
      <c r="D10" s="14">
        <v>1</v>
      </c>
      <c r="E10" s="15">
        <f>공종별내역서!F95</f>
        <v>0</v>
      </c>
      <c r="F10" s="15">
        <f t="shared" si="0"/>
        <v>0</v>
      </c>
      <c r="G10" s="15">
        <f>공종별내역서!H95</f>
        <v>0</v>
      </c>
      <c r="H10" s="15">
        <f t="shared" si="1"/>
        <v>0</v>
      </c>
      <c r="I10" s="15">
        <f>공종별내역서!J95</f>
        <v>0</v>
      </c>
      <c r="J10" s="15">
        <f t="shared" si="2"/>
        <v>0</v>
      </c>
      <c r="K10" s="15">
        <f t="shared" si="3"/>
        <v>0</v>
      </c>
      <c r="L10" s="15">
        <f t="shared" si="4"/>
        <v>0</v>
      </c>
      <c r="M10" s="13" t="s">
        <v>52</v>
      </c>
      <c r="N10" s="2" t="s">
        <v>161</v>
      </c>
      <c r="O10" s="2" t="s">
        <v>52</v>
      </c>
      <c r="P10" s="2" t="s">
        <v>55</v>
      </c>
      <c r="Q10" s="2" t="s">
        <v>52</v>
      </c>
      <c r="R10" s="3">
        <v>3</v>
      </c>
      <c r="S10" s="2" t="s">
        <v>52</v>
      </c>
      <c r="T10" s="11"/>
    </row>
    <row r="11" spans="1:20" ht="30" customHeight="1">
      <c r="A11" s="13" t="s">
        <v>1317</v>
      </c>
      <c r="B11" s="13" t="s">
        <v>52</v>
      </c>
      <c r="C11" s="13" t="s">
        <v>52</v>
      </c>
      <c r="D11" s="14">
        <v>1</v>
      </c>
      <c r="E11" s="15">
        <f>공종별내역서!F118</f>
        <v>0</v>
      </c>
      <c r="F11" s="15">
        <f t="shared" si="0"/>
        <v>0</v>
      </c>
      <c r="G11" s="15">
        <f>공종별내역서!H118</f>
        <v>0</v>
      </c>
      <c r="H11" s="15">
        <f t="shared" si="1"/>
        <v>0</v>
      </c>
      <c r="I11" s="15">
        <f>공종별내역서!J118</f>
        <v>0</v>
      </c>
      <c r="J11" s="15">
        <f t="shared" si="2"/>
        <v>0</v>
      </c>
      <c r="K11" s="15">
        <f t="shared" si="3"/>
        <v>0</v>
      </c>
      <c r="L11" s="15">
        <f t="shared" si="4"/>
        <v>0</v>
      </c>
      <c r="M11" s="13" t="s">
        <v>52</v>
      </c>
      <c r="N11" s="2" t="s">
        <v>171</v>
      </c>
      <c r="O11" s="2" t="s">
        <v>52</v>
      </c>
      <c r="P11" s="2" t="s">
        <v>55</v>
      </c>
      <c r="Q11" s="2" t="s">
        <v>52</v>
      </c>
      <c r="R11" s="3">
        <v>3</v>
      </c>
      <c r="S11" s="2" t="s">
        <v>52</v>
      </c>
      <c r="T11" s="11"/>
    </row>
    <row r="12" spans="1:20" ht="30" customHeight="1">
      <c r="A12" s="13" t="s">
        <v>1318</v>
      </c>
      <c r="B12" s="13" t="s">
        <v>52</v>
      </c>
      <c r="C12" s="13" t="s">
        <v>52</v>
      </c>
      <c r="D12" s="14">
        <v>1</v>
      </c>
      <c r="E12" s="15">
        <f>공종별내역서!F141</f>
        <v>0</v>
      </c>
      <c r="F12" s="15">
        <f t="shared" si="0"/>
        <v>0</v>
      </c>
      <c r="G12" s="15">
        <f>공종별내역서!H141</f>
        <v>0</v>
      </c>
      <c r="H12" s="15">
        <f t="shared" si="1"/>
        <v>0</v>
      </c>
      <c r="I12" s="15">
        <f>공종별내역서!J141</f>
        <v>0</v>
      </c>
      <c r="J12" s="15">
        <f t="shared" si="2"/>
        <v>0</v>
      </c>
      <c r="K12" s="15">
        <f t="shared" si="3"/>
        <v>0</v>
      </c>
      <c r="L12" s="15">
        <f t="shared" si="4"/>
        <v>0</v>
      </c>
      <c r="M12" s="13" t="s">
        <v>52</v>
      </c>
      <c r="N12" s="2" t="s">
        <v>182</v>
      </c>
      <c r="O12" s="2" t="s">
        <v>52</v>
      </c>
      <c r="P12" s="2" t="s">
        <v>55</v>
      </c>
      <c r="Q12" s="2" t="s">
        <v>52</v>
      </c>
      <c r="R12" s="3">
        <v>3</v>
      </c>
      <c r="S12" s="2" t="s">
        <v>52</v>
      </c>
      <c r="T12" s="11"/>
    </row>
    <row r="13" spans="1:20" ht="30" customHeight="1">
      <c r="A13" s="13" t="s">
        <v>1319</v>
      </c>
      <c r="B13" s="13" t="s">
        <v>52</v>
      </c>
      <c r="C13" s="13" t="s">
        <v>52</v>
      </c>
      <c r="D13" s="14">
        <v>1</v>
      </c>
      <c r="E13" s="15">
        <f>공종별내역서!F164</f>
        <v>0</v>
      </c>
      <c r="F13" s="15">
        <f t="shared" si="0"/>
        <v>0</v>
      </c>
      <c r="G13" s="15">
        <f>공종별내역서!H164</f>
        <v>0</v>
      </c>
      <c r="H13" s="15">
        <f t="shared" si="1"/>
        <v>0</v>
      </c>
      <c r="I13" s="15">
        <f>공종별내역서!J164</f>
        <v>0</v>
      </c>
      <c r="J13" s="15">
        <f t="shared" si="2"/>
        <v>0</v>
      </c>
      <c r="K13" s="15">
        <f t="shared" si="3"/>
        <v>0</v>
      </c>
      <c r="L13" s="15">
        <f t="shared" si="4"/>
        <v>0</v>
      </c>
      <c r="M13" s="13" t="s">
        <v>52</v>
      </c>
      <c r="N13" s="2" t="s">
        <v>199</v>
      </c>
      <c r="O13" s="2" t="s">
        <v>52</v>
      </c>
      <c r="P13" s="2" t="s">
        <v>55</v>
      </c>
      <c r="Q13" s="2" t="s">
        <v>52</v>
      </c>
      <c r="R13" s="3">
        <v>3</v>
      </c>
      <c r="S13" s="2" t="s">
        <v>52</v>
      </c>
      <c r="T13" s="11"/>
    </row>
    <row r="14" spans="1:20" ht="30" hidden="1" customHeight="1">
      <c r="A14" s="13" t="s">
        <v>222</v>
      </c>
      <c r="B14" s="13" t="s">
        <v>52</v>
      </c>
      <c r="C14" s="13" t="s">
        <v>52</v>
      </c>
      <c r="D14" s="14">
        <v>1</v>
      </c>
      <c r="E14" s="15">
        <f>공종별내역서!F187</f>
        <v>0</v>
      </c>
      <c r="F14" s="15">
        <f t="shared" si="0"/>
        <v>0</v>
      </c>
      <c r="G14" s="15">
        <f>공종별내역서!H187</f>
        <v>0</v>
      </c>
      <c r="H14" s="15">
        <f t="shared" si="1"/>
        <v>0</v>
      </c>
      <c r="I14" s="15">
        <f>공종별내역서!J187</f>
        <v>0</v>
      </c>
      <c r="J14" s="15">
        <f t="shared" si="2"/>
        <v>0</v>
      </c>
      <c r="K14" s="15">
        <f t="shared" si="3"/>
        <v>0</v>
      </c>
      <c r="L14" s="15">
        <f t="shared" si="4"/>
        <v>0</v>
      </c>
      <c r="M14" s="13" t="s">
        <v>52</v>
      </c>
      <c r="N14" s="2" t="s">
        <v>223</v>
      </c>
      <c r="O14" s="2" t="s">
        <v>52</v>
      </c>
      <c r="P14" s="2" t="s">
        <v>55</v>
      </c>
      <c r="Q14" s="2" t="s">
        <v>52</v>
      </c>
      <c r="R14" s="3">
        <v>3</v>
      </c>
      <c r="S14" s="2" t="s">
        <v>52</v>
      </c>
      <c r="T14" s="11"/>
    </row>
    <row r="15" spans="1:20" ht="30" customHeight="1">
      <c r="A15" s="13" t="s">
        <v>1320</v>
      </c>
      <c r="B15" s="13" t="s">
        <v>52</v>
      </c>
      <c r="C15" s="13" t="s">
        <v>52</v>
      </c>
      <c r="D15" s="14">
        <v>1</v>
      </c>
      <c r="E15" s="15">
        <f>공종별내역서!F210</f>
        <v>0</v>
      </c>
      <c r="F15" s="15">
        <f t="shared" si="0"/>
        <v>0</v>
      </c>
      <c r="G15" s="15">
        <f>공종별내역서!H210</f>
        <v>0</v>
      </c>
      <c r="H15" s="15">
        <f t="shared" si="1"/>
        <v>0</v>
      </c>
      <c r="I15" s="15">
        <f>공종별내역서!J210</f>
        <v>0</v>
      </c>
      <c r="J15" s="15">
        <f t="shared" si="2"/>
        <v>0</v>
      </c>
      <c r="K15" s="15">
        <f t="shared" si="3"/>
        <v>0</v>
      </c>
      <c r="L15" s="15">
        <f t="shared" si="4"/>
        <v>0</v>
      </c>
      <c r="M15" s="13" t="s">
        <v>52</v>
      </c>
      <c r="N15" s="2" t="s">
        <v>234</v>
      </c>
      <c r="O15" s="2" t="s">
        <v>52</v>
      </c>
      <c r="P15" s="2" t="s">
        <v>55</v>
      </c>
      <c r="Q15" s="2" t="s">
        <v>52</v>
      </c>
      <c r="R15" s="3">
        <v>3</v>
      </c>
      <c r="S15" s="2" t="s">
        <v>52</v>
      </c>
      <c r="T15" s="11"/>
    </row>
    <row r="16" spans="1:20" ht="30" customHeight="1">
      <c r="A16" s="13" t="s">
        <v>1321</v>
      </c>
      <c r="B16" s="13" t="s">
        <v>52</v>
      </c>
      <c r="C16" s="13" t="s">
        <v>52</v>
      </c>
      <c r="D16" s="14">
        <v>1</v>
      </c>
      <c r="E16" s="15">
        <f>공종별내역서!F233</f>
        <v>0</v>
      </c>
      <c r="F16" s="15">
        <f t="shared" si="0"/>
        <v>0</v>
      </c>
      <c r="G16" s="15">
        <f>공종별내역서!H233</f>
        <v>0</v>
      </c>
      <c r="H16" s="15">
        <f t="shared" si="1"/>
        <v>0</v>
      </c>
      <c r="I16" s="15">
        <f>공종별내역서!J233</f>
        <v>0</v>
      </c>
      <c r="J16" s="15">
        <f t="shared" si="2"/>
        <v>0</v>
      </c>
      <c r="K16" s="15">
        <f t="shared" si="3"/>
        <v>0</v>
      </c>
      <c r="L16" s="15">
        <f t="shared" si="4"/>
        <v>0</v>
      </c>
      <c r="M16" s="13" t="s">
        <v>1326</v>
      </c>
      <c r="N16" s="2" t="s">
        <v>295</v>
      </c>
      <c r="O16" s="2" t="s">
        <v>52</v>
      </c>
      <c r="P16" s="2" t="s">
        <v>52</v>
      </c>
      <c r="Q16" s="2" t="s">
        <v>296</v>
      </c>
      <c r="R16" s="3">
        <v>3</v>
      </c>
      <c r="S16" s="2" t="s">
        <v>52</v>
      </c>
      <c r="T16" s="11">
        <f>L16*1</f>
        <v>0</v>
      </c>
    </row>
    <row r="17" spans="1:20" ht="30" customHeight="1">
      <c r="A17" s="13" t="s">
        <v>1322</v>
      </c>
      <c r="B17" s="13" t="s">
        <v>52</v>
      </c>
      <c r="C17" s="13" t="s">
        <v>52</v>
      </c>
      <c r="D17" s="14">
        <v>1</v>
      </c>
      <c r="E17" s="15">
        <f>공종별내역서!F256</f>
        <v>0</v>
      </c>
      <c r="F17" s="15">
        <f t="shared" si="0"/>
        <v>0</v>
      </c>
      <c r="G17" s="15">
        <f>공종별내역서!H256</f>
        <v>0</v>
      </c>
      <c r="H17" s="15">
        <f t="shared" si="1"/>
        <v>0</v>
      </c>
      <c r="I17" s="15">
        <f>공종별내역서!J256</f>
        <v>0</v>
      </c>
      <c r="J17" s="15">
        <f t="shared" si="2"/>
        <v>0</v>
      </c>
      <c r="K17" s="15">
        <f t="shared" si="3"/>
        <v>0</v>
      </c>
      <c r="L17" s="15">
        <f t="shared" si="4"/>
        <v>0</v>
      </c>
      <c r="M17" s="13" t="s">
        <v>1326</v>
      </c>
      <c r="N17" s="2" t="s">
        <v>306</v>
      </c>
      <c r="O17" s="2" t="s">
        <v>52</v>
      </c>
      <c r="P17" s="2" t="s">
        <v>52</v>
      </c>
      <c r="Q17" s="2" t="s">
        <v>307</v>
      </c>
      <c r="R17" s="3">
        <v>3</v>
      </c>
      <c r="S17" s="2" t="s">
        <v>52</v>
      </c>
      <c r="T17" s="11">
        <f>L17*1</f>
        <v>0</v>
      </c>
    </row>
    <row r="18" spans="1:20" ht="30" customHeight="1">
      <c r="A18" s="13" t="s">
        <v>1323</v>
      </c>
      <c r="B18" s="13" t="s">
        <v>52</v>
      </c>
      <c r="C18" s="13" t="s">
        <v>52</v>
      </c>
      <c r="D18" s="14">
        <v>1</v>
      </c>
      <c r="E18" s="15">
        <f>공종별내역서!F279</f>
        <v>0</v>
      </c>
      <c r="F18" s="15">
        <f t="shared" si="0"/>
        <v>0</v>
      </c>
      <c r="G18" s="15">
        <f>공종별내역서!H279</f>
        <v>0</v>
      </c>
      <c r="H18" s="15">
        <f t="shared" si="1"/>
        <v>0</v>
      </c>
      <c r="I18" s="15">
        <f>공종별내역서!J279</f>
        <v>0</v>
      </c>
      <c r="J18" s="15">
        <f t="shared" si="2"/>
        <v>0</v>
      </c>
      <c r="K18" s="15">
        <f t="shared" si="3"/>
        <v>0</v>
      </c>
      <c r="L18" s="15">
        <f t="shared" si="4"/>
        <v>0</v>
      </c>
      <c r="M18" s="13" t="s">
        <v>1326</v>
      </c>
      <c r="N18" s="2" t="s">
        <v>388</v>
      </c>
      <c r="O18" s="2" t="s">
        <v>52</v>
      </c>
      <c r="P18" s="2" t="s">
        <v>52</v>
      </c>
      <c r="Q18" s="2" t="s">
        <v>389</v>
      </c>
      <c r="R18" s="3">
        <v>3</v>
      </c>
      <c r="S18" s="2" t="s">
        <v>52</v>
      </c>
      <c r="T18" s="11">
        <f>L18*1</f>
        <v>0</v>
      </c>
    </row>
    <row r="19" spans="1:20" ht="30" customHeight="1">
      <c r="A19" s="13" t="s">
        <v>1324</v>
      </c>
      <c r="B19" s="13" t="s">
        <v>52</v>
      </c>
      <c r="C19" s="13" t="s">
        <v>52</v>
      </c>
      <c r="D19" s="14">
        <v>1</v>
      </c>
      <c r="E19" s="15">
        <f>공종별내역서!F302</f>
        <v>0</v>
      </c>
      <c r="F19" s="15">
        <f t="shared" si="0"/>
        <v>0</v>
      </c>
      <c r="G19" s="15">
        <f>공종별내역서!H302</f>
        <v>0</v>
      </c>
      <c r="H19" s="15">
        <f t="shared" si="1"/>
        <v>0</v>
      </c>
      <c r="I19" s="15">
        <f>공종별내역서!J302</f>
        <v>0</v>
      </c>
      <c r="J19" s="15">
        <f t="shared" si="2"/>
        <v>0</v>
      </c>
      <c r="K19" s="15">
        <f t="shared" si="3"/>
        <v>0</v>
      </c>
      <c r="L19" s="15">
        <f t="shared" si="4"/>
        <v>0</v>
      </c>
      <c r="M19" s="13" t="s">
        <v>1326</v>
      </c>
      <c r="N19" s="2" t="s">
        <v>399</v>
      </c>
      <c r="O19" s="2" t="s">
        <v>52</v>
      </c>
      <c r="P19" s="2" t="s">
        <v>52</v>
      </c>
      <c r="Q19" s="2" t="s">
        <v>400</v>
      </c>
      <c r="R19" s="3">
        <v>3</v>
      </c>
      <c r="S19" s="2" t="s">
        <v>52</v>
      </c>
      <c r="T19" s="11">
        <f>L19*1</f>
        <v>0</v>
      </c>
    </row>
    <row r="20" spans="1:20" ht="30" customHeight="1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T20" s="10"/>
    </row>
    <row r="21" spans="1:20" ht="30" customHeight="1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T21" s="10"/>
    </row>
    <row r="22" spans="1:20" ht="30" customHeight="1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T22" s="10"/>
    </row>
    <row r="23" spans="1:20" ht="30" customHeight="1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T23" s="10"/>
    </row>
    <row r="24" spans="1:20" ht="30" customHeight="1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T24" s="10"/>
    </row>
    <row r="25" spans="1:20" ht="30" customHeight="1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T25" s="10"/>
    </row>
    <row r="26" spans="1:20" ht="30" customHeight="1">
      <c r="A26" s="13" t="s">
        <v>77</v>
      </c>
      <c r="B26" s="14"/>
      <c r="C26" s="14"/>
      <c r="D26" s="14"/>
      <c r="E26" s="14"/>
      <c r="F26" s="15">
        <f>F5</f>
        <v>0</v>
      </c>
      <c r="G26" s="14"/>
      <c r="H26" s="15">
        <f>H5</f>
        <v>0</v>
      </c>
      <c r="I26" s="14"/>
      <c r="J26" s="15">
        <f>J5</f>
        <v>0</v>
      </c>
      <c r="K26" s="14"/>
      <c r="L26" s="15">
        <f>L5</f>
        <v>0</v>
      </c>
      <c r="M26" s="14"/>
      <c r="T26" s="10"/>
    </row>
  </sheetData>
  <mergeCells count="16">
    <mergeCell ref="Q3:Q4"/>
    <mergeCell ref="R3:R4"/>
    <mergeCell ref="S3:S4"/>
    <mergeCell ref="T3:T4"/>
    <mergeCell ref="I3:J3"/>
    <mergeCell ref="K3:L3"/>
    <mergeCell ref="M3:M4"/>
    <mergeCell ref="N3:N4"/>
    <mergeCell ref="O3:O4"/>
    <mergeCell ref="P3:P4"/>
    <mergeCell ref="G3:H3"/>
    <mergeCell ref="A3:A4"/>
    <mergeCell ref="B3:B4"/>
    <mergeCell ref="C3:C4"/>
    <mergeCell ref="D3:D4"/>
    <mergeCell ref="E3:F3"/>
  </mergeCells>
  <phoneticPr fontId="1" type="noConversion"/>
  <pageMargins left="0.78740157480314954" right="0" top="0.39370078740157477" bottom="0.39370078740157477" header="0" footer="0"/>
  <pageSetup paperSize="9" scale="6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96D5F-5B2B-43F8-AA07-8DC13E4EB393}">
  <sheetPr>
    <pageSetUpPr fitToPage="1"/>
  </sheetPr>
  <dimension ref="A1:AX302"/>
  <sheetViews>
    <sheetView tabSelected="1" zoomScale="85" zoomScaleNormal="85" workbookViewId="0">
      <pane ySplit="3" topLeftCell="A4" activePane="bottomLeft" state="frozen"/>
      <selection pane="bottomLeft" activeCell="E4" sqref="E4:M302"/>
    </sheetView>
  </sheetViews>
  <sheetFormatPr defaultRowHeight="16.5"/>
  <cols>
    <col min="1" max="2" width="30.625" customWidth="1"/>
    <col min="3" max="3" width="4.625" customWidth="1"/>
    <col min="4" max="4" width="8.625" customWidth="1"/>
    <col min="5" max="12" width="13.625" customWidth="1"/>
    <col min="13" max="13" width="12.625" customWidth="1"/>
    <col min="14" max="43" width="2.625" hidden="1" customWidth="1"/>
    <col min="44" max="44" width="10.625" hidden="1" customWidth="1"/>
    <col min="45" max="46" width="1.625" hidden="1" customWidth="1"/>
    <col min="47" max="47" width="24.625" hidden="1" customWidth="1"/>
    <col min="48" max="48" width="10.625" hidden="1" customWidth="1"/>
  </cols>
  <sheetData>
    <row r="1" spans="1:48" ht="30" customHeight="1">
      <c r="A1" s="6" t="s">
        <v>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8"/>
    </row>
    <row r="2" spans="1:48" ht="30" customHeight="1">
      <c r="A2" s="113" t="s">
        <v>2</v>
      </c>
      <c r="B2" s="113" t="s">
        <v>3</v>
      </c>
      <c r="C2" s="113" t="s">
        <v>4</v>
      </c>
      <c r="D2" s="113" t="s">
        <v>5</v>
      </c>
      <c r="E2" s="113" t="s">
        <v>6</v>
      </c>
      <c r="F2" s="113"/>
      <c r="G2" s="113" t="s">
        <v>9</v>
      </c>
      <c r="H2" s="113"/>
      <c r="I2" s="113" t="s">
        <v>10</v>
      </c>
      <c r="J2" s="113"/>
      <c r="K2" s="113" t="s">
        <v>11</v>
      </c>
      <c r="L2" s="113"/>
      <c r="M2" s="113" t="s">
        <v>12</v>
      </c>
      <c r="N2" s="115" t="s">
        <v>20</v>
      </c>
      <c r="O2" s="115" t="s">
        <v>14</v>
      </c>
      <c r="P2" s="115" t="s">
        <v>21</v>
      </c>
      <c r="Q2" s="115" t="s">
        <v>13</v>
      </c>
      <c r="R2" s="115" t="s">
        <v>22</v>
      </c>
      <c r="S2" s="115" t="s">
        <v>23</v>
      </c>
      <c r="T2" s="115" t="s">
        <v>24</v>
      </c>
      <c r="U2" s="115" t="s">
        <v>25</v>
      </c>
      <c r="V2" s="115" t="s">
        <v>26</v>
      </c>
      <c r="W2" s="115" t="s">
        <v>27</v>
      </c>
      <c r="X2" s="115" t="s">
        <v>28</v>
      </c>
      <c r="Y2" s="115" t="s">
        <v>29</v>
      </c>
      <c r="Z2" s="115" t="s">
        <v>30</v>
      </c>
      <c r="AA2" s="115" t="s">
        <v>31</v>
      </c>
      <c r="AB2" s="115" t="s">
        <v>32</v>
      </c>
      <c r="AC2" s="115" t="s">
        <v>33</v>
      </c>
      <c r="AD2" s="115" t="s">
        <v>34</v>
      </c>
      <c r="AE2" s="115" t="s">
        <v>35</v>
      </c>
      <c r="AF2" s="115" t="s">
        <v>36</v>
      </c>
      <c r="AG2" s="115" t="s">
        <v>37</v>
      </c>
      <c r="AH2" s="115" t="s">
        <v>38</v>
      </c>
      <c r="AI2" s="115" t="s">
        <v>39</v>
      </c>
      <c r="AJ2" s="115" t="s">
        <v>40</v>
      </c>
      <c r="AK2" s="115" t="s">
        <v>41</v>
      </c>
      <c r="AL2" s="115" t="s">
        <v>42</v>
      </c>
      <c r="AM2" s="115" t="s">
        <v>43</v>
      </c>
      <c r="AN2" s="115" t="s">
        <v>44</v>
      </c>
      <c r="AO2" s="115" t="s">
        <v>45</v>
      </c>
      <c r="AP2" s="115" t="s">
        <v>46</v>
      </c>
      <c r="AQ2" s="115" t="s">
        <v>47</v>
      </c>
      <c r="AR2" s="115" t="s">
        <v>48</v>
      </c>
      <c r="AS2" s="115" t="s">
        <v>16</v>
      </c>
      <c r="AT2" s="115" t="s">
        <v>17</v>
      </c>
      <c r="AU2" s="115" t="s">
        <v>49</v>
      </c>
      <c r="AV2" s="115" t="s">
        <v>50</v>
      </c>
    </row>
    <row r="3" spans="1:48" ht="30" customHeight="1">
      <c r="A3" s="113"/>
      <c r="B3" s="113"/>
      <c r="C3" s="113"/>
      <c r="D3" s="113"/>
      <c r="E3" s="9" t="s">
        <v>7</v>
      </c>
      <c r="F3" s="9" t="s">
        <v>8</v>
      </c>
      <c r="G3" s="9" t="s">
        <v>7</v>
      </c>
      <c r="H3" s="9" t="s">
        <v>8</v>
      </c>
      <c r="I3" s="9" t="s">
        <v>7</v>
      </c>
      <c r="J3" s="9" t="s">
        <v>8</v>
      </c>
      <c r="K3" s="9" t="s">
        <v>7</v>
      </c>
      <c r="L3" s="9" t="s">
        <v>8</v>
      </c>
      <c r="M3" s="113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  <c r="AB3" s="115"/>
      <c r="AC3" s="115"/>
      <c r="AD3" s="115"/>
      <c r="AE3" s="115"/>
      <c r="AF3" s="115"/>
      <c r="AG3" s="115"/>
      <c r="AH3" s="115"/>
      <c r="AI3" s="115"/>
      <c r="AJ3" s="115"/>
      <c r="AK3" s="115"/>
      <c r="AL3" s="115"/>
      <c r="AM3" s="115"/>
      <c r="AN3" s="115"/>
      <c r="AO3" s="115"/>
      <c r="AP3" s="115"/>
      <c r="AQ3" s="115"/>
      <c r="AR3" s="115"/>
      <c r="AS3" s="115"/>
      <c r="AT3" s="115"/>
      <c r="AU3" s="115"/>
      <c r="AV3" s="115"/>
    </row>
    <row r="4" spans="1:48" ht="30" customHeight="1">
      <c r="A4" s="16" t="s">
        <v>56</v>
      </c>
      <c r="B4" s="16" t="s">
        <v>52</v>
      </c>
      <c r="C4" s="14"/>
      <c r="D4" s="14"/>
      <c r="E4" s="15"/>
      <c r="F4" s="15"/>
      <c r="G4" s="15"/>
      <c r="H4" s="15"/>
      <c r="I4" s="15"/>
      <c r="J4" s="15"/>
      <c r="K4" s="15"/>
      <c r="L4" s="15"/>
      <c r="M4" s="14"/>
      <c r="N4" s="3"/>
      <c r="O4" s="3"/>
      <c r="P4" s="3"/>
      <c r="Q4" s="2" t="s">
        <v>57</v>
      </c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</row>
    <row r="5" spans="1:48" ht="30" customHeight="1">
      <c r="A5" s="16" t="s">
        <v>58</v>
      </c>
      <c r="B5" s="16" t="s">
        <v>59</v>
      </c>
      <c r="C5" s="16" t="s">
        <v>60</v>
      </c>
      <c r="D5" s="14">
        <v>2</v>
      </c>
      <c r="E5" s="15"/>
      <c r="F5" s="15"/>
      <c r="G5" s="15"/>
      <c r="H5" s="15"/>
      <c r="I5" s="15"/>
      <c r="J5" s="15"/>
      <c r="K5" s="15"/>
      <c r="L5" s="15"/>
      <c r="M5" s="16"/>
      <c r="N5" s="2" t="s">
        <v>62</v>
      </c>
      <c r="O5" s="2" t="s">
        <v>52</v>
      </c>
      <c r="P5" s="2" t="s">
        <v>52</v>
      </c>
      <c r="Q5" s="2" t="s">
        <v>57</v>
      </c>
      <c r="R5" s="2" t="s">
        <v>63</v>
      </c>
      <c r="S5" s="2" t="s">
        <v>64</v>
      </c>
      <c r="T5" s="2" t="s">
        <v>64</v>
      </c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2" t="s">
        <v>52</v>
      </c>
      <c r="AS5" s="2" t="s">
        <v>52</v>
      </c>
      <c r="AT5" s="3"/>
      <c r="AU5" s="2" t="s">
        <v>65</v>
      </c>
      <c r="AV5" s="3">
        <v>4</v>
      </c>
    </row>
    <row r="6" spans="1:48" ht="30" customHeight="1">
      <c r="A6" s="16" t="s">
        <v>66</v>
      </c>
      <c r="B6" s="16" t="s">
        <v>67</v>
      </c>
      <c r="C6" s="16" t="s">
        <v>68</v>
      </c>
      <c r="D6" s="14">
        <v>214</v>
      </c>
      <c r="E6" s="15"/>
      <c r="F6" s="15"/>
      <c r="G6" s="15"/>
      <c r="H6" s="15"/>
      <c r="I6" s="15"/>
      <c r="J6" s="15"/>
      <c r="K6" s="15"/>
      <c r="L6" s="15"/>
      <c r="M6" s="16"/>
      <c r="N6" s="2" t="s">
        <v>70</v>
      </c>
      <c r="O6" s="2" t="s">
        <v>52</v>
      </c>
      <c r="P6" s="2" t="s">
        <v>52</v>
      </c>
      <c r="Q6" s="2" t="s">
        <v>57</v>
      </c>
      <c r="R6" s="2" t="s">
        <v>63</v>
      </c>
      <c r="S6" s="2" t="s">
        <v>64</v>
      </c>
      <c r="T6" s="2" t="s">
        <v>64</v>
      </c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2" t="s">
        <v>52</v>
      </c>
      <c r="AS6" s="2" t="s">
        <v>52</v>
      </c>
      <c r="AT6" s="3"/>
      <c r="AU6" s="2" t="s">
        <v>71</v>
      </c>
      <c r="AV6" s="3">
        <v>84</v>
      </c>
    </row>
    <row r="7" spans="1:48" ht="30" customHeight="1">
      <c r="A7" s="16" t="s">
        <v>72</v>
      </c>
      <c r="B7" s="16" t="s">
        <v>73</v>
      </c>
      <c r="C7" s="16" t="s">
        <v>68</v>
      </c>
      <c r="D7" s="14">
        <v>94</v>
      </c>
      <c r="E7" s="15"/>
      <c r="F7" s="15"/>
      <c r="G7" s="15"/>
      <c r="H7" s="15"/>
      <c r="I7" s="15"/>
      <c r="J7" s="15"/>
      <c r="K7" s="15"/>
      <c r="L7" s="15"/>
      <c r="M7" s="16"/>
      <c r="N7" s="2" t="s">
        <v>75</v>
      </c>
      <c r="O7" s="2" t="s">
        <v>52</v>
      </c>
      <c r="P7" s="2" t="s">
        <v>52</v>
      </c>
      <c r="Q7" s="2" t="s">
        <v>57</v>
      </c>
      <c r="R7" s="2" t="s">
        <v>63</v>
      </c>
      <c r="S7" s="2" t="s">
        <v>64</v>
      </c>
      <c r="T7" s="2" t="s">
        <v>64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2" t="s">
        <v>52</v>
      </c>
      <c r="AS7" s="2" t="s">
        <v>52</v>
      </c>
      <c r="AT7" s="3"/>
      <c r="AU7" s="2" t="s">
        <v>76</v>
      </c>
      <c r="AV7" s="3">
        <v>6</v>
      </c>
    </row>
    <row r="8" spans="1:48" ht="30" customHeight="1">
      <c r="A8" s="14"/>
      <c r="B8" s="14"/>
      <c r="C8" s="14"/>
      <c r="D8" s="14"/>
      <c r="E8" s="15"/>
      <c r="F8" s="15"/>
      <c r="G8" s="15"/>
      <c r="H8" s="15"/>
      <c r="I8" s="15"/>
      <c r="J8" s="15"/>
      <c r="K8" s="15"/>
      <c r="L8" s="15"/>
      <c r="M8" s="14"/>
      <c r="Q8" s="1" t="s">
        <v>57</v>
      </c>
    </row>
    <row r="9" spans="1:48" ht="30" customHeight="1">
      <c r="A9" s="14"/>
      <c r="B9" s="14"/>
      <c r="C9" s="14"/>
      <c r="D9" s="14"/>
      <c r="E9" s="15"/>
      <c r="F9" s="15"/>
      <c r="G9" s="15"/>
      <c r="H9" s="15"/>
      <c r="I9" s="15"/>
      <c r="J9" s="15"/>
      <c r="K9" s="15"/>
      <c r="L9" s="15"/>
      <c r="M9" s="14"/>
      <c r="Q9" s="1" t="s">
        <v>57</v>
      </c>
    </row>
    <row r="10" spans="1:48" ht="30" customHeight="1">
      <c r="A10" s="14"/>
      <c r="B10" s="14"/>
      <c r="C10" s="14"/>
      <c r="D10" s="14"/>
      <c r="E10" s="15"/>
      <c r="F10" s="15"/>
      <c r="G10" s="15"/>
      <c r="H10" s="15"/>
      <c r="I10" s="15"/>
      <c r="J10" s="15"/>
      <c r="K10" s="15"/>
      <c r="L10" s="15"/>
      <c r="M10" s="14"/>
      <c r="Q10" s="1" t="s">
        <v>57</v>
      </c>
    </row>
    <row r="11" spans="1:48" ht="30" customHeight="1">
      <c r="A11" s="14"/>
      <c r="B11" s="14"/>
      <c r="C11" s="14"/>
      <c r="D11" s="14"/>
      <c r="E11" s="15"/>
      <c r="F11" s="15"/>
      <c r="G11" s="15"/>
      <c r="H11" s="15"/>
      <c r="I11" s="15"/>
      <c r="J11" s="15"/>
      <c r="K11" s="15"/>
      <c r="L11" s="15"/>
      <c r="M11" s="14"/>
      <c r="Q11" s="1" t="s">
        <v>57</v>
      </c>
    </row>
    <row r="12" spans="1:48" ht="30" customHeight="1">
      <c r="A12" s="14"/>
      <c r="B12" s="14"/>
      <c r="C12" s="14"/>
      <c r="D12" s="14"/>
      <c r="E12" s="15"/>
      <c r="F12" s="15"/>
      <c r="G12" s="15"/>
      <c r="H12" s="15"/>
      <c r="I12" s="15"/>
      <c r="J12" s="15"/>
      <c r="K12" s="15"/>
      <c r="L12" s="15"/>
      <c r="M12" s="14"/>
      <c r="Q12" s="1" t="s">
        <v>57</v>
      </c>
    </row>
    <row r="13" spans="1:48" ht="30" customHeight="1">
      <c r="A13" s="14"/>
      <c r="B13" s="14"/>
      <c r="C13" s="14"/>
      <c r="D13" s="14"/>
      <c r="E13" s="15"/>
      <c r="F13" s="15"/>
      <c r="G13" s="15"/>
      <c r="H13" s="15"/>
      <c r="I13" s="15"/>
      <c r="J13" s="15"/>
      <c r="K13" s="15"/>
      <c r="L13" s="15"/>
      <c r="M13" s="14"/>
      <c r="Q13" s="1" t="s">
        <v>57</v>
      </c>
    </row>
    <row r="14" spans="1:48" ht="30" customHeight="1">
      <c r="A14" s="14"/>
      <c r="B14" s="14"/>
      <c r="C14" s="14"/>
      <c r="D14" s="14"/>
      <c r="E14" s="15"/>
      <c r="F14" s="15"/>
      <c r="G14" s="15"/>
      <c r="H14" s="15"/>
      <c r="I14" s="15"/>
      <c r="J14" s="15"/>
      <c r="K14" s="15"/>
      <c r="L14" s="15"/>
      <c r="M14" s="14"/>
      <c r="Q14" s="1" t="s">
        <v>57</v>
      </c>
    </row>
    <row r="15" spans="1:48" ht="30" customHeight="1">
      <c r="A15" s="14"/>
      <c r="B15" s="14"/>
      <c r="C15" s="14"/>
      <c r="D15" s="14"/>
      <c r="E15" s="15"/>
      <c r="F15" s="15"/>
      <c r="G15" s="15"/>
      <c r="H15" s="15"/>
      <c r="I15" s="15"/>
      <c r="J15" s="15"/>
      <c r="K15" s="15"/>
      <c r="L15" s="15"/>
      <c r="M15" s="14"/>
      <c r="Q15" s="1" t="s">
        <v>57</v>
      </c>
    </row>
    <row r="16" spans="1:48" ht="30" customHeight="1">
      <c r="A16" s="14"/>
      <c r="B16" s="14"/>
      <c r="C16" s="14"/>
      <c r="D16" s="14"/>
      <c r="E16" s="15"/>
      <c r="F16" s="15"/>
      <c r="G16" s="15"/>
      <c r="H16" s="15"/>
      <c r="I16" s="15"/>
      <c r="J16" s="15"/>
      <c r="K16" s="15"/>
      <c r="L16" s="15"/>
      <c r="M16" s="14"/>
      <c r="Q16" s="1" t="s">
        <v>57</v>
      </c>
    </row>
    <row r="17" spans="1:50" ht="30" customHeight="1">
      <c r="A17" s="14"/>
      <c r="B17" s="14"/>
      <c r="C17" s="14"/>
      <c r="D17" s="14"/>
      <c r="E17" s="15"/>
      <c r="F17" s="15"/>
      <c r="G17" s="15"/>
      <c r="H17" s="15"/>
      <c r="I17" s="15"/>
      <c r="J17" s="15"/>
      <c r="K17" s="15"/>
      <c r="L17" s="15"/>
      <c r="M17" s="14"/>
      <c r="Q17" s="1" t="s">
        <v>57</v>
      </c>
    </row>
    <row r="18" spans="1:50" ht="30" customHeight="1">
      <c r="A18" s="14"/>
      <c r="B18" s="14"/>
      <c r="C18" s="14"/>
      <c r="D18" s="14"/>
      <c r="E18" s="15"/>
      <c r="F18" s="15"/>
      <c r="G18" s="15"/>
      <c r="H18" s="15"/>
      <c r="I18" s="15"/>
      <c r="J18" s="15"/>
      <c r="K18" s="15"/>
      <c r="L18" s="15"/>
      <c r="M18" s="14"/>
      <c r="Q18" s="1" t="s">
        <v>57</v>
      </c>
    </row>
    <row r="19" spans="1:50" ht="30" customHeight="1">
      <c r="A19" s="14"/>
      <c r="B19" s="14"/>
      <c r="C19" s="14"/>
      <c r="D19" s="14"/>
      <c r="E19" s="15"/>
      <c r="F19" s="15"/>
      <c r="G19" s="15"/>
      <c r="H19" s="15"/>
      <c r="I19" s="15"/>
      <c r="J19" s="15"/>
      <c r="K19" s="15"/>
      <c r="L19" s="15"/>
      <c r="M19" s="14"/>
      <c r="Q19" s="1" t="s">
        <v>57</v>
      </c>
    </row>
    <row r="20" spans="1:50" ht="30" customHeight="1">
      <c r="A20" s="14"/>
      <c r="B20" s="14"/>
      <c r="C20" s="14"/>
      <c r="D20" s="14"/>
      <c r="E20" s="15"/>
      <c r="F20" s="15"/>
      <c r="G20" s="15"/>
      <c r="H20" s="15"/>
      <c r="I20" s="15"/>
      <c r="J20" s="15"/>
      <c r="K20" s="15"/>
      <c r="L20" s="15"/>
      <c r="M20" s="14"/>
      <c r="Q20" s="1" t="s">
        <v>57</v>
      </c>
    </row>
    <row r="21" spans="1:50" ht="30" customHeight="1">
      <c r="A21" s="14"/>
      <c r="B21" s="14"/>
      <c r="C21" s="14"/>
      <c r="D21" s="14"/>
      <c r="E21" s="15"/>
      <c r="F21" s="15"/>
      <c r="G21" s="15"/>
      <c r="H21" s="15"/>
      <c r="I21" s="15"/>
      <c r="J21" s="15"/>
      <c r="K21" s="15"/>
      <c r="L21" s="15"/>
      <c r="M21" s="14"/>
      <c r="Q21" s="1" t="s">
        <v>57</v>
      </c>
    </row>
    <row r="22" spans="1:50" ht="30" customHeight="1">
      <c r="A22" s="14"/>
      <c r="B22" s="14"/>
      <c r="C22" s="14"/>
      <c r="D22" s="14"/>
      <c r="E22" s="15"/>
      <c r="F22" s="15"/>
      <c r="G22" s="15"/>
      <c r="H22" s="15"/>
      <c r="I22" s="15"/>
      <c r="J22" s="15"/>
      <c r="K22" s="15"/>
      <c r="L22" s="15"/>
      <c r="M22" s="14"/>
      <c r="Q22" s="1" t="s">
        <v>57</v>
      </c>
    </row>
    <row r="23" spans="1:50" ht="30" customHeight="1">
      <c r="A23" s="14"/>
      <c r="B23" s="14"/>
      <c r="C23" s="14"/>
      <c r="D23" s="14"/>
      <c r="E23" s="15"/>
      <c r="F23" s="15"/>
      <c r="G23" s="15"/>
      <c r="H23" s="15"/>
      <c r="I23" s="15"/>
      <c r="J23" s="15"/>
      <c r="K23" s="15"/>
      <c r="L23" s="15"/>
      <c r="M23" s="14"/>
      <c r="Q23" s="1" t="s">
        <v>57</v>
      </c>
    </row>
    <row r="24" spans="1:50" ht="30" customHeight="1">
      <c r="A24" s="14"/>
      <c r="B24" s="14"/>
      <c r="C24" s="14"/>
      <c r="D24" s="14"/>
      <c r="E24" s="15"/>
      <c r="F24" s="15"/>
      <c r="G24" s="15"/>
      <c r="H24" s="15"/>
      <c r="I24" s="15"/>
      <c r="J24" s="15"/>
      <c r="K24" s="15"/>
      <c r="L24" s="15"/>
      <c r="M24" s="14"/>
      <c r="Q24" s="1" t="s">
        <v>57</v>
      </c>
    </row>
    <row r="25" spans="1:50" ht="30" customHeight="1">
      <c r="A25" s="14"/>
      <c r="B25" s="14"/>
      <c r="C25" s="14"/>
      <c r="D25" s="14"/>
      <c r="E25" s="15"/>
      <c r="F25" s="15"/>
      <c r="G25" s="15"/>
      <c r="H25" s="15"/>
      <c r="I25" s="15"/>
      <c r="J25" s="15"/>
      <c r="K25" s="15"/>
      <c r="L25" s="15"/>
      <c r="M25" s="14"/>
      <c r="Q25" s="1" t="s">
        <v>57</v>
      </c>
    </row>
    <row r="26" spans="1:50" ht="30" customHeight="1">
      <c r="A26" s="16" t="s">
        <v>77</v>
      </c>
      <c r="B26" s="14"/>
      <c r="C26" s="14"/>
      <c r="D26" s="14"/>
      <c r="E26" s="15"/>
      <c r="F26" s="15"/>
      <c r="G26" s="15"/>
      <c r="H26" s="15"/>
      <c r="I26" s="15"/>
      <c r="J26" s="15"/>
      <c r="K26" s="15"/>
      <c r="L26" s="15"/>
      <c r="M26" s="14"/>
      <c r="N26" t="s">
        <v>78</v>
      </c>
    </row>
    <row r="27" spans="1:50" ht="30" hidden="1" customHeight="1">
      <c r="A27" s="16" t="s">
        <v>79</v>
      </c>
      <c r="B27" s="16" t="s">
        <v>52</v>
      </c>
      <c r="C27" s="14"/>
      <c r="D27" s="14"/>
      <c r="E27" s="15"/>
      <c r="F27" s="15"/>
      <c r="G27" s="15"/>
      <c r="H27" s="15"/>
      <c r="I27" s="15"/>
      <c r="J27" s="15"/>
      <c r="K27" s="15"/>
      <c r="L27" s="15"/>
      <c r="M27" s="14"/>
      <c r="N27" s="3"/>
      <c r="O27" s="3"/>
      <c r="P27" s="3"/>
      <c r="Q27" s="2" t="s">
        <v>80</v>
      </c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</row>
    <row r="28" spans="1:50" ht="30" hidden="1" customHeight="1">
      <c r="A28" s="24" t="s">
        <v>81</v>
      </c>
      <c r="B28" s="24" t="s">
        <v>82</v>
      </c>
      <c r="C28" s="24" t="s">
        <v>83</v>
      </c>
      <c r="D28" s="25">
        <v>0</v>
      </c>
      <c r="E28" s="26"/>
      <c r="F28" s="26"/>
      <c r="G28" s="26"/>
      <c r="H28" s="26"/>
      <c r="I28" s="26"/>
      <c r="J28" s="26"/>
      <c r="K28" s="26"/>
      <c r="L28" s="26"/>
      <c r="M28" s="24"/>
      <c r="N28" s="2" t="s">
        <v>84</v>
      </c>
      <c r="O28" s="2" t="s">
        <v>52</v>
      </c>
      <c r="P28" s="2" t="s">
        <v>52</v>
      </c>
      <c r="Q28" s="2" t="s">
        <v>80</v>
      </c>
      <c r="R28" s="2" t="s">
        <v>64</v>
      </c>
      <c r="S28" s="2" t="s">
        <v>64</v>
      </c>
      <c r="T28" s="2" t="s">
        <v>63</v>
      </c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2" t="s">
        <v>52</v>
      </c>
      <c r="AS28" s="2" t="s">
        <v>52</v>
      </c>
      <c r="AT28" s="3"/>
      <c r="AU28" s="2" t="s">
        <v>85</v>
      </c>
      <c r="AV28" s="3">
        <v>81</v>
      </c>
      <c r="AX28">
        <v>1</v>
      </c>
    </row>
    <row r="29" spans="1:50" ht="30" hidden="1" customHeight="1">
      <c r="A29" s="24" t="s">
        <v>86</v>
      </c>
      <c r="B29" s="24" t="s">
        <v>87</v>
      </c>
      <c r="C29" s="24" t="s">
        <v>88</v>
      </c>
      <c r="D29" s="25">
        <v>0</v>
      </c>
      <c r="E29" s="26"/>
      <c r="F29" s="26"/>
      <c r="G29" s="26"/>
      <c r="H29" s="26"/>
      <c r="I29" s="26"/>
      <c r="J29" s="26"/>
      <c r="K29" s="26"/>
      <c r="L29" s="26"/>
      <c r="M29" s="24"/>
      <c r="N29" s="2" t="s">
        <v>89</v>
      </c>
      <c r="O29" s="2" t="s">
        <v>52</v>
      </c>
      <c r="P29" s="2" t="s">
        <v>52</v>
      </c>
      <c r="Q29" s="2" t="s">
        <v>80</v>
      </c>
      <c r="R29" s="2" t="s">
        <v>64</v>
      </c>
      <c r="S29" s="2" t="s">
        <v>64</v>
      </c>
      <c r="T29" s="2" t="s">
        <v>63</v>
      </c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2" t="s">
        <v>52</v>
      </c>
      <c r="AS29" s="2" t="s">
        <v>52</v>
      </c>
      <c r="AT29" s="3"/>
      <c r="AU29" s="2" t="s">
        <v>90</v>
      </c>
      <c r="AV29" s="3">
        <v>82</v>
      </c>
      <c r="AX29">
        <v>13</v>
      </c>
    </row>
    <row r="30" spans="1:50" ht="30" hidden="1" customHeight="1">
      <c r="A30" s="24" t="s">
        <v>91</v>
      </c>
      <c r="B30" s="24" t="s">
        <v>92</v>
      </c>
      <c r="C30" s="24" t="s">
        <v>68</v>
      </c>
      <c r="D30" s="25">
        <v>0</v>
      </c>
      <c r="E30" s="26"/>
      <c r="F30" s="26"/>
      <c r="G30" s="26"/>
      <c r="H30" s="26"/>
      <c r="I30" s="26"/>
      <c r="J30" s="26"/>
      <c r="K30" s="26"/>
      <c r="L30" s="26"/>
      <c r="M30" s="24"/>
      <c r="N30" s="2" t="s">
        <v>93</v>
      </c>
      <c r="O30" s="2" t="s">
        <v>52</v>
      </c>
      <c r="P30" s="2" t="s">
        <v>52</v>
      </c>
      <c r="Q30" s="2" t="s">
        <v>80</v>
      </c>
      <c r="R30" s="2" t="s">
        <v>64</v>
      </c>
      <c r="S30" s="2" t="s">
        <v>64</v>
      </c>
      <c r="T30" s="2" t="s">
        <v>63</v>
      </c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2" t="s">
        <v>52</v>
      </c>
      <c r="AS30" s="2" t="s">
        <v>52</v>
      </c>
      <c r="AT30" s="3"/>
      <c r="AU30" s="2" t="s">
        <v>94</v>
      </c>
      <c r="AV30" s="3">
        <v>10</v>
      </c>
      <c r="AX30">
        <v>5</v>
      </c>
    </row>
    <row r="31" spans="1:50" ht="30" hidden="1" customHeight="1">
      <c r="A31" s="24" t="s">
        <v>95</v>
      </c>
      <c r="B31" s="24" t="s">
        <v>96</v>
      </c>
      <c r="C31" s="24" t="s">
        <v>68</v>
      </c>
      <c r="D31" s="25">
        <v>0</v>
      </c>
      <c r="E31" s="26"/>
      <c r="F31" s="26"/>
      <c r="G31" s="26"/>
      <c r="H31" s="26"/>
      <c r="I31" s="26"/>
      <c r="J31" s="26"/>
      <c r="K31" s="26"/>
      <c r="L31" s="26"/>
      <c r="M31" s="24"/>
      <c r="N31" s="2" t="s">
        <v>97</v>
      </c>
      <c r="O31" s="2" t="s">
        <v>52</v>
      </c>
      <c r="P31" s="2" t="s">
        <v>52</v>
      </c>
      <c r="Q31" s="2" t="s">
        <v>80</v>
      </c>
      <c r="R31" s="2" t="s">
        <v>64</v>
      </c>
      <c r="S31" s="2" t="s">
        <v>64</v>
      </c>
      <c r="T31" s="2" t="s">
        <v>63</v>
      </c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2" t="s">
        <v>52</v>
      </c>
      <c r="AS31" s="2" t="s">
        <v>52</v>
      </c>
      <c r="AT31" s="3"/>
      <c r="AU31" s="2" t="s">
        <v>98</v>
      </c>
      <c r="AV31" s="3">
        <v>11</v>
      </c>
      <c r="AX31">
        <v>26</v>
      </c>
    </row>
    <row r="32" spans="1:50" ht="30" hidden="1" customHeight="1">
      <c r="A32" s="24" t="s">
        <v>99</v>
      </c>
      <c r="B32" s="24" t="s">
        <v>100</v>
      </c>
      <c r="C32" s="24" t="s">
        <v>68</v>
      </c>
      <c r="D32" s="25">
        <v>0</v>
      </c>
      <c r="E32" s="26"/>
      <c r="F32" s="26"/>
      <c r="G32" s="26"/>
      <c r="H32" s="26"/>
      <c r="I32" s="26"/>
      <c r="J32" s="26"/>
      <c r="K32" s="26"/>
      <c r="L32" s="26"/>
      <c r="M32" s="24"/>
      <c r="N32" s="2" t="s">
        <v>102</v>
      </c>
      <c r="O32" s="2" t="s">
        <v>52</v>
      </c>
      <c r="P32" s="2" t="s">
        <v>52</v>
      </c>
      <c r="Q32" s="2" t="s">
        <v>80</v>
      </c>
      <c r="R32" s="2" t="s">
        <v>63</v>
      </c>
      <c r="S32" s="2" t="s">
        <v>64</v>
      </c>
      <c r="T32" s="2" t="s">
        <v>64</v>
      </c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2" t="s">
        <v>52</v>
      </c>
      <c r="AS32" s="2" t="s">
        <v>52</v>
      </c>
      <c r="AT32" s="3"/>
      <c r="AU32" s="2" t="s">
        <v>103</v>
      </c>
      <c r="AV32" s="3">
        <v>15</v>
      </c>
      <c r="AX32">
        <v>25</v>
      </c>
    </row>
    <row r="33" spans="1:50" ht="30" hidden="1" customHeight="1">
      <c r="A33" s="24" t="s">
        <v>104</v>
      </c>
      <c r="B33" s="24" t="s">
        <v>105</v>
      </c>
      <c r="C33" s="24" t="s">
        <v>68</v>
      </c>
      <c r="D33" s="25">
        <v>0</v>
      </c>
      <c r="E33" s="26"/>
      <c r="F33" s="26"/>
      <c r="G33" s="26"/>
      <c r="H33" s="26"/>
      <c r="I33" s="26"/>
      <c r="J33" s="26"/>
      <c r="K33" s="26"/>
      <c r="L33" s="26"/>
      <c r="M33" s="24"/>
      <c r="N33" s="2" t="s">
        <v>107</v>
      </c>
      <c r="O33" s="2" t="s">
        <v>52</v>
      </c>
      <c r="P33" s="2" t="s">
        <v>52</v>
      </c>
      <c r="Q33" s="2" t="s">
        <v>80</v>
      </c>
      <c r="R33" s="2" t="s">
        <v>63</v>
      </c>
      <c r="S33" s="2" t="s">
        <v>64</v>
      </c>
      <c r="T33" s="2" t="s">
        <v>64</v>
      </c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2" t="s">
        <v>52</v>
      </c>
      <c r="AS33" s="2" t="s">
        <v>52</v>
      </c>
      <c r="AT33" s="3"/>
      <c r="AU33" s="2" t="s">
        <v>108</v>
      </c>
      <c r="AV33" s="3">
        <v>16</v>
      </c>
      <c r="AX33">
        <v>5</v>
      </c>
    </row>
    <row r="34" spans="1:50" ht="30" hidden="1" customHeight="1">
      <c r="A34" s="14"/>
      <c r="B34" s="14"/>
      <c r="C34" s="14"/>
      <c r="D34" s="14"/>
      <c r="E34" s="15"/>
      <c r="F34" s="15"/>
      <c r="G34" s="15"/>
      <c r="H34" s="15"/>
      <c r="I34" s="15"/>
      <c r="J34" s="15"/>
      <c r="K34" s="15"/>
      <c r="L34" s="15"/>
      <c r="M34" s="14"/>
      <c r="Q34" s="1" t="s">
        <v>80</v>
      </c>
    </row>
    <row r="35" spans="1:50" ht="30" hidden="1" customHeight="1">
      <c r="A35" s="14"/>
      <c r="B35" s="14"/>
      <c r="C35" s="14"/>
      <c r="D35" s="14"/>
      <c r="E35" s="15"/>
      <c r="F35" s="15"/>
      <c r="G35" s="15"/>
      <c r="H35" s="15"/>
      <c r="I35" s="15"/>
      <c r="J35" s="15"/>
      <c r="K35" s="15"/>
      <c r="L35" s="15"/>
      <c r="M35" s="14"/>
      <c r="Q35" s="1" t="s">
        <v>80</v>
      </c>
    </row>
    <row r="36" spans="1:50" ht="30" hidden="1" customHeight="1">
      <c r="A36" s="14"/>
      <c r="B36" s="14"/>
      <c r="C36" s="14"/>
      <c r="D36" s="14"/>
      <c r="E36" s="15"/>
      <c r="F36" s="15"/>
      <c r="G36" s="15"/>
      <c r="H36" s="15"/>
      <c r="I36" s="15"/>
      <c r="J36" s="15"/>
      <c r="K36" s="15"/>
      <c r="L36" s="15"/>
      <c r="M36" s="14"/>
      <c r="Q36" s="1" t="s">
        <v>80</v>
      </c>
    </row>
    <row r="37" spans="1:50" ht="30" hidden="1" customHeight="1">
      <c r="A37" s="14"/>
      <c r="B37" s="14"/>
      <c r="C37" s="14"/>
      <c r="D37" s="14"/>
      <c r="E37" s="15"/>
      <c r="F37" s="15"/>
      <c r="G37" s="15"/>
      <c r="H37" s="15"/>
      <c r="I37" s="15"/>
      <c r="J37" s="15"/>
      <c r="K37" s="15"/>
      <c r="L37" s="15"/>
      <c r="M37" s="14"/>
      <c r="Q37" s="1" t="s">
        <v>80</v>
      </c>
    </row>
    <row r="38" spans="1:50" ht="30" hidden="1" customHeight="1">
      <c r="A38" s="14"/>
      <c r="B38" s="14"/>
      <c r="C38" s="14"/>
      <c r="D38" s="14"/>
      <c r="E38" s="15"/>
      <c r="F38" s="15"/>
      <c r="G38" s="15"/>
      <c r="H38" s="15"/>
      <c r="I38" s="15"/>
      <c r="J38" s="15"/>
      <c r="K38" s="15"/>
      <c r="L38" s="15"/>
      <c r="M38" s="14"/>
      <c r="Q38" s="1" t="s">
        <v>80</v>
      </c>
    </row>
    <row r="39" spans="1:50" ht="30" hidden="1" customHeight="1">
      <c r="A39" s="14"/>
      <c r="B39" s="14"/>
      <c r="C39" s="14"/>
      <c r="D39" s="14"/>
      <c r="E39" s="15"/>
      <c r="F39" s="15"/>
      <c r="G39" s="15"/>
      <c r="H39" s="15"/>
      <c r="I39" s="15"/>
      <c r="J39" s="15"/>
      <c r="K39" s="15"/>
      <c r="L39" s="15"/>
      <c r="M39" s="14"/>
      <c r="Q39" s="1" t="s">
        <v>80</v>
      </c>
    </row>
    <row r="40" spans="1:50" ht="30" hidden="1" customHeight="1">
      <c r="A40" s="14"/>
      <c r="B40" s="14"/>
      <c r="C40" s="14"/>
      <c r="D40" s="14"/>
      <c r="E40" s="15"/>
      <c r="F40" s="15"/>
      <c r="G40" s="15"/>
      <c r="H40" s="15"/>
      <c r="I40" s="15"/>
      <c r="J40" s="15"/>
      <c r="K40" s="15"/>
      <c r="L40" s="15"/>
      <c r="M40" s="14"/>
      <c r="Q40" s="1" t="s">
        <v>80</v>
      </c>
    </row>
    <row r="41" spans="1:50" ht="30" hidden="1" customHeight="1">
      <c r="A41" s="14"/>
      <c r="B41" s="14"/>
      <c r="C41" s="14"/>
      <c r="D41" s="14"/>
      <c r="E41" s="15"/>
      <c r="F41" s="15"/>
      <c r="G41" s="15"/>
      <c r="H41" s="15"/>
      <c r="I41" s="15"/>
      <c r="J41" s="15"/>
      <c r="K41" s="15"/>
      <c r="L41" s="15"/>
      <c r="M41" s="14"/>
      <c r="Q41" s="1" t="s">
        <v>80</v>
      </c>
    </row>
    <row r="42" spans="1:50" ht="30" hidden="1" customHeight="1">
      <c r="A42" s="14"/>
      <c r="B42" s="14"/>
      <c r="C42" s="14"/>
      <c r="D42" s="14"/>
      <c r="E42" s="15"/>
      <c r="F42" s="15"/>
      <c r="G42" s="15"/>
      <c r="H42" s="15"/>
      <c r="I42" s="15"/>
      <c r="J42" s="15"/>
      <c r="K42" s="15"/>
      <c r="L42" s="15"/>
      <c r="M42" s="14"/>
      <c r="Q42" s="1" t="s">
        <v>80</v>
      </c>
    </row>
    <row r="43" spans="1:50" ht="30" hidden="1" customHeight="1">
      <c r="A43" s="14"/>
      <c r="B43" s="14"/>
      <c r="C43" s="14"/>
      <c r="D43" s="14"/>
      <c r="E43" s="15"/>
      <c r="F43" s="15"/>
      <c r="G43" s="15"/>
      <c r="H43" s="15"/>
      <c r="I43" s="15"/>
      <c r="J43" s="15"/>
      <c r="K43" s="15"/>
      <c r="L43" s="15"/>
      <c r="M43" s="14"/>
      <c r="Q43" s="1" t="s">
        <v>80</v>
      </c>
    </row>
    <row r="44" spans="1:50" ht="30" hidden="1" customHeight="1">
      <c r="A44" s="14"/>
      <c r="B44" s="14"/>
      <c r="C44" s="14"/>
      <c r="D44" s="14"/>
      <c r="E44" s="15"/>
      <c r="F44" s="15"/>
      <c r="G44" s="15"/>
      <c r="H44" s="15"/>
      <c r="I44" s="15"/>
      <c r="J44" s="15"/>
      <c r="K44" s="15"/>
      <c r="L44" s="15"/>
      <c r="M44" s="14"/>
      <c r="Q44" s="1" t="s">
        <v>80</v>
      </c>
    </row>
    <row r="45" spans="1:50" ht="30" hidden="1" customHeight="1">
      <c r="A45" s="14"/>
      <c r="B45" s="14"/>
      <c r="C45" s="14"/>
      <c r="D45" s="14"/>
      <c r="E45" s="15"/>
      <c r="F45" s="15"/>
      <c r="G45" s="15"/>
      <c r="H45" s="15"/>
      <c r="I45" s="15"/>
      <c r="J45" s="15"/>
      <c r="K45" s="15"/>
      <c r="L45" s="15"/>
      <c r="M45" s="14"/>
      <c r="Q45" s="1" t="s">
        <v>80</v>
      </c>
    </row>
    <row r="46" spans="1:50" ht="30" hidden="1" customHeight="1">
      <c r="A46" s="14"/>
      <c r="B46" s="14"/>
      <c r="C46" s="14"/>
      <c r="D46" s="14"/>
      <c r="E46" s="15"/>
      <c r="F46" s="15"/>
      <c r="G46" s="15"/>
      <c r="H46" s="15"/>
      <c r="I46" s="15"/>
      <c r="J46" s="15"/>
      <c r="K46" s="15"/>
      <c r="L46" s="15"/>
      <c r="M46" s="14"/>
      <c r="Q46" s="1" t="s">
        <v>80</v>
      </c>
    </row>
    <row r="47" spans="1:50" ht="30" hidden="1" customHeight="1">
      <c r="A47" s="14"/>
      <c r="B47" s="14"/>
      <c r="C47" s="14"/>
      <c r="D47" s="14"/>
      <c r="E47" s="15"/>
      <c r="F47" s="15"/>
      <c r="G47" s="15"/>
      <c r="H47" s="15"/>
      <c r="I47" s="15"/>
      <c r="J47" s="15"/>
      <c r="K47" s="15"/>
      <c r="L47" s="15"/>
      <c r="M47" s="14"/>
      <c r="Q47" s="1" t="s">
        <v>80</v>
      </c>
    </row>
    <row r="48" spans="1:50" ht="30" hidden="1" customHeight="1">
      <c r="A48" s="14"/>
      <c r="B48" s="14"/>
      <c r="C48" s="14"/>
      <c r="D48" s="14"/>
      <c r="E48" s="15"/>
      <c r="F48" s="15"/>
      <c r="G48" s="15"/>
      <c r="H48" s="15"/>
      <c r="I48" s="15"/>
      <c r="J48" s="15"/>
      <c r="K48" s="15"/>
      <c r="L48" s="15"/>
      <c r="M48" s="14"/>
      <c r="Q48" s="1" t="s">
        <v>80</v>
      </c>
    </row>
    <row r="49" spans="1:50" ht="30" hidden="1" customHeight="1">
      <c r="A49" s="16" t="s">
        <v>77</v>
      </c>
      <c r="B49" s="14"/>
      <c r="C49" s="14"/>
      <c r="D49" s="14"/>
      <c r="E49" s="15"/>
      <c r="F49" s="15"/>
      <c r="G49" s="15"/>
      <c r="H49" s="15"/>
      <c r="I49" s="15"/>
      <c r="J49" s="15"/>
      <c r="K49" s="15"/>
      <c r="L49" s="15"/>
      <c r="M49" s="14"/>
      <c r="N49" t="s">
        <v>78</v>
      </c>
    </row>
    <row r="50" spans="1:50" ht="30" customHeight="1">
      <c r="A50" s="16" t="s">
        <v>1316</v>
      </c>
      <c r="B50" s="16" t="s">
        <v>52</v>
      </c>
      <c r="C50" s="14"/>
      <c r="D50" s="14"/>
      <c r="E50" s="15"/>
      <c r="F50" s="15"/>
      <c r="G50" s="15"/>
      <c r="H50" s="15"/>
      <c r="I50" s="15"/>
      <c r="J50" s="15"/>
      <c r="K50" s="15"/>
      <c r="L50" s="15"/>
      <c r="M50" s="14"/>
      <c r="N50" s="3"/>
      <c r="O50" s="3"/>
      <c r="P50" s="3"/>
      <c r="Q50" s="2" t="s">
        <v>109</v>
      </c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</row>
    <row r="51" spans="1:50" ht="30" customHeight="1">
      <c r="A51" s="16" t="s">
        <v>110</v>
      </c>
      <c r="B51" s="16" t="s">
        <v>111</v>
      </c>
      <c r="C51" s="16" t="s">
        <v>68</v>
      </c>
      <c r="D51" s="14">
        <v>125</v>
      </c>
      <c r="E51" s="15"/>
      <c r="F51" s="15"/>
      <c r="G51" s="15"/>
      <c r="H51" s="15"/>
      <c r="I51" s="15"/>
      <c r="J51" s="15"/>
      <c r="K51" s="15"/>
      <c r="L51" s="15"/>
      <c r="M51" s="16"/>
      <c r="N51" s="2" t="s">
        <v>112</v>
      </c>
      <c r="O51" s="2" t="s">
        <v>52</v>
      </c>
      <c r="P51" s="2" t="s">
        <v>52</v>
      </c>
      <c r="Q51" s="2" t="s">
        <v>109</v>
      </c>
      <c r="R51" s="2" t="s">
        <v>64</v>
      </c>
      <c r="S51" s="2" t="s">
        <v>64</v>
      </c>
      <c r="T51" s="2" t="s">
        <v>63</v>
      </c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2" t="s">
        <v>52</v>
      </c>
      <c r="AS51" s="2" t="s">
        <v>52</v>
      </c>
      <c r="AT51" s="3"/>
      <c r="AU51" s="2" t="s">
        <v>113</v>
      </c>
      <c r="AV51" s="3">
        <v>19</v>
      </c>
    </row>
    <row r="52" spans="1:50" ht="30" customHeight="1">
      <c r="A52" s="16" t="s">
        <v>114</v>
      </c>
      <c r="B52" s="16" t="s">
        <v>52</v>
      </c>
      <c r="C52" s="16" t="s">
        <v>68</v>
      </c>
      <c r="D52" s="14">
        <v>1</v>
      </c>
      <c r="E52" s="15"/>
      <c r="F52" s="15"/>
      <c r="G52" s="15"/>
      <c r="H52" s="15"/>
      <c r="I52" s="15"/>
      <c r="J52" s="15"/>
      <c r="K52" s="15"/>
      <c r="L52" s="15"/>
      <c r="M52" s="16"/>
      <c r="N52" s="2" t="s">
        <v>115</v>
      </c>
      <c r="O52" s="2" t="s">
        <v>52</v>
      </c>
      <c r="P52" s="2" t="s">
        <v>52</v>
      </c>
      <c r="Q52" s="2" t="s">
        <v>109</v>
      </c>
      <c r="R52" s="2" t="s">
        <v>64</v>
      </c>
      <c r="S52" s="2" t="s">
        <v>64</v>
      </c>
      <c r="T52" s="2" t="s">
        <v>63</v>
      </c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2" t="s">
        <v>52</v>
      </c>
      <c r="AS52" s="2" t="s">
        <v>52</v>
      </c>
      <c r="AT52" s="3"/>
      <c r="AU52" s="2" t="s">
        <v>116</v>
      </c>
      <c r="AV52" s="3">
        <v>20</v>
      </c>
    </row>
    <row r="53" spans="1:50" ht="30" customHeight="1">
      <c r="A53" s="16" t="s">
        <v>117</v>
      </c>
      <c r="B53" s="16" t="s">
        <v>118</v>
      </c>
      <c r="C53" s="16" t="s">
        <v>68</v>
      </c>
      <c r="D53" s="14">
        <v>179</v>
      </c>
      <c r="E53" s="15"/>
      <c r="F53" s="15"/>
      <c r="G53" s="15"/>
      <c r="H53" s="15"/>
      <c r="I53" s="15"/>
      <c r="J53" s="15"/>
      <c r="K53" s="15"/>
      <c r="L53" s="15"/>
      <c r="M53" s="16"/>
      <c r="N53" s="2" t="s">
        <v>119</v>
      </c>
      <c r="O53" s="2" t="s">
        <v>52</v>
      </c>
      <c r="P53" s="2" t="s">
        <v>52</v>
      </c>
      <c r="Q53" s="2" t="s">
        <v>109</v>
      </c>
      <c r="R53" s="2" t="s">
        <v>64</v>
      </c>
      <c r="S53" s="2" t="s">
        <v>64</v>
      </c>
      <c r="T53" s="2" t="s">
        <v>63</v>
      </c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2" t="s">
        <v>52</v>
      </c>
      <c r="AS53" s="2" t="s">
        <v>52</v>
      </c>
      <c r="AT53" s="3"/>
      <c r="AU53" s="2" t="s">
        <v>120</v>
      </c>
      <c r="AV53" s="3">
        <v>21</v>
      </c>
    </row>
    <row r="54" spans="1:50" ht="30" customHeight="1">
      <c r="A54" s="16" t="s">
        <v>121</v>
      </c>
      <c r="B54" s="16" t="s">
        <v>122</v>
      </c>
      <c r="C54" s="16" t="s">
        <v>68</v>
      </c>
      <c r="D54" s="14">
        <v>5</v>
      </c>
      <c r="E54" s="15"/>
      <c r="F54" s="15"/>
      <c r="G54" s="15"/>
      <c r="H54" s="15"/>
      <c r="I54" s="15"/>
      <c r="J54" s="15"/>
      <c r="K54" s="15"/>
      <c r="L54" s="15"/>
      <c r="M54" s="16"/>
      <c r="N54" s="2" t="s">
        <v>123</v>
      </c>
      <c r="O54" s="2" t="s">
        <v>52</v>
      </c>
      <c r="P54" s="2" t="s">
        <v>52</v>
      </c>
      <c r="Q54" s="2" t="s">
        <v>109</v>
      </c>
      <c r="R54" s="2" t="s">
        <v>64</v>
      </c>
      <c r="S54" s="2" t="s">
        <v>64</v>
      </c>
      <c r="T54" s="2" t="s">
        <v>63</v>
      </c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2" t="s">
        <v>52</v>
      </c>
      <c r="AS54" s="2" t="s">
        <v>52</v>
      </c>
      <c r="AT54" s="3"/>
      <c r="AU54" s="2" t="s">
        <v>124</v>
      </c>
      <c r="AV54" s="3">
        <v>22</v>
      </c>
    </row>
    <row r="55" spans="1:50" ht="30" hidden="1" customHeight="1">
      <c r="A55" s="24" t="s">
        <v>125</v>
      </c>
      <c r="B55" s="24" t="s">
        <v>126</v>
      </c>
      <c r="C55" s="24" t="s">
        <v>68</v>
      </c>
      <c r="D55" s="25">
        <v>0</v>
      </c>
      <c r="E55" s="26"/>
      <c r="F55" s="26"/>
      <c r="G55" s="26"/>
      <c r="H55" s="26"/>
      <c r="I55" s="26"/>
      <c r="J55" s="26"/>
      <c r="K55" s="26"/>
      <c r="L55" s="26"/>
      <c r="M55" s="24"/>
      <c r="N55" s="2" t="s">
        <v>127</v>
      </c>
      <c r="O55" s="2" t="s">
        <v>52</v>
      </c>
      <c r="P55" s="2" t="s">
        <v>52</v>
      </c>
      <c r="Q55" s="2" t="s">
        <v>109</v>
      </c>
      <c r="R55" s="2" t="s">
        <v>64</v>
      </c>
      <c r="S55" s="2" t="s">
        <v>64</v>
      </c>
      <c r="T55" s="2" t="s">
        <v>63</v>
      </c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2" t="s">
        <v>52</v>
      </c>
      <c r="AS55" s="2" t="s">
        <v>52</v>
      </c>
      <c r="AT55" s="3"/>
      <c r="AU55" s="2" t="s">
        <v>128</v>
      </c>
      <c r="AV55" s="3">
        <v>23</v>
      </c>
      <c r="AX55">
        <v>20</v>
      </c>
    </row>
    <row r="56" spans="1:50" ht="30" hidden="1" customHeight="1">
      <c r="A56" s="24" t="s">
        <v>129</v>
      </c>
      <c r="B56" s="24" t="s">
        <v>130</v>
      </c>
      <c r="C56" s="24" t="s">
        <v>68</v>
      </c>
      <c r="D56" s="25">
        <v>0</v>
      </c>
      <c r="E56" s="26"/>
      <c r="F56" s="26"/>
      <c r="G56" s="26"/>
      <c r="H56" s="26"/>
      <c r="I56" s="26"/>
      <c r="J56" s="26"/>
      <c r="K56" s="26"/>
      <c r="L56" s="26"/>
      <c r="M56" s="24"/>
      <c r="N56" s="2" t="s">
        <v>132</v>
      </c>
      <c r="O56" s="2" t="s">
        <v>52</v>
      </c>
      <c r="P56" s="2" t="s">
        <v>52</v>
      </c>
      <c r="Q56" s="2" t="s">
        <v>109</v>
      </c>
      <c r="R56" s="2" t="s">
        <v>63</v>
      </c>
      <c r="S56" s="2" t="s">
        <v>64</v>
      </c>
      <c r="T56" s="2" t="s">
        <v>64</v>
      </c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2" t="s">
        <v>52</v>
      </c>
      <c r="AS56" s="2" t="s">
        <v>52</v>
      </c>
      <c r="AT56" s="3"/>
      <c r="AU56" s="2" t="s">
        <v>133</v>
      </c>
      <c r="AV56" s="3">
        <v>24</v>
      </c>
      <c r="AX56">
        <v>117</v>
      </c>
    </row>
    <row r="57" spans="1:50" ht="30" customHeight="1">
      <c r="A57" s="16" t="s">
        <v>134</v>
      </c>
      <c r="B57" s="16" t="s">
        <v>135</v>
      </c>
      <c r="C57" s="16" t="s">
        <v>68</v>
      </c>
      <c r="D57" s="14">
        <v>90</v>
      </c>
      <c r="E57" s="15"/>
      <c r="F57" s="15"/>
      <c r="G57" s="15"/>
      <c r="H57" s="15"/>
      <c r="I57" s="15"/>
      <c r="J57" s="15"/>
      <c r="K57" s="15"/>
      <c r="L57" s="15"/>
      <c r="M57" s="16"/>
      <c r="N57" s="2" t="s">
        <v>137</v>
      </c>
      <c r="O57" s="2" t="s">
        <v>52</v>
      </c>
      <c r="P57" s="2" t="s">
        <v>52</v>
      </c>
      <c r="Q57" s="2" t="s">
        <v>109</v>
      </c>
      <c r="R57" s="2" t="s">
        <v>63</v>
      </c>
      <c r="S57" s="2" t="s">
        <v>64</v>
      </c>
      <c r="T57" s="2" t="s">
        <v>64</v>
      </c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2" t="s">
        <v>52</v>
      </c>
      <c r="AS57" s="2" t="s">
        <v>52</v>
      </c>
      <c r="AT57" s="3"/>
      <c r="AU57" s="2" t="s">
        <v>138</v>
      </c>
      <c r="AV57" s="3">
        <v>25</v>
      </c>
    </row>
    <row r="58" spans="1:50" ht="30" customHeight="1">
      <c r="A58" s="16" t="s">
        <v>139</v>
      </c>
      <c r="B58" s="16" t="s">
        <v>140</v>
      </c>
      <c r="C58" s="16" t="s">
        <v>68</v>
      </c>
      <c r="D58" s="14">
        <v>90</v>
      </c>
      <c r="E58" s="15"/>
      <c r="F58" s="15"/>
      <c r="G58" s="15"/>
      <c r="H58" s="15"/>
      <c r="I58" s="15"/>
      <c r="J58" s="15"/>
      <c r="K58" s="15"/>
      <c r="L58" s="15"/>
      <c r="M58" s="16"/>
      <c r="N58" s="2" t="s">
        <v>142</v>
      </c>
      <c r="O58" s="2" t="s">
        <v>52</v>
      </c>
      <c r="P58" s="2" t="s">
        <v>52</v>
      </c>
      <c r="Q58" s="2" t="s">
        <v>109</v>
      </c>
      <c r="R58" s="2" t="s">
        <v>63</v>
      </c>
      <c r="S58" s="2" t="s">
        <v>64</v>
      </c>
      <c r="T58" s="2" t="s">
        <v>64</v>
      </c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2" t="s">
        <v>52</v>
      </c>
      <c r="AS58" s="2" t="s">
        <v>52</v>
      </c>
      <c r="AT58" s="3"/>
      <c r="AU58" s="2" t="s">
        <v>143</v>
      </c>
      <c r="AV58" s="3">
        <v>26</v>
      </c>
    </row>
    <row r="59" spans="1:50" ht="30" customHeight="1">
      <c r="A59" s="16" t="s">
        <v>144</v>
      </c>
      <c r="B59" s="16" t="s">
        <v>145</v>
      </c>
      <c r="C59" s="16" t="s">
        <v>68</v>
      </c>
      <c r="D59" s="14">
        <v>137</v>
      </c>
      <c r="E59" s="15"/>
      <c r="F59" s="15"/>
      <c r="G59" s="15"/>
      <c r="H59" s="15"/>
      <c r="I59" s="15"/>
      <c r="J59" s="15"/>
      <c r="K59" s="15"/>
      <c r="L59" s="15"/>
      <c r="M59" s="16"/>
      <c r="N59" s="2" t="s">
        <v>147</v>
      </c>
      <c r="O59" s="2" t="s">
        <v>52</v>
      </c>
      <c r="P59" s="2" t="s">
        <v>52</v>
      </c>
      <c r="Q59" s="2" t="s">
        <v>109</v>
      </c>
      <c r="R59" s="2" t="s">
        <v>63</v>
      </c>
      <c r="S59" s="2" t="s">
        <v>64</v>
      </c>
      <c r="T59" s="2" t="s">
        <v>64</v>
      </c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2" t="s">
        <v>52</v>
      </c>
      <c r="AS59" s="2" t="s">
        <v>52</v>
      </c>
      <c r="AT59" s="3"/>
      <c r="AU59" s="2" t="s">
        <v>148</v>
      </c>
      <c r="AV59" s="3">
        <v>27</v>
      </c>
    </row>
    <row r="60" spans="1:50" ht="30" customHeight="1">
      <c r="A60" s="16" t="s">
        <v>149</v>
      </c>
      <c r="B60" s="16" t="s">
        <v>150</v>
      </c>
      <c r="C60" s="16" t="s">
        <v>68</v>
      </c>
      <c r="D60" s="14">
        <v>108</v>
      </c>
      <c r="E60" s="15"/>
      <c r="F60" s="15"/>
      <c r="G60" s="15"/>
      <c r="H60" s="15"/>
      <c r="I60" s="15"/>
      <c r="J60" s="15"/>
      <c r="K60" s="15"/>
      <c r="L60" s="15"/>
      <c r="M60" s="16"/>
      <c r="N60" s="2" t="s">
        <v>152</v>
      </c>
      <c r="O60" s="2" t="s">
        <v>52</v>
      </c>
      <c r="P60" s="2" t="s">
        <v>52</v>
      </c>
      <c r="Q60" s="2" t="s">
        <v>109</v>
      </c>
      <c r="R60" s="2" t="s">
        <v>63</v>
      </c>
      <c r="S60" s="2" t="s">
        <v>64</v>
      </c>
      <c r="T60" s="2" t="s">
        <v>64</v>
      </c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2" t="s">
        <v>52</v>
      </c>
      <c r="AS60" s="2" t="s">
        <v>52</v>
      </c>
      <c r="AT60" s="3"/>
      <c r="AU60" s="2" t="s">
        <v>153</v>
      </c>
      <c r="AV60" s="3">
        <v>109</v>
      </c>
    </row>
    <row r="61" spans="1:50" ht="30" customHeight="1">
      <c r="A61" s="16" t="s">
        <v>154</v>
      </c>
      <c r="B61" s="16" t="s">
        <v>155</v>
      </c>
      <c r="C61" s="16" t="s">
        <v>156</v>
      </c>
      <c r="D61" s="14">
        <v>66</v>
      </c>
      <c r="E61" s="15"/>
      <c r="F61" s="15"/>
      <c r="G61" s="15"/>
      <c r="H61" s="15"/>
      <c r="I61" s="15"/>
      <c r="J61" s="15"/>
      <c r="K61" s="15"/>
      <c r="L61" s="15"/>
      <c r="M61" s="16"/>
      <c r="N61" s="2" t="s">
        <v>158</v>
      </c>
      <c r="O61" s="2" t="s">
        <v>52</v>
      </c>
      <c r="P61" s="2" t="s">
        <v>52</v>
      </c>
      <c r="Q61" s="2" t="s">
        <v>109</v>
      </c>
      <c r="R61" s="2" t="s">
        <v>63</v>
      </c>
      <c r="S61" s="2" t="s">
        <v>64</v>
      </c>
      <c r="T61" s="2" t="s">
        <v>64</v>
      </c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2" t="s">
        <v>52</v>
      </c>
      <c r="AS61" s="2" t="s">
        <v>52</v>
      </c>
      <c r="AT61" s="3"/>
      <c r="AU61" s="2" t="s">
        <v>159</v>
      </c>
      <c r="AV61" s="3">
        <v>28</v>
      </c>
    </row>
    <row r="62" spans="1:50" ht="30" customHeight="1">
      <c r="A62" s="14"/>
      <c r="B62" s="14"/>
      <c r="C62" s="14"/>
      <c r="D62" s="14"/>
      <c r="E62" s="15"/>
      <c r="F62" s="15"/>
      <c r="G62" s="15"/>
      <c r="H62" s="15"/>
      <c r="I62" s="15"/>
      <c r="J62" s="15"/>
      <c r="K62" s="15"/>
      <c r="L62" s="15"/>
      <c r="M62" s="14"/>
      <c r="Q62" s="1" t="s">
        <v>109</v>
      </c>
    </row>
    <row r="63" spans="1:50" ht="30" customHeight="1">
      <c r="A63" s="14"/>
      <c r="B63" s="14"/>
      <c r="C63" s="14"/>
      <c r="D63" s="14"/>
      <c r="E63" s="15"/>
      <c r="F63" s="15"/>
      <c r="G63" s="15"/>
      <c r="H63" s="15"/>
      <c r="I63" s="15"/>
      <c r="J63" s="15"/>
      <c r="K63" s="15"/>
      <c r="L63" s="15"/>
      <c r="M63" s="14"/>
      <c r="Q63" s="1" t="s">
        <v>109</v>
      </c>
    </row>
    <row r="64" spans="1:50" ht="30" customHeight="1">
      <c r="A64" s="14"/>
      <c r="B64" s="14"/>
      <c r="C64" s="14"/>
      <c r="D64" s="14"/>
      <c r="E64" s="15"/>
      <c r="F64" s="15"/>
      <c r="G64" s="15"/>
      <c r="H64" s="15"/>
      <c r="I64" s="15"/>
      <c r="J64" s="15"/>
      <c r="K64" s="15"/>
      <c r="L64" s="15"/>
      <c r="M64" s="14"/>
      <c r="Q64" s="1" t="s">
        <v>109</v>
      </c>
    </row>
    <row r="65" spans="1:50" ht="30" customHeight="1">
      <c r="A65" s="14"/>
      <c r="B65" s="14"/>
      <c r="C65" s="14"/>
      <c r="D65" s="14"/>
      <c r="E65" s="15"/>
      <c r="F65" s="15"/>
      <c r="G65" s="15"/>
      <c r="H65" s="15"/>
      <c r="I65" s="15"/>
      <c r="J65" s="15"/>
      <c r="K65" s="15"/>
      <c r="L65" s="15"/>
      <c r="M65" s="14"/>
      <c r="Q65" s="1" t="s">
        <v>109</v>
      </c>
    </row>
    <row r="66" spans="1:50" ht="30" customHeight="1">
      <c r="A66" s="14"/>
      <c r="B66" s="14"/>
      <c r="C66" s="14"/>
      <c r="D66" s="14"/>
      <c r="E66" s="15"/>
      <c r="F66" s="15"/>
      <c r="G66" s="15"/>
      <c r="H66" s="15"/>
      <c r="I66" s="15"/>
      <c r="J66" s="15"/>
      <c r="K66" s="15"/>
      <c r="L66" s="15"/>
      <c r="M66" s="14"/>
      <c r="Q66" s="1" t="s">
        <v>109</v>
      </c>
    </row>
    <row r="67" spans="1:50" ht="30" customHeight="1">
      <c r="A67" s="14"/>
      <c r="B67" s="14"/>
      <c r="C67" s="14"/>
      <c r="D67" s="14"/>
      <c r="E67" s="15"/>
      <c r="F67" s="15"/>
      <c r="G67" s="15"/>
      <c r="H67" s="15"/>
      <c r="I67" s="15"/>
      <c r="J67" s="15"/>
      <c r="K67" s="15"/>
      <c r="L67" s="15"/>
      <c r="M67" s="14"/>
      <c r="Q67" s="1" t="s">
        <v>109</v>
      </c>
    </row>
    <row r="68" spans="1:50" ht="30" customHeight="1">
      <c r="A68" s="14"/>
      <c r="B68" s="14"/>
      <c r="C68" s="14"/>
      <c r="D68" s="14"/>
      <c r="E68" s="15"/>
      <c r="F68" s="15"/>
      <c r="G68" s="15"/>
      <c r="H68" s="15"/>
      <c r="I68" s="15"/>
      <c r="J68" s="15"/>
      <c r="K68" s="15"/>
      <c r="L68" s="15"/>
      <c r="M68" s="14"/>
      <c r="Q68" s="1" t="s">
        <v>109</v>
      </c>
    </row>
    <row r="69" spans="1:50" ht="30" customHeight="1">
      <c r="A69" s="14"/>
      <c r="B69" s="14"/>
      <c r="C69" s="14"/>
      <c r="D69" s="14"/>
      <c r="E69" s="15"/>
      <c r="F69" s="15"/>
      <c r="G69" s="15"/>
      <c r="H69" s="15"/>
      <c r="I69" s="15"/>
      <c r="J69" s="15"/>
      <c r="K69" s="15"/>
      <c r="L69" s="15"/>
      <c r="M69" s="14"/>
      <c r="Q69" s="1" t="s">
        <v>109</v>
      </c>
    </row>
    <row r="70" spans="1:50" ht="30" customHeight="1">
      <c r="A70" s="14"/>
      <c r="B70" s="14"/>
      <c r="C70" s="14"/>
      <c r="D70" s="14"/>
      <c r="E70" s="15"/>
      <c r="F70" s="15"/>
      <c r="G70" s="15"/>
      <c r="H70" s="15"/>
      <c r="I70" s="15"/>
      <c r="J70" s="15"/>
      <c r="K70" s="15"/>
      <c r="L70" s="15"/>
      <c r="M70" s="14"/>
      <c r="Q70" s="1" t="s">
        <v>109</v>
      </c>
    </row>
    <row r="71" spans="1:50" ht="30" customHeight="1">
      <c r="A71" s="14"/>
      <c r="B71" s="14"/>
      <c r="C71" s="14"/>
      <c r="D71" s="14"/>
      <c r="E71" s="15"/>
      <c r="F71" s="15"/>
      <c r="G71" s="15"/>
      <c r="H71" s="15"/>
      <c r="I71" s="15"/>
      <c r="J71" s="15"/>
      <c r="K71" s="15"/>
      <c r="L71" s="15"/>
      <c r="M71" s="14"/>
      <c r="Q71" s="1" t="s">
        <v>109</v>
      </c>
    </row>
    <row r="72" spans="1:50" ht="30" customHeight="1">
      <c r="A72" s="16" t="s">
        <v>77</v>
      </c>
      <c r="B72" s="14"/>
      <c r="C72" s="14"/>
      <c r="D72" s="14"/>
      <c r="E72" s="15"/>
      <c r="F72" s="15"/>
      <c r="G72" s="15"/>
      <c r="H72" s="15"/>
      <c r="I72" s="15"/>
      <c r="J72" s="15"/>
      <c r="K72" s="15"/>
      <c r="L72" s="15"/>
      <c r="M72" s="14"/>
      <c r="N72" t="s">
        <v>78</v>
      </c>
    </row>
    <row r="73" spans="1:50" ht="30" hidden="1" customHeight="1">
      <c r="A73" s="16" t="s">
        <v>160</v>
      </c>
      <c r="B73" s="16" t="s">
        <v>52</v>
      </c>
      <c r="C73" s="14"/>
      <c r="D73" s="14"/>
      <c r="E73" s="15"/>
      <c r="F73" s="15"/>
      <c r="G73" s="15"/>
      <c r="H73" s="15"/>
      <c r="I73" s="15"/>
      <c r="J73" s="15"/>
      <c r="K73" s="15"/>
      <c r="L73" s="15"/>
      <c r="M73" s="14"/>
      <c r="N73" s="3"/>
      <c r="O73" s="3"/>
      <c r="P73" s="3"/>
      <c r="Q73" s="2" t="s">
        <v>161</v>
      </c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</row>
    <row r="74" spans="1:50" ht="30" hidden="1" customHeight="1">
      <c r="A74" s="24" t="s">
        <v>162</v>
      </c>
      <c r="B74" s="24" t="s">
        <v>163</v>
      </c>
      <c r="C74" s="24" t="s">
        <v>68</v>
      </c>
      <c r="D74" s="25">
        <v>0</v>
      </c>
      <c r="E74" s="26"/>
      <c r="F74" s="26"/>
      <c r="G74" s="26"/>
      <c r="H74" s="26"/>
      <c r="I74" s="26"/>
      <c r="J74" s="26"/>
      <c r="K74" s="26"/>
      <c r="L74" s="26"/>
      <c r="M74" s="24"/>
      <c r="N74" s="2" t="s">
        <v>165</v>
      </c>
      <c r="O74" s="2" t="s">
        <v>52</v>
      </c>
      <c r="P74" s="2" t="s">
        <v>52</v>
      </c>
      <c r="Q74" s="2" t="s">
        <v>161</v>
      </c>
      <c r="R74" s="2" t="s">
        <v>63</v>
      </c>
      <c r="S74" s="2" t="s">
        <v>64</v>
      </c>
      <c r="T74" s="2" t="s">
        <v>64</v>
      </c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2" t="s">
        <v>52</v>
      </c>
      <c r="AS74" s="2" t="s">
        <v>52</v>
      </c>
      <c r="AT74" s="3"/>
      <c r="AU74" s="2" t="s">
        <v>166</v>
      </c>
      <c r="AV74" s="3">
        <v>30</v>
      </c>
      <c r="AX74">
        <v>5</v>
      </c>
    </row>
    <row r="75" spans="1:50" ht="30" hidden="1" customHeight="1">
      <c r="A75" s="24" t="s">
        <v>162</v>
      </c>
      <c r="B75" s="24" t="s">
        <v>167</v>
      </c>
      <c r="C75" s="24" t="s">
        <v>68</v>
      </c>
      <c r="D75" s="25">
        <v>0</v>
      </c>
      <c r="E75" s="26"/>
      <c r="F75" s="26"/>
      <c r="G75" s="26"/>
      <c r="H75" s="26"/>
      <c r="I75" s="26"/>
      <c r="J75" s="26"/>
      <c r="K75" s="26"/>
      <c r="L75" s="26"/>
      <c r="M75" s="24"/>
      <c r="N75" s="2" t="s">
        <v>169</v>
      </c>
      <c r="O75" s="2" t="s">
        <v>52</v>
      </c>
      <c r="P75" s="2" t="s">
        <v>52</v>
      </c>
      <c r="Q75" s="2" t="s">
        <v>161</v>
      </c>
      <c r="R75" s="2" t="s">
        <v>63</v>
      </c>
      <c r="S75" s="2" t="s">
        <v>64</v>
      </c>
      <c r="T75" s="2" t="s">
        <v>64</v>
      </c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2" t="s">
        <v>52</v>
      </c>
      <c r="AS75" s="2" t="s">
        <v>52</v>
      </c>
      <c r="AT75" s="3"/>
      <c r="AU75" s="2" t="s">
        <v>170</v>
      </c>
      <c r="AV75" s="3">
        <v>31</v>
      </c>
      <c r="AX75">
        <v>13</v>
      </c>
    </row>
    <row r="76" spans="1:50" ht="30" hidden="1" customHeight="1">
      <c r="A76" s="14"/>
      <c r="B76" s="14"/>
      <c r="C76" s="14"/>
      <c r="D76" s="14"/>
      <c r="E76" s="15"/>
      <c r="F76" s="15"/>
      <c r="G76" s="15"/>
      <c r="H76" s="15"/>
      <c r="I76" s="15"/>
      <c r="J76" s="15"/>
      <c r="K76" s="15"/>
      <c r="L76" s="15"/>
      <c r="M76" s="14"/>
      <c r="Q76" s="1" t="s">
        <v>161</v>
      </c>
    </row>
    <row r="77" spans="1:50" ht="30" hidden="1" customHeight="1">
      <c r="A77" s="14"/>
      <c r="B77" s="14"/>
      <c r="C77" s="14"/>
      <c r="D77" s="14"/>
      <c r="E77" s="15"/>
      <c r="F77" s="15"/>
      <c r="G77" s="15"/>
      <c r="H77" s="15"/>
      <c r="I77" s="15"/>
      <c r="J77" s="15"/>
      <c r="K77" s="15"/>
      <c r="L77" s="15"/>
      <c r="M77" s="14"/>
      <c r="Q77" s="1" t="s">
        <v>161</v>
      </c>
    </row>
    <row r="78" spans="1:50" ht="30" hidden="1" customHeight="1">
      <c r="A78" s="14"/>
      <c r="B78" s="14"/>
      <c r="C78" s="14"/>
      <c r="D78" s="14"/>
      <c r="E78" s="15"/>
      <c r="F78" s="15"/>
      <c r="G78" s="15"/>
      <c r="H78" s="15"/>
      <c r="I78" s="15"/>
      <c r="J78" s="15"/>
      <c r="K78" s="15"/>
      <c r="L78" s="15"/>
      <c r="M78" s="14"/>
      <c r="Q78" s="1" t="s">
        <v>161</v>
      </c>
    </row>
    <row r="79" spans="1:50" ht="30" hidden="1" customHeight="1">
      <c r="A79" s="14"/>
      <c r="B79" s="14"/>
      <c r="C79" s="14"/>
      <c r="D79" s="14"/>
      <c r="E79" s="15"/>
      <c r="F79" s="15"/>
      <c r="G79" s="15"/>
      <c r="H79" s="15"/>
      <c r="I79" s="15"/>
      <c r="J79" s="15"/>
      <c r="K79" s="15"/>
      <c r="L79" s="15"/>
      <c r="M79" s="14"/>
      <c r="Q79" s="1" t="s">
        <v>161</v>
      </c>
    </row>
    <row r="80" spans="1:50" ht="30" hidden="1" customHeight="1">
      <c r="A80" s="14"/>
      <c r="B80" s="14"/>
      <c r="C80" s="14"/>
      <c r="D80" s="14"/>
      <c r="E80" s="15"/>
      <c r="F80" s="15"/>
      <c r="G80" s="15"/>
      <c r="H80" s="15"/>
      <c r="I80" s="15"/>
      <c r="J80" s="15"/>
      <c r="K80" s="15"/>
      <c r="L80" s="15"/>
      <c r="M80" s="14"/>
      <c r="Q80" s="1" t="s">
        <v>161</v>
      </c>
    </row>
    <row r="81" spans="1:48" ht="30" hidden="1" customHeight="1">
      <c r="A81" s="14"/>
      <c r="B81" s="14"/>
      <c r="C81" s="14"/>
      <c r="D81" s="14"/>
      <c r="E81" s="15"/>
      <c r="F81" s="15"/>
      <c r="G81" s="15"/>
      <c r="H81" s="15"/>
      <c r="I81" s="15"/>
      <c r="J81" s="15"/>
      <c r="K81" s="15"/>
      <c r="L81" s="15"/>
      <c r="M81" s="14"/>
      <c r="Q81" s="1" t="s">
        <v>161</v>
      </c>
    </row>
    <row r="82" spans="1:48" ht="30" hidden="1" customHeight="1">
      <c r="A82" s="14"/>
      <c r="B82" s="14"/>
      <c r="C82" s="14"/>
      <c r="D82" s="14"/>
      <c r="E82" s="15"/>
      <c r="F82" s="15"/>
      <c r="G82" s="15"/>
      <c r="H82" s="15"/>
      <c r="I82" s="15"/>
      <c r="J82" s="15"/>
      <c r="K82" s="15"/>
      <c r="L82" s="15"/>
      <c r="M82" s="14"/>
      <c r="Q82" s="1" t="s">
        <v>161</v>
      </c>
    </row>
    <row r="83" spans="1:48" ht="30" hidden="1" customHeight="1">
      <c r="A83" s="14"/>
      <c r="B83" s="14"/>
      <c r="C83" s="14"/>
      <c r="D83" s="14"/>
      <c r="E83" s="15"/>
      <c r="F83" s="15"/>
      <c r="G83" s="15"/>
      <c r="H83" s="15"/>
      <c r="I83" s="15"/>
      <c r="J83" s="15"/>
      <c r="K83" s="15"/>
      <c r="L83" s="15"/>
      <c r="M83" s="14"/>
      <c r="Q83" s="1" t="s">
        <v>161</v>
      </c>
    </row>
    <row r="84" spans="1:48" ht="30" hidden="1" customHeight="1">
      <c r="A84" s="14"/>
      <c r="B84" s="14"/>
      <c r="C84" s="14"/>
      <c r="D84" s="14"/>
      <c r="E84" s="15"/>
      <c r="F84" s="15"/>
      <c r="G84" s="15"/>
      <c r="H84" s="15"/>
      <c r="I84" s="15"/>
      <c r="J84" s="15"/>
      <c r="K84" s="15"/>
      <c r="L84" s="15"/>
      <c r="M84" s="14"/>
      <c r="Q84" s="1" t="s">
        <v>161</v>
      </c>
    </row>
    <row r="85" spans="1:48" ht="30" hidden="1" customHeight="1">
      <c r="A85" s="14"/>
      <c r="B85" s="14"/>
      <c r="C85" s="14"/>
      <c r="D85" s="14"/>
      <c r="E85" s="15"/>
      <c r="F85" s="15"/>
      <c r="G85" s="15"/>
      <c r="H85" s="15"/>
      <c r="I85" s="15"/>
      <c r="J85" s="15"/>
      <c r="K85" s="15"/>
      <c r="L85" s="15"/>
      <c r="M85" s="14"/>
      <c r="Q85" s="1" t="s">
        <v>161</v>
      </c>
    </row>
    <row r="86" spans="1:48" ht="30" hidden="1" customHeight="1">
      <c r="A86" s="14"/>
      <c r="B86" s="14"/>
      <c r="C86" s="14"/>
      <c r="D86" s="14"/>
      <c r="E86" s="15"/>
      <c r="F86" s="15"/>
      <c r="G86" s="15"/>
      <c r="H86" s="15"/>
      <c r="I86" s="15"/>
      <c r="J86" s="15"/>
      <c r="K86" s="15"/>
      <c r="L86" s="15"/>
      <c r="M86" s="14"/>
      <c r="Q86" s="1" t="s">
        <v>161</v>
      </c>
    </row>
    <row r="87" spans="1:48" ht="30" hidden="1" customHeight="1">
      <c r="A87" s="14"/>
      <c r="B87" s="14"/>
      <c r="C87" s="14"/>
      <c r="D87" s="14"/>
      <c r="E87" s="15"/>
      <c r="F87" s="15"/>
      <c r="G87" s="15"/>
      <c r="H87" s="15"/>
      <c r="I87" s="15"/>
      <c r="J87" s="15"/>
      <c r="K87" s="15"/>
      <c r="L87" s="15"/>
      <c r="M87" s="14"/>
      <c r="Q87" s="1" t="s">
        <v>161</v>
      </c>
    </row>
    <row r="88" spans="1:48" ht="30" hidden="1" customHeight="1">
      <c r="A88" s="14"/>
      <c r="B88" s="14"/>
      <c r="C88" s="14"/>
      <c r="D88" s="14"/>
      <c r="E88" s="15"/>
      <c r="F88" s="15"/>
      <c r="G88" s="15"/>
      <c r="H88" s="15"/>
      <c r="I88" s="15"/>
      <c r="J88" s="15"/>
      <c r="K88" s="15"/>
      <c r="L88" s="15"/>
      <c r="M88" s="14"/>
      <c r="Q88" s="1" t="s">
        <v>161</v>
      </c>
    </row>
    <row r="89" spans="1:48" ht="30" hidden="1" customHeight="1">
      <c r="A89" s="14"/>
      <c r="B89" s="14"/>
      <c r="C89" s="14"/>
      <c r="D89" s="14"/>
      <c r="E89" s="15"/>
      <c r="F89" s="15"/>
      <c r="G89" s="15"/>
      <c r="H89" s="15"/>
      <c r="I89" s="15"/>
      <c r="J89" s="15"/>
      <c r="K89" s="15"/>
      <c r="L89" s="15"/>
      <c r="M89" s="14"/>
      <c r="Q89" s="1" t="s">
        <v>161</v>
      </c>
    </row>
    <row r="90" spans="1:48" ht="30" hidden="1" customHeight="1">
      <c r="A90" s="14"/>
      <c r="B90" s="14"/>
      <c r="C90" s="14"/>
      <c r="D90" s="14"/>
      <c r="E90" s="15"/>
      <c r="F90" s="15"/>
      <c r="G90" s="15"/>
      <c r="H90" s="15"/>
      <c r="I90" s="15"/>
      <c r="J90" s="15"/>
      <c r="K90" s="15"/>
      <c r="L90" s="15"/>
      <c r="M90" s="14"/>
      <c r="Q90" s="1" t="s">
        <v>161</v>
      </c>
    </row>
    <row r="91" spans="1:48" ht="30" hidden="1" customHeight="1">
      <c r="A91" s="14"/>
      <c r="B91" s="14"/>
      <c r="C91" s="14"/>
      <c r="D91" s="14"/>
      <c r="E91" s="15"/>
      <c r="F91" s="15"/>
      <c r="G91" s="15"/>
      <c r="H91" s="15"/>
      <c r="I91" s="15"/>
      <c r="J91" s="15"/>
      <c r="K91" s="15"/>
      <c r="L91" s="15"/>
      <c r="M91" s="14"/>
      <c r="Q91" s="1" t="s">
        <v>161</v>
      </c>
    </row>
    <row r="92" spans="1:48" ht="30" hidden="1" customHeight="1">
      <c r="A92" s="14"/>
      <c r="B92" s="14"/>
      <c r="C92" s="14"/>
      <c r="D92" s="14"/>
      <c r="E92" s="15"/>
      <c r="F92" s="15"/>
      <c r="G92" s="15"/>
      <c r="H92" s="15"/>
      <c r="I92" s="15"/>
      <c r="J92" s="15"/>
      <c r="K92" s="15"/>
      <c r="L92" s="15"/>
      <c r="M92" s="14"/>
      <c r="Q92" s="1" t="s">
        <v>161</v>
      </c>
    </row>
    <row r="93" spans="1:48" ht="30" hidden="1" customHeight="1">
      <c r="A93" s="14"/>
      <c r="B93" s="14"/>
      <c r="C93" s="14"/>
      <c r="D93" s="14"/>
      <c r="E93" s="15"/>
      <c r="F93" s="15"/>
      <c r="G93" s="15"/>
      <c r="H93" s="15"/>
      <c r="I93" s="15"/>
      <c r="J93" s="15"/>
      <c r="K93" s="15"/>
      <c r="L93" s="15"/>
      <c r="M93" s="14"/>
      <c r="Q93" s="1" t="s">
        <v>161</v>
      </c>
    </row>
    <row r="94" spans="1:48" ht="30" hidden="1" customHeight="1">
      <c r="A94" s="14"/>
      <c r="B94" s="14"/>
      <c r="C94" s="14"/>
      <c r="D94" s="14"/>
      <c r="E94" s="15"/>
      <c r="F94" s="15"/>
      <c r="G94" s="15"/>
      <c r="H94" s="15"/>
      <c r="I94" s="15"/>
      <c r="J94" s="15"/>
      <c r="K94" s="15"/>
      <c r="L94" s="15"/>
      <c r="M94" s="14"/>
      <c r="Q94" s="1" t="s">
        <v>161</v>
      </c>
    </row>
    <row r="95" spans="1:48" ht="30" hidden="1" customHeight="1">
      <c r="A95" s="16" t="s">
        <v>77</v>
      </c>
      <c r="B95" s="14"/>
      <c r="C95" s="14"/>
      <c r="D95" s="14"/>
      <c r="E95" s="15"/>
      <c r="F95" s="15"/>
      <c r="G95" s="15"/>
      <c r="H95" s="15"/>
      <c r="I95" s="15"/>
      <c r="J95" s="15"/>
      <c r="K95" s="15"/>
      <c r="L95" s="15"/>
      <c r="M95" s="14"/>
      <c r="N95" t="s">
        <v>78</v>
      </c>
    </row>
    <row r="96" spans="1:48" ht="30" customHeight="1">
      <c r="A96" s="16" t="s">
        <v>1317</v>
      </c>
      <c r="B96" s="16" t="s">
        <v>52</v>
      </c>
      <c r="C96" s="14"/>
      <c r="D96" s="14"/>
      <c r="E96" s="15"/>
      <c r="F96" s="15"/>
      <c r="G96" s="15"/>
      <c r="H96" s="15"/>
      <c r="I96" s="15"/>
      <c r="J96" s="15"/>
      <c r="K96" s="15"/>
      <c r="L96" s="15"/>
      <c r="M96" s="14"/>
      <c r="N96" s="3"/>
      <c r="O96" s="3"/>
      <c r="P96" s="3"/>
      <c r="Q96" s="2" t="s">
        <v>171</v>
      </c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</row>
    <row r="97" spans="1:48" ht="30" customHeight="1">
      <c r="A97" s="16" t="s">
        <v>172</v>
      </c>
      <c r="B97" s="16" t="s">
        <v>173</v>
      </c>
      <c r="C97" s="16" t="s">
        <v>156</v>
      </c>
      <c r="D97" s="14">
        <v>43</v>
      </c>
      <c r="E97" s="15"/>
      <c r="F97" s="15"/>
      <c r="G97" s="15"/>
      <c r="H97" s="15"/>
      <c r="I97" s="15"/>
      <c r="J97" s="15"/>
      <c r="K97" s="15"/>
      <c r="L97" s="15"/>
      <c r="M97" s="16"/>
      <c r="N97" s="2" t="s">
        <v>175</v>
      </c>
      <c r="O97" s="2" t="s">
        <v>52</v>
      </c>
      <c r="P97" s="2" t="s">
        <v>52</v>
      </c>
      <c r="Q97" s="2" t="s">
        <v>171</v>
      </c>
      <c r="R97" s="2" t="s">
        <v>63</v>
      </c>
      <c r="S97" s="2" t="s">
        <v>64</v>
      </c>
      <c r="T97" s="2" t="s">
        <v>64</v>
      </c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2" t="s">
        <v>52</v>
      </c>
      <c r="AS97" s="2" t="s">
        <v>52</v>
      </c>
      <c r="AT97" s="3"/>
      <c r="AU97" s="2" t="s">
        <v>176</v>
      </c>
      <c r="AV97" s="3">
        <v>108</v>
      </c>
    </row>
    <row r="98" spans="1:48" ht="30" customHeight="1">
      <c r="A98" s="16" t="s">
        <v>177</v>
      </c>
      <c r="B98" s="16" t="s">
        <v>178</v>
      </c>
      <c r="C98" s="16" t="s">
        <v>156</v>
      </c>
      <c r="D98" s="14">
        <v>14</v>
      </c>
      <c r="E98" s="15"/>
      <c r="F98" s="15"/>
      <c r="G98" s="15"/>
      <c r="H98" s="15"/>
      <c r="I98" s="15"/>
      <c r="J98" s="15"/>
      <c r="K98" s="15"/>
      <c r="L98" s="15"/>
      <c r="M98" s="16"/>
      <c r="N98" s="2" t="s">
        <v>180</v>
      </c>
      <c r="O98" s="2" t="s">
        <v>52</v>
      </c>
      <c r="P98" s="2" t="s">
        <v>52</v>
      </c>
      <c r="Q98" s="2" t="s">
        <v>171</v>
      </c>
      <c r="R98" s="2" t="s">
        <v>63</v>
      </c>
      <c r="S98" s="2" t="s">
        <v>64</v>
      </c>
      <c r="T98" s="2" t="s">
        <v>64</v>
      </c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2" t="s">
        <v>52</v>
      </c>
      <c r="AS98" s="2" t="s">
        <v>52</v>
      </c>
      <c r="AT98" s="3"/>
      <c r="AU98" s="2" t="s">
        <v>181</v>
      </c>
      <c r="AV98" s="3">
        <v>85</v>
      </c>
    </row>
    <row r="99" spans="1:48" ht="30" customHeight="1">
      <c r="A99" s="14"/>
      <c r="B99" s="14"/>
      <c r="C99" s="14"/>
      <c r="D99" s="14"/>
      <c r="E99" s="15"/>
      <c r="F99" s="15"/>
      <c r="G99" s="15"/>
      <c r="H99" s="15"/>
      <c r="I99" s="15"/>
      <c r="J99" s="15"/>
      <c r="K99" s="15"/>
      <c r="L99" s="15"/>
      <c r="M99" s="14"/>
      <c r="Q99" s="1" t="s">
        <v>171</v>
      </c>
    </row>
    <row r="100" spans="1:48" ht="30" customHeight="1">
      <c r="A100" s="14"/>
      <c r="B100" s="14"/>
      <c r="C100" s="14"/>
      <c r="D100" s="14"/>
      <c r="E100" s="15"/>
      <c r="F100" s="15"/>
      <c r="G100" s="15"/>
      <c r="H100" s="15"/>
      <c r="I100" s="15"/>
      <c r="J100" s="15"/>
      <c r="K100" s="15"/>
      <c r="L100" s="15"/>
      <c r="M100" s="14"/>
      <c r="Q100" s="1" t="s">
        <v>171</v>
      </c>
    </row>
    <row r="101" spans="1:48" ht="30" customHeight="1">
      <c r="A101" s="14"/>
      <c r="B101" s="14"/>
      <c r="C101" s="14"/>
      <c r="D101" s="14"/>
      <c r="E101" s="15"/>
      <c r="F101" s="15"/>
      <c r="G101" s="15"/>
      <c r="H101" s="15"/>
      <c r="I101" s="15"/>
      <c r="J101" s="15"/>
      <c r="K101" s="15"/>
      <c r="L101" s="15"/>
      <c r="M101" s="14"/>
      <c r="Q101" s="1" t="s">
        <v>171</v>
      </c>
    </row>
    <row r="102" spans="1:48" ht="30" customHeight="1">
      <c r="A102" s="14"/>
      <c r="B102" s="14"/>
      <c r="C102" s="14"/>
      <c r="D102" s="14"/>
      <c r="E102" s="15"/>
      <c r="F102" s="15"/>
      <c r="G102" s="15"/>
      <c r="H102" s="15"/>
      <c r="I102" s="15"/>
      <c r="J102" s="15"/>
      <c r="K102" s="15"/>
      <c r="L102" s="15"/>
      <c r="M102" s="14"/>
      <c r="Q102" s="1" t="s">
        <v>171</v>
      </c>
    </row>
    <row r="103" spans="1:48" ht="30" customHeight="1">
      <c r="A103" s="14"/>
      <c r="B103" s="14"/>
      <c r="C103" s="14"/>
      <c r="D103" s="14"/>
      <c r="E103" s="15"/>
      <c r="F103" s="15"/>
      <c r="G103" s="15"/>
      <c r="H103" s="15"/>
      <c r="I103" s="15"/>
      <c r="J103" s="15"/>
      <c r="K103" s="15"/>
      <c r="L103" s="15"/>
      <c r="M103" s="14"/>
      <c r="Q103" s="1" t="s">
        <v>171</v>
      </c>
    </row>
    <row r="104" spans="1:48" ht="30" customHeight="1">
      <c r="A104" s="14"/>
      <c r="B104" s="14"/>
      <c r="C104" s="14"/>
      <c r="D104" s="14"/>
      <c r="E104" s="15"/>
      <c r="F104" s="15"/>
      <c r="G104" s="15"/>
      <c r="H104" s="15"/>
      <c r="I104" s="15"/>
      <c r="J104" s="15"/>
      <c r="K104" s="15"/>
      <c r="L104" s="15"/>
      <c r="M104" s="14"/>
      <c r="Q104" s="1" t="s">
        <v>171</v>
      </c>
    </row>
    <row r="105" spans="1:48" ht="30" customHeight="1">
      <c r="A105" s="14"/>
      <c r="B105" s="14"/>
      <c r="C105" s="14"/>
      <c r="D105" s="14"/>
      <c r="E105" s="15"/>
      <c r="F105" s="15"/>
      <c r="G105" s="15"/>
      <c r="H105" s="15"/>
      <c r="I105" s="15"/>
      <c r="J105" s="15"/>
      <c r="K105" s="15"/>
      <c r="L105" s="15"/>
      <c r="M105" s="14"/>
      <c r="Q105" s="1" t="s">
        <v>171</v>
      </c>
    </row>
    <row r="106" spans="1:48" ht="30" customHeight="1">
      <c r="A106" s="14"/>
      <c r="B106" s="14"/>
      <c r="C106" s="14"/>
      <c r="D106" s="14"/>
      <c r="E106" s="15"/>
      <c r="F106" s="15"/>
      <c r="G106" s="15"/>
      <c r="H106" s="15"/>
      <c r="I106" s="15"/>
      <c r="J106" s="15"/>
      <c r="K106" s="15"/>
      <c r="L106" s="15"/>
      <c r="M106" s="14"/>
      <c r="Q106" s="1" t="s">
        <v>171</v>
      </c>
    </row>
    <row r="107" spans="1:48" ht="30" customHeight="1">
      <c r="A107" s="14"/>
      <c r="B107" s="14"/>
      <c r="C107" s="14"/>
      <c r="D107" s="14"/>
      <c r="E107" s="15"/>
      <c r="F107" s="15"/>
      <c r="G107" s="15"/>
      <c r="H107" s="15"/>
      <c r="I107" s="15"/>
      <c r="J107" s="15"/>
      <c r="K107" s="15"/>
      <c r="L107" s="15"/>
      <c r="M107" s="14"/>
      <c r="Q107" s="1" t="s">
        <v>171</v>
      </c>
    </row>
    <row r="108" spans="1:48" ht="30" customHeight="1">
      <c r="A108" s="14"/>
      <c r="B108" s="14"/>
      <c r="C108" s="14"/>
      <c r="D108" s="14"/>
      <c r="E108" s="15"/>
      <c r="F108" s="15"/>
      <c r="G108" s="15"/>
      <c r="H108" s="15"/>
      <c r="I108" s="15"/>
      <c r="J108" s="15"/>
      <c r="K108" s="15"/>
      <c r="L108" s="15"/>
      <c r="M108" s="14"/>
      <c r="Q108" s="1" t="s">
        <v>171</v>
      </c>
    </row>
    <row r="109" spans="1:48" ht="30" customHeight="1">
      <c r="A109" s="14"/>
      <c r="B109" s="14"/>
      <c r="C109" s="14"/>
      <c r="D109" s="14"/>
      <c r="E109" s="15"/>
      <c r="F109" s="15"/>
      <c r="G109" s="15"/>
      <c r="H109" s="15"/>
      <c r="I109" s="15"/>
      <c r="J109" s="15"/>
      <c r="K109" s="15"/>
      <c r="L109" s="15"/>
      <c r="M109" s="14"/>
      <c r="Q109" s="1" t="s">
        <v>171</v>
      </c>
    </row>
    <row r="110" spans="1:48" ht="30" customHeight="1">
      <c r="A110" s="14"/>
      <c r="B110" s="14"/>
      <c r="C110" s="14"/>
      <c r="D110" s="14"/>
      <c r="E110" s="15"/>
      <c r="F110" s="15"/>
      <c r="G110" s="15"/>
      <c r="H110" s="15"/>
      <c r="I110" s="15"/>
      <c r="J110" s="15"/>
      <c r="K110" s="15"/>
      <c r="L110" s="15"/>
      <c r="M110" s="14"/>
      <c r="Q110" s="1" t="s">
        <v>171</v>
      </c>
    </row>
    <row r="111" spans="1:48" ht="30" customHeight="1">
      <c r="A111" s="14"/>
      <c r="B111" s="14"/>
      <c r="C111" s="14"/>
      <c r="D111" s="14"/>
      <c r="E111" s="15"/>
      <c r="F111" s="15"/>
      <c r="G111" s="15"/>
      <c r="H111" s="15"/>
      <c r="I111" s="15"/>
      <c r="J111" s="15"/>
      <c r="K111" s="15"/>
      <c r="L111" s="15"/>
      <c r="M111" s="14"/>
      <c r="Q111" s="1" t="s">
        <v>171</v>
      </c>
    </row>
    <row r="112" spans="1:48" ht="30" customHeight="1">
      <c r="A112" s="14"/>
      <c r="B112" s="14"/>
      <c r="C112" s="14"/>
      <c r="D112" s="14"/>
      <c r="E112" s="15"/>
      <c r="F112" s="15"/>
      <c r="G112" s="15"/>
      <c r="H112" s="15"/>
      <c r="I112" s="15"/>
      <c r="J112" s="15"/>
      <c r="K112" s="15"/>
      <c r="L112" s="15"/>
      <c r="M112" s="14"/>
      <c r="Q112" s="1" t="s">
        <v>171</v>
      </c>
    </row>
    <row r="113" spans="1:50" ht="30" customHeight="1">
      <c r="A113" s="14"/>
      <c r="B113" s="14"/>
      <c r="C113" s="14"/>
      <c r="D113" s="14"/>
      <c r="E113" s="15"/>
      <c r="F113" s="15"/>
      <c r="G113" s="15"/>
      <c r="H113" s="15"/>
      <c r="I113" s="15"/>
      <c r="J113" s="15"/>
      <c r="K113" s="15"/>
      <c r="L113" s="15"/>
      <c r="M113" s="14"/>
      <c r="Q113" s="1" t="s">
        <v>171</v>
      </c>
    </row>
    <row r="114" spans="1:50" ht="30" customHeight="1">
      <c r="A114" s="14"/>
      <c r="B114" s="14"/>
      <c r="C114" s="14"/>
      <c r="D114" s="14"/>
      <c r="E114" s="15"/>
      <c r="F114" s="15"/>
      <c r="G114" s="15"/>
      <c r="H114" s="15"/>
      <c r="I114" s="15"/>
      <c r="J114" s="15"/>
      <c r="K114" s="15"/>
      <c r="L114" s="15"/>
      <c r="M114" s="14"/>
      <c r="Q114" s="1" t="s">
        <v>171</v>
      </c>
    </row>
    <row r="115" spans="1:50" ht="30" customHeight="1">
      <c r="A115" s="14"/>
      <c r="B115" s="14"/>
      <c r="C115" s="14"/>
      <c r="D115" s="14"/>
      <c r="E115" s="15"/>
      <c r="F115" s="15"/>
      <c r="G115" s="15"/>
      <c r="H115" s="15"/>
      <c r="I115" s="15"/>
      <c r="J115" s="15"/>
      <c r="K115" s="15"/>
      <c r="L115" s="15"/>
      <c r="M115" s="14"/>
      <c r="Q115" s="1" t="s">
        <v>171</v>
      </c>
    </row>
    <row r="116" spans="1:50" ht="30" customHeight="1">
      <c r="A116" s="14"/>
      <c r="B116" s="14"/>
      <c r="C116" s="14"/>
      <c r="D116" s="14"/>
      <c r="E116" s="15"/>
      <c r="F116" s="15"/>
      <c r="G116" s="15"/>
      <c r="H116" s="15"/>
      <c r="I116" s="15"/>
      <c r="J116" s="15"/>
      <c r="K116" s="15"/>
      <c r="L116" s="15"/>
      <c r="M116" s="14"/>
      <c r="Q116" s="1" t="s">
        <v>171</v>
      </c>
    </row>
    <row r="117" spans="1:50" ht="30" customHeight="1">
      <c r="A117" s="14"/>
      <c r="B117" s="14"/>
      <c r="C117" s="14"/>
      <c r="D117" s="14"/>
      <c r="E117" s="15"/>
      <c r="F117" s="15"/>
      <c r="G117" s="15"/>
      <c r="H117" s="15"/>
      <c r="I117" s="15"/>
      <c r="J117" s="15"/>
      <c r="K117" s="15"/>
      <c r="L117" s="15"/>
      <c r="M117" s="14"/>
      <c r="Q117" s="1" t="s">
        <v>171</v>
      </c>
    </row>
    <row r="118" spans="1:50" ht="30" customHeight="1">
      <c r="A118" s="16" t="s">
        <v>77</v>
      </c>
      <c r="B118" s="14"/>
      <c r="C118" s="14"/>
      <c r="D118" s="14"/>
      <c r="E118" s="15"/>
      <c r="F118" s="15"/>
      <c r="G118" s="15"/>
      <c r="H118" s="15"/>
      <c r="I118" s="15"/>
      <c r="J118" s="15"/>
      <c r="K118" s="15"/>
      <c r="L118" s="15"/>
      <c r="M118" s="14"/>
      <c r="N118" t="s">
        <v>78</v>
      </c>
    </row>
    <row r="119" spans="1:50" ht="30" customHeight="1">
      <c r="A119" s="16" t="s">
        <v>1318</v>
      </c>
      <c r="B119" s="16" t="s">
        <v>52</v>
      </c>
      <c r="C119" s="14"/>
      <c r="D119" s="14"/>
      <c r="E119" s="15"/>
      <c r="F119" s="15"/>
      <c r="G119" s="15"/>
      <c r="H119" s="15"/>
      <c r="I119" s="15"/>
      <c r="J119" s="15"/>
      <c r="K119" s="15"/>
      <c r="L119" s="15"/>
      <c r="M119" s="14"/>
      <c r="N119" s="3"/>
      <c r="O119" s="3"/>
      <c r="P119" s="3"/>
      <c r="Q119" s="2" t="s">
        <v>182</v>
      </c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</row>
    <row r="120" spans="1:50" ht="30" customHeight="1">
      <c r="A120" s="16" t="s">
        <v>183</v>
      </c>
      <c r="B120" s="16" t="s">
        <v>184</v>
      </c>
      <c r="C120" s="16" t="s">
        <v>68</v>
      </c>
      <c r="D120" s="14">
        <v>90</v>
      </c>
      <c r="E120" s="15"/>
      <c r="F120" s="15"/>
      <c r="G120" s="15"/>
      <c r="H120" s="15"/>
      <c r="I120" s="15"/>
      <c r="J120" s="15"/>
      <c r="K120" s="15"/>
      <c r="L120" s="15"/>
      <c r="M120" s="16"/>
      <c r="N120" s="2" t="s">
        <v>186</v>
      </c>
      <c r="O120" s="2" t="s">
        <v>52</v>
      </c>
      <c r="P120" s="2" t="s">
        <v>52</v>
      </c>
      <c r="Q120" s="2" t="s">
        <v>182</v>
      </c>
      <c r="R120" s="2" t="s">
        <v>63</v>
      </c>
      <c r="S120" s="2" t="s">
        <v>64</v>
      </c>
      <c r="T120" s="2" t="s">
        <v>64</v>
      </c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2" t="s">
        <v>52</v>
      </c>
      <c r="AS120" s="2" t="s">
        <v>52</v>
      </c>
      <c r="AT120" s="3"/>
      <c r="AU120" s="2" t="s">
        <v>187</v>
      </c>
      <c r="AV120" s="3">
        <v>35</v>
      </c>
    </row>
    <row r="121" spans="1:50" ht="30" customHeight="1">
      <c r="A121" s="16" t="s">
        <v>188</v>
      </c>
      <c r="B121" s="16" t="s">
        <v>189</v>
      </c>
      <c r="C121" s="16" t="s">
        <v>190</v>
      </c>
      <c r="D121" s="14">
        <v>2</v>
      </c>
      <c r="E121" s="15"/>
      <c r="F121" s="15"/>
      <c r="G121" s="15"/>
      <c r="H121" s="15"/>
      <c r="I121" s="15"/>
      <c r="J121" s="15"/>
      <c r="K121" s="15"/>
      <c r="L121" s="15"/>
      <c r="M121" s="16"/>
      <c r="N121" s="2" t="s">
        <v>192</v>
      </c>
      <c r="O121" s="2" t="s">
        <v>52</v>
      </c>
      <c r="P121" s="2" t="s">
        <v>52</v>
      </c>
      <c r="Q121" s="2" t="s">
        <v>182</v>
      </c>
      <c r="R121" s="2" t="s">
        <v>63</v>
      </c>
      <c r="S121" s="2" t="s">
        <v>64</v>
      </c>
      <c r="T121" s="2" t="s">
        <v>64</v>
      </c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2" t="s">
        <v>52</v>
      </c>
      <c r="AS121" s="2" t="s">
        <v>52</v>
      </c>
      <c r="AT121" s="3"/>
      <c r="AU121" s="2" t="s">
        <v>193</v>
      </c>
      <c r="AV121" s="3">
        <v>36</v>
      </c>
    </row>
    <row r="122" spans="1:50" ht="30" hidden="1" customHeight="1">
      <c r="A122" s="24" t="s">
        <v>194</v>
      </c>
      <c r="B122" s="24" t="s">
        <v>195</v>
      </c>
      <c r="C122" s="24" t="s">
        <v>156</v>
      </c>
      <c r="D122" s="25">
        <v>0</v>
      </c>
      <c r="E122" s="26"/>
      <c r="F122" s="26"/>
      <c r="G122" s="26"/>
      <c r="H122" s="26"/>
      <c r="I122" s="26"/>
      <c r="J122" s="26"/>
      <c r="K122" s="26"/>
      <c r="L122" s="26"/>
      <c r="M122" s="24"/>
      <c r="N122" s="2" t="s">
        <v>197</v>
      </c>
      <c r="O122" s="2" t="s">
        <v>52</v>
      </c>
      <c r="P122" s="2" t="s">
        <v>52</v>
      </c>
      <c r="Q122" s="2" t="s">
        <v>182</v>
      </c>
      <c r="R122" s="2" t="s">
        <v>63</v>
      </c>
      <c r="S122" s="2" t="s">
        <v>64</v>
      </c>
      <c r="T122" s="2" t="s">
        <v>64</v>
      </c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2" t="s">
        <v>52</v>
      </c>
      <c r="AS122" s="2" t="s">
        <v>52</v>
      </c>
      <c r="AT122" s="3"/>
      <c r="AU122" s="2" t="s">
        <v>198</v>
      </c>
      <c r="AV122" s="3">
        <v>37</v>
      </c>
      <c r="AX122">
        <v>15</v>
      </c>
    </row>
    <row r="123" spans="1:50" ht="30" customHeight="1">
      <c r="A123" s="14"/>
      <c r="B123" s="14"/>
      <c r="C123" s="14"/>
      <c r="D123" s="14"/>
      <c r="E123" s="15"/>
      <c r="F123" s="15"/>
      <c r="G123" s="15"/>
      <c r="H123" s="15"/>
      <c r="I123" s="15"/>
      <c r="J123" s="15"/>
      <c r="K123" s="15"/>
      <c r="L123" s="15"/>
      <c r="M123" s="14"/>
      <c r="Q123" s="1" t="s">
        <v>182</v>
      </c>
    </row>
    <row r="124" spans="1:50" ht="30" customHeight="1">
      <c r="A124" s="14"/>
      <c r="B124" s="14"/>
      <c r="C124" s="14"/>
      <c r="D124" s="14"/>
      <c r="E124" s="15"/>
      <c r="F124" s="15"/>
      <c r="G124" s="15"/>
      <c r="H124" s="15"/>
      <c r="I124" s="15"/>
      <c r="J124" s="15"/>
      <c r="K124" s="15"/>
      <c r="L124" s="15"/>
      <c r="M124" s="14"/>
      <c r="Q124" s="1" t="s">
        <v>182</v>
      </c>
    </row>
    <row r="125" spans="1:50" ht="30" customHeight="1">
      <c r="A125" s="14"/>
      <c r="B125" s="14"/>
      <c r="C125" s="14"/>
      <c r="D125" s="14"/>
      <c r="E125" s="15"/>
      <c r="F125" s="15"/>
      <c r="G125" s="15"/>
      <c r="H125" s="15"/>
      <c r="I125" s="15"/>
      <c r="J125" s="15"/>
      <c r="K125" s="15"/>
      <c r="L125" s="15"/>
      <c r="M125" s="14"/>
      <c r="Q125" s="1" t="s">
        <v>182</v>
      </c>
    </row>
    <row r="126" spans="1:50" ht="30" customHeight="1">
      <c r="A126" s="14"/>
      <c r="B126" s="14"/>
      <c r="C126" s="14"/>
      <c r="D126" s="14"/>
      <c r="E126" s="15"/>
      <c r="F126" s="15"/>
      <c r="G126" s="15"/>
      <c r="H126" s="15"/>
      <c r="I126" s="15"/>
      <c r="J126" s="15"/>
      <c r="K126" s="15"/>
      <c r="L126" s="15"/>
      <c r="M126" s="14"/>
      <c r="Q126" s="1" t="s">
        <v>182</v>
      </c>
    </row>
    <row r="127" spans="1:50" ht="30" customHeight="1">
      <c r="A127" s="14"/>
      <c r="B127" s="14"/>
      <c r="C127" s="14"/>
      <c r="D127" s="14"/>
      <c r="E127" s="15"/>
      <c r="F127" s="15"/>
      <c r="G127" s="15"/>
      <c r="H127" s="15"/>
      <c r="I127" s="15"/>
      <c r="J127" s="15"/>
      <c r="K127" s="15"/>
      <c r="L127" s="15"/>
      <c r="M127" s="14"/>
      <c r="Q127" s="1" t="s">
        <v>182</v>
      </c>
    </row>
    <row r="128" spans="1:50" ht="30" customHeight="1">
      <c r="A128" s="14"/>
      <c r="B128" s="14"/>
      <c r="C128" s="14"/>
      <c r="D128" s="14"/>
      <c r="E128" s="15"/>
      <c r="F128" s="15"/>
      <c r="G128" s="15"/>
      <c r="H128" s="15"/>
      <c r="I128" s="15"/>
      <c r="J128" s="15"/>
      <c r="K128" s="15"/>
      <c r="L128" s="15"/>
      <c r="M128" s="14"/>
      <c r="Q128" s="1" t="s">
        <v>182</v>
      </c>
    </row>
    <row r="129" spans="1:48" ht="30" customHeight="1">
      <c r="A129" s="14"/>
      <c r="B129" s="14"/>
      <c r="C129" s="14"/>
      <c r="D129" s="14"/>
      <c r="E129" s="15"/>
      <c r="F129" s="15"/>
      <c r="G129" s="15"/>
      <c r="H129" s="15"/>
      <c r="I129" s="15"/>
      <c r="J129" s="15"/>
      <c r="K129" s="15"/>
      <c r="L129" s="15"/>
      <c r="M129" s="14"/>
      <c r="Q129" s="1" t="s">
        <v>182</v>
      </c>
    </row>
    <row r="130" spans="1:48" ht="30" customHeight="1">
      <c r="A130" s="14"/>
      <c r="B130" s="14"/>
      <c r="C130" s="14"/>
      <c r="D130" s="14"/>
      <c r="E130" s="15"/>
      <c r="F130" s="15"/>
      <c r="G130" s="15"/>
      <c r="H130" s="15"/>
      <c r="I130" s="15"/>
      <c r="J130" s="15"/>
      <c r="K130" s="15"/>
      <c r="L130" s="15"/>
      <c r="M130" s="14"/>
      <c r="Q130" s="1" t="s">
        <v>182</v>
      </c>
    </row>
    <row r="131" spans="1:48" ht="30" customHeight="1">
      <c r="A131" s="14"/>
      <c r="B131" s="14"/>
      <c r="C131" s="14"/>
      <c r="D131" s="14"/>
      <c r="E131" s="15"/>
      <c r="F131" s="15"/>
      <c r="G131" s="15"/>
      <c r="H131" s="15"/>
      <c r="I131" s="15"/>
      <c r="J131" s="15"/>
      <c r="K131" s="15"/>
      <c r="L131" s="15"/>
      <c r="M131" s="14"/>
      <c r="Q131" s="1" t="s">
        <v>182</v>
      </c>
    </row>
    <row r="132" spans="1:48" ht="30" customHeight="1">
      <c r="A132" s="14"/>
      <c r="B132" s="14"/>
      <c r="C132" s="14"/>
      <c r="D132" s="14"/>
      <c r="E132" s="15"/>
      <c r="F132" s="15"/>
      <c r="G132" s="15"/>
      <c r="H132" s="15"/>
      <c r="I132" s="15"/>
      <c r="J132" s="15"/>
      <c r="K132" s="15"/>
      <c r="L132" s="15"/>
      <c r="M132" s="14"/>
      <c r="Q132" s="1" t="s">
        <v>182</v>
      </c>
    </row>
    <row r="133" spans="1:48" ht="30" customHeight="1">
      <c r="A133" s="14"/>
      <c r="B133" s="14"/>
      <c r="C133" s="14"/>
      <c r="D133" s="14"/>
      <c r="E133" s="15"/>
      <c r="F133" s="15"/>
      <c r="G133" s="15"/>
      <c r="H133" s="15"/>
      <c r="I133" s="15"/>
      <c r="J133" s="15"/>
      <c r="K133" s="15"/>
      <c r="L133" s="15"/>
      <c r="M133" s="14"/>
      <c r="Q133" s="1" t="s">
        <v>182</v>
      </c>
    </row>
    <row r="134" spans="1:48" ht="30" customHeight="1">
      <c r="A134" s="14"/>
      <c r="B134" s="14"/>
      <c r="C134" s="14"/>
      <c r="D134" s="14"/>
      <c r="E134" s="15"/>
      <c r="F134" s="15"/>
      <c r="G134" s="15"/>
      <c r="H134" s="15"/>
      <c r="I134" s="15"/>
      <c r="J134" s="15"/>
      <c r="K134" s="15"/>
      <c r="L134" s="15"/>
      <c r="M134" s="14"/>
      <c r="Q134" s="1" t="s">
        <v>182</v>
      </c>
    </row>
    <row r="135" spans="1:48" ht="30" customHeight="1">
      <c r="A135" s="14"/>
      <c r="B135" s="14"/>
      <c r="C135" s="14"/>
      <c r="D135" s="14"/>
      <c r="E135" s="15"/>
      <c r="F135" s="15"/>
      <c r="G135" s="15"/>
      <c r="H135" s="15"/>
      <c r="I135" s="15"/>
      <c r="J135" s="15"/>
      <c r="K135" s="15"/>
      <c r="L135" s="15"/>
      <c r="M135" s="14"/>
      <c r="Q135" s="1" t="s">
        <v>182</v>
      </c>
    </row>
    <row r="136" spans="1:48" ht="30" customHeight="1">
      <c r="A136" s="14"/>
      <c r="B136" s="14"/>
      <c r="C136" s="14"/>
      <c r="D136" s="14"/>
      <c r="E136" s="15"/>
      <c r="F136" s="15"/>
      <c r="G136" s="15"/>
      <c r="H136" s="15"/>
      <c r="I136" s="15"/>
      <c r="J136" s="15"/>
      <c r="K136" s="15"/>
      <c r="L136" s="15"/>
      <c r="M136" s="14"/>
      <c r="Q136" s="1" t="s">
        <v>182</v>
      </c>
    </row>
    <row r="137" spans="1:48" ht="30" customHeight="1">
      <c r="A137" s="14"/>
      <c r="B137" s="14"/>
      <c r="C137" s="14"/>
      <c r="D137" s="14"/>
      <c r="E137" s="15"/>
      <c r="F137" s="15"/>
      <c r="G137" s="15"/>
      <c r="H137" s="15"/>
      <c r="I137" s="15"/>
      <c r="J137" s="15"/>
      <c r="K137" s="15"/>
      <c r="L137" s="15"/>
      <c r="M137" s="14"/>
      <c r="Q137" s="1" t="s">
        <v>182</v>
      </c>
    </row>
    <row r="138" spans="1:48" ht="30" customHeight="1">
      <c r="A138" s="14"/>
      <c r="B138" s="14"/>
      <c r="C138" s="14"/>
      <c r="D138" s="14"/>
      <c r="E138" s="15"/>
      <c r="F138" s="15"/>
      <c r="G138" s="15"/>
      <c r="H138" s="15"/>
      <c r="I138" s="15"/>
      <c r="J138" s="15"/>
      <c r="K138" s="15"/>
      <c r="L138" s="15"/>
      <c r="M138" s="14"/>
      <c r="Q138" s="1" t="s">
        <v>182</v>
      </c>
    </row>
    <row r="139" spans="1:48" ht="30" customHeight="1">
      <c r="A139" s="14"/>
      <c r="B139" s="14"/>
      <c r="C139" s="14"/>
      <c r="D139" s="14"/>
      <c r="E139" s="15"/>
      <c r="F139" s="15"/>
      <c r="G139" s="15"/>
      <c r="H139" s="15"/>
      <c r="I139" s="15"/>
      <c r="J139" s="15"/>
      <c r="K139" s="15"/>
      <c r="L139" s="15"/>
      <c r="M139" s="14"/>
      <c r="Q139" s="1" t="s">
        <v>182</v>
      </c>
    </row>
    <row r="140" spans="1:48" ht="30" customHeight="1">
      <c r="A140" s="14"/>
      <c r="B140" s="14"/>
      <c r="C140" s="14"/>
      <c r="D140" s="14"/>
      <c r="E140" s="15"/>
      <c r="F140" s="15"/>
      <c r="G140" s="15"/>
      <c r="H140" s="15"/>
      <c r="I140" s="15"/>
      <c r="J140" s="15"/>
      <c r="K140" s="15"/>
      <c r="L140" s="15"/>
      <c r="M140" s="14"/>
      <c r="Q140" s="1" t="s">
        <v>182</v>
      </c>
    </row>
    <row r="141" spans="1:48" ht="30" customHeight="1">
      <c r="A141" s="16" t="s">
        <v>77</v>
      </c>
      <c r="B141" s="14"/>
      <c r="C141" s="14"/>
      <c r="D141" s="14"/>
      <c r="E141" s="15"/>
      <c r="F141" s="15"/>
      <c r="G141" s="15"/>
      <c r="H141" s="15"/>
      <c r="I141" s="15"/>
      <c r="J141" s="15"/>
      <c r="K141" s="15"/>
      <c r="L141" s="15"/>
      <c r="M141" s="14"/>
      <c r="N141" t="s">
        <v>78</v>
      </c>
    </row>
    <row r="142" spans="1:48" ht="30" customHeight="1">
      <c r="A142" s="16" t="s">
        <v>1319</v>
      </c>
      <c r="B142" s="16" t="s">
        <v>52</v>
      </c>
      <c r="C142" s="14"/>
      <c r="D142" s="14"/>
      <c r="E142" s="15"/>
      <c r="F142" s="15"/>
      <c r="G142" s="15"/>
      <c r="H142" s="15"/>
      <c r="I142" s="15"/>
      <c r="J142" s="15"/>
      <c r="K142" s="15"/>
      <c r="L142" s="15"/>
      <c r="M142" s="14"/>
      <c r="N142" s="3"/>
      <c r="O142" s="3"/>
      <c r="P142" s="3"/>
      <c r="Q142" s="2" t="s">
        <v>199</v>
      </c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</row>
    <row r="143" spans="1:48" ht="30" customHeight="1">
      <c r="A143" s="16" t="s">
        <v>200</v>
      </c>
      <c r="B143" s="16" t="s">
        <v>201</v>
      </c>
      <c r="C143" s="16" t="s">
        <v>68</v>
      </c>
      <c r="D143" s="14">
        <v>5</v>
      </c>
      <c r="E143" s="15"/>
      <c r="F143" s="15"/>
      <c r="G143" s="15"/>
      <c r="H143" s="15"/>
      <c r="I143" s="15"/>
      <c r="J143" s="15"/>
      <c r="K143" s="15"/>
      <c r="L143" s="15"/>
      <c r="M143" s="16"/>
      <c r="N143" s="2" t="s">
        <v>202</v>
      </c>
      <c r="O143" s="2" t="s">
        <v>52</v>
      </c>
      <c r="P143" s="2" t="s">
        <v>52</v>
      </c>
      <c r="Q143" s="2" t="s">
        <v>199</v>
      </c>
      <c r="R143" s="2" t="s">
        <v>64</v>
      </c>
      <c r="S143" s="2" t="s">
        <v>64</v>
      </c>
      <c r="T143" s="2" t="s">
        <v>63</v>
      </c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2" t="s">
        <v>52</v>
      </c>
      <c r="AS143" s="2" t="s">
        <v>52</v>
      </c>
      <c r="AT143" s="3"/>
      <c r="AU143" s="2" t="s">
        <v>203</v>
      </c>
      <c r="AV143" s="3">
        <v>39</v>
      </c>
    </row>
    <row r="144" spans="1:48" ht="30" customHeight="1">
      <c r="A144" s="16" t="s">
        <v>204</v>
      </c>
      <c r="B144" s="16" t="s">
        <v>205</v>
      </c>
      <c r="C144" s="16" t="s">
        <v>68</v>
      </c>
      <c r="D144" s="14">
        <v>44</v>
      </c>
      <c r="E144" s="15"/>
      <c r="F144" s="15"/>
      <c r="G144" s="15"/>
      <c r="H144" s="15"/>
      <c r="I144" s="15"/>
      <c r="J144" s="15"/>
      <c r="K144" s="15"/>
      <c r="L144" s="15"/>
      <c r="M144" s="16"/>
      <c r="N144" s="2" t="s">
        <v>206</v>
      </c>
      <c r="O144" s="2" t="s">
        <v>52</v>
      </c>
      <c r="P144" s="2" t="s">
        <v>52</v>
      </c>
      <c r="Q144" s="2" t="s">
        <v>199</v>
      </c>
      <c r="R144" s="2" t="s">
        <v>64</v>
      </c>
      <c r="S144" s="2" t="s">
        <v>64</v>
      </c>
      <c r="T144" s="2" t="s">
        <v>63</v>
      </c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2" t="s">
        <v>52</v>
      </c>
      <c r="AS144" s="2" t="s">
        <v>52</v>
      </c>
      <c r="AT144" s="3"/>
      <c r="AU144" s="2" t="s">
        <v>207</v>
      </c>
      <c r="AV144" s="3">
        <v>40</v>
      </c>
    </row>
    <row r="145" spans="1:48" ht="30" customHeight="1">
      <c r="A145" s="16" t="s">
        <v>208</v>
      </c>
      <c r="B145" s="16" t="s">
        <v>209</v>
      </c>
      <c r="C145" s="16" t="s">
        <v>68</v>
      </c>
      <c r="D145" s="14">
        <v>44</v>
      </c>
      <c r="E145" s="15"/>
      <c r="F145" s="15"/>
      <c r="G145" s="15"/>
      <c r="H145" s="15"/>
      <c r="I145" s="15"/>
      <c r="J145" s="15"/>
      <c r="K145" s="15"/>
      <c r="L145" s="15"/>
      <c r="M145" s="16"/>
      <c r="N145" s="2" t="s">
        <v>211</v>
      </c>
      <c r="O145" s="2" t="s">
        <v>52</v>
      </c>
      <c r="P145" s="2" t="s">
        <v>52</v>
      </c>
      <c r="Q145" s="2" t="s">
        <v>199</v>
      </c>
      <c r="R145" s="2" t="s">
        <v>63</v>
      </c>
      <c r="S145" s="2" t="s">
        <v>64</v>
      </c>
      <c r="T145" s="2" t="s">
        <v>64</v>
      </c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2" t="s">
        <v>52</v>
      </c>
      <c r="AS145" s="2" t="s">
        <v>52</v>
      </c>
      <c r="AT145" s="3"/>
      <c r="AU145" s="2" t="s">
        <v>212</v>
      </c>
      <c r="AV145" s="3">
        <v>51</v>
      </c>
    </row>
    <row r="146" spans="1:48" ht="30" customHeight="1">
      <c r="A146" s="16" t="s">
        <v>208</v>
      </c>
      <c r="B146" s="16" t="s">
        <v>213</v>
      </c>
      <c r="C146" s="16" t="s">
        <v>68</v>
      </c>
      <c r="D146" s="14">
        <v>5</v>
      </c>
      <c r="E146" s="15"/>
      <c r="F146" s="15"/>
      <c r="G146" s="15"/>
      <c r="H146" s="15"/>
      <c r="I146" s="15"/>
      <c r="J146" s="15"/>
      <c r="K146" s="15"/>
      <c r="L146" s="15"/>
      <c r="M146" s="16"/>
      <c r="N146" s="2" t="s">
        <v>215</v>
      </c>
      <c r="O146" s="2" t="s">
        <v>52</v>
      </c>
      <c r="P146" s="2" t="s">
        <v>52</v>
      </c>
      <c r="Q146" s="2" t="s">
        <v>199</v>
      </c>
      <c r="R146" s="2" t="s">
        <v>63</v>
      </c>
      <c r="S146" s="2" t="s">
        <v>64</v>
      </c>
      <c r="T146" s="2" t="s">
        <v>64</v>
      </c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2" t="s">
        <v>52</v>
      </c>
      <c r="AS146" s="2" t="s">
        <v>52</v>
      </c>
      <c r="AT146" s="3"/>
      <c r="AU146" s="2" t="s">
        <v>216</v>
      </c>
      <c r="AV146" s="3">
        <v>52</v>
      </c>
    </row>
    <row r="147" spans="1:48" ht="30" customHeight="1">
      <c r="A147" s="16" t="s">
        <v>217</v>
      </c>
      <c r="B147" s="16" t="s">
        <v>218</v>
      </c>
      <c r="C147" s="16" t="s">
        <v>156</v>
      </c>
      <c r="D147" s="14">
        <v>363</v>
      </c>
      <c r="E147" s="15"/>
      <c r="F147" s="15"/>
      <c r="G147" s="15"/>
      <c r="H147" s="15"/>
      <c r="I147" s="15"/>
      <c r="J147" s="15"/>
      <c r="K147" s="15"/>
      <c r="L147" s="15"/>
      <c r="M147" s="16"/>
      <c r="N147" s="2" t="s">
        <v>220</v>
      </c>
      <c r="O147" s="2" t="s">
        <v>52</v>
      </c>
      <c r="P147" s="2" t="s">
        <v>52</v>
      </c>
      <c r="Q147" s="2" t="s">
        <v>199</v>
      </c>
      <c r="R147" s="2" t="s">
        <v>63</v>
      </c>
      <c r="S147" s="2" t="s">
        <v>64</v>
      </c>
      <c r="T147" s="2" t="s">
        <v>64</v>
      </c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2" t="s">
        <v>52</v>
      </c>
      <c r="AS147" s="2" t="s">
        <v>52</v>
      </c>
      <c r="AT147" s="3"/>
      <c r="AU147" s="2" t="s">
        <v>221</v>
      </c>
      <c r="AV147" s="3">
        <v>53</v>
      </c>
    </row>
    <row r="148" spans="1:48" ht="30" customHeight="1">
      <c r="A148" s="14"/>
      <c r="B148" s="14"/>
      <c r="C148" s="14"/>
      <c r="D148" s="14"/>
      <c r="E148" s="15"/>
      <c r="F148" s="15"/>
      <c r="G148" s="15"/>
      <c r="H148" s="15"/>
      <c r="I148" s="15"/>
      <c r="J148" s="15"/>
      <c r="K148" s="15"/>
      <c r="L148" s="15"/>
      <c r="M148" s="14"/>
      <c r="Q148" s="1" t="s">
        <v>199</v>
      </c>
    </row>
    <row r="149" spans="1:48" ht="30" customHeight="1">
      <c r="A149" s="14"/>
      <c r="B149" s="14"/>
      <c r="C149" s="14"/>
      <c r="D149" s="14"/>
      <c r="E149" s="15"/>
      <c r="F149" s="15"/>
      <c r="G149" s="15"/>
      <c r="H149" s="15"/>
      <c r="I149" s="15"/>
      <c r="J149" s="15"/>
      <c r="K149" s="15"/>
      <c r="L149" s="15"/>
      <c r="M149" s="14"/>
      <c r="Q149" s="1" t="s">
        <v>199</v>
      </c>
    </row>
    <row r="150" spans="1:48" ht="30" customHeight="1">
      <c r="A150" s="14"/>
      <c r="B150" s="14"/>
      <c r="C150" s="14"/>
      <c r="D150" s="14"/>
      <c r="E150" s="15"/>
      <c r="F150" s="15"/>
      <c r="G150" s="15"/>
      <c r="H150" s="15"/>
      <c r="I150" s="15"/>
      <c r="J150" s="15"/>
      <c r="K150" s="15"/>
      <c r="L150" s="15"/>
      <c r="M150" s="14"/>
      <c r="Q150" s="1" t="s">
        <v>199</v>
      </c>
    </row>
    <row r="151" spans="1:48" ht="30" customHeight="1">
      <c r="A151" s="14"/>
      <c r="B151" s="14"/>
      <c r="C151" s="14"/>
      <c r="D151" s="14"/>
      <c r="E151" s="15"/>
      <c r="F151" s="15"/>
      <c r="G151" s="15"/>
      <c r="H151" s="15"/>
      <c r="I151" s="15"/>
      <c r="J151" s="15"/>
      <c r="K151" s="15"/>
      <c r="L151" s="15"/>
      <c r="M151" s="14"/>
      <c r="Q151" s="1" t="s">
        <v>199</v>
      </c>
    </row>
    <row r="152" spans="1:48" ht="30" customHeight="1">
      <c r="A152" s="14"/>
      <c r="B152" s="14"/>
      <c r="C152" s="14"/>
      <c r="D152" s="14"/>
      <c r="E152" s="15"/>
      <c r="F152" s="15"/>
      <c r="G152" s="15"/>
      <c r="H152" s="15"/>
      <c r="I152" s="15"/>
      <c r="J152" s="15"/>
      <c r="K152" s="15"/>
      <c r="L152" s="15"/>
      <c r="M152" s="14"/>
      <c r="Q152" s="1" t="s">
        <v>199</v>
      </c>
    </row>
    <row r="153" spans="1:48" ht="30" customHeight="1">
      <c r="A153" s="14"/>
      <c r="B153" s="14"/>
      <c r="C153" s="14"/>
      <c r="D153" s="14"/>
      <c r="E153" s="15"/>
      <c r="F153" s="15"/>
      <c r="G153" s="15"/>
      <c r="H153" s="15"/>
      <c r="I153" s="15"/>
      <c r="J153" s="15"/>
      <c r="K153" s="15"/>
      <c r="L153" s="15"/>
      <c r="M153" s="14"/>
      <c r="Q153" s="1" t="s">
        <v>199</v>
      </c>
    </row>
    <row r="154" spans="1:48" ht="30" customHeight="1">
      <c r="A154" s="14"/>
      <c r="B154" s="14"/>
      <c r="C154" s="14"/>
      <c r="D154" s="14"/>
      <c r="E154" s="15"/>
      <c r="F154" s="15"/>
      <c r="G154" s="15"/>
      <c r="H154" s="15"/>
      <c r="I154" s="15"/>
      <c r="J154" s="15"/>
      <c r="K154" s="15"/>
      <c r="L154" s="15"/>
      <c r="M154" s="14"/>
      <c r="Q154" s="1" t="s">
        <v>199</v>
      </c>
    </row>
    <row r="155" spans="1:48" ht="30" customHeight="1">
      <c r="A155" s="14"/>
      <c r="B155" s="14"/>
      <c r="C155" s="14"/>
      <c r="D155" s="14"/>
      <c r="E155" s="15"/>
      <c r="F155" s="15"/>
      <c r="G155" s="15"/>
      <c r="H155" s="15"/>
      <c r="I155" s="15"/>
      <c r="J155" s="15"/>
      <c r="K155" s="15"/>
      <c r="L155" s="15"/>
      <c r="M155" s="14"/>
      <c r="Q155" s="1" t="s">
        <v>199</v>
      </c>
    </row>
    <row r="156" spans="1:48" ht="30" customHeight="1">
      <c r="A156" s="14"/>
      <c r="B156" s="14"/>
      <c r="C156" s="14"/>
      <c r="D156" s="14"/>
      <c r="E156" s="15"/>
      <c r="F156" s="15"/>
      <c r="G156" s="15"/>
      <c r="H156" s="15"/>
      <c r="I156" s="15"/>
      <c r="J156" s="15"/>
      <c r="K156" s="15"/>
      <c r="L156" s="15"/>
      <c r="M156" s="14"/>
      <c r="Q156" s="1" t="s">
        <v>199</v>
      </c>
    </row>
    <row r="157" spans="1:48" ht="30" customHeight="1">
      <c r="A157" s="14"/>
      <c r="B157" s="14"/>
      <c r="C157" s="14"/>
      <c r="D157" s="14"/>
      <c r="E157" s="15"/>
      <c r="F157" s="15"/>
      <c r="G157" s="15"/>
      <c r="H157" s="15"/>
      <c r="I157" s="15"/>
      <c r="J157" s="15"/>
      <c r="K157" s="15"/>
      <c r="L157" s="15"/>
      <c r="M157" s="14"/>
      <c r="Q157" s="1" t="s">
        <v>199</v>
      </c>
    </row>
    <row r="158" spans="1:48" ht="30" customHeight="1">
      <c r="A158" s="14"/>
      <c r="B158" s="14"/>
      <c r="C158" s="14"/>
      <c r="D158" s="14"/>
      <c r="E158" s="15"/>
      <c r="F158" s="15"/>
      <c r="G158" s="15"/>
      <c r="H158" s="15"/>
      <c r="I158" s="15"/>
      <c r="J158" s="15"/>
      <c r="K158" s="15"/>
      <c r="L158" s="15"/>
      <c r="M158" s="14"/>
      <c r="Q158" s="1" t="s">
        <v>199</v>
      </c>
    </row>
    <row r="159" spans="1:48" ht="30" customHeight="1">
      <c r="A159" s="14"/>
      <c r="B159" s="14"/>
      <c r="C159" s="14"/>
      <c r="D159" s="14"/>
      <c r="E159" s="15"/>
      <c r="F159" s="15"/>
      <c r="G159" s="15"/>
      <c r="H159" s="15"/>
      <c r="I159" s="15"/>
      <c r="J159" s="15"/>
      <c r="K159" s="15"/>
      <c r="L159" s="15"/>
      <c r="M159" s="14"/>
      <c r="Q159" s="1" t="s">
        <v>199</v>
      </c>
    </row>
    <row r="160" spans="1:48" ht="30" customHeight="1">
      <c r="A160" s="14"/>
      <c r="B160" s="14"/>
      <c r="C160" s="14"/>
      <c r="D160" s="14"/>
      <c r="E160" s="15"/>
      <c r="F160" s="15"/>
      <c r="G160" s="15"/>
      <c r="H160" s="15"/>
      <c r="I160" s="15"/>
      <c r="J160" s="15"/>
      <c r="K160" s="15"/>
      <c r="L160" s="15"/>
      <c r="M160" s="14"/>
      <c r="Q160" s="1" t="s">
        <v>199</v>
      </c>
    </row>
    <row r="161" spans="1:50" ht="30" customHeight="1">
      <c r="A161" s="14"/>
      <c r="B161" s="14"/>
      <c r="C161" s="14"/>
      <c r="D161" s="14"/>
      <c r="E161" s="15"/>
      <c r="F161" s="15"/>
      <c r="G161" s="15"/>
      <c r="H161" s="15"/>
      <c r="I161" s="15"/>
      <c r="J161" s="15"/>
      <c r="K161" s="15"/>
      <c r="L161" s="15"/>
      <c r="M161" s="14"/>
      <c r="Q161" s="1" t="s">
        <v>199</v>
      </c>
    </row>
    <row r="162" spans="1:50" ht="30" customHeight="1">
      <c r="A162" s="14"/>
      <c r="B162" s="14"/>
      <c r="C162" s="14"/>
      <c r="D162" s="14"/>
      <c r="E162" s="15"/>
      <c r="F162" s="15"/>
      <c r="G162" s="15"/>
      <c r="H162" s="15"/>
      <c r="I162" s="15"/>
      <c r="J162" s="15"/>
      <c r="K162" s="15"/>
      <c r="L162" s="15"/>
      <c r="M162" s="14"/>
      <c r="Q162" s="1" t="s">
        <v>199</v>
      </c>
    </row>
    <row r="163" spans="1:50" ht="30" customHeight="1">
      <c r="A163" s="14"/>
      <c r="B163" s="14"/>
      <c r="C163" s="14"/>
      <c r="D163" s="14"/>
      <c r="E163" s="15"/>
      <c r="F163" s="15"/>
      <c r="G163" s="15"/>
      <c r="H163" s="15"/>
      <c r="I163" s="15"/>
      <c r="J163" s="15"/>
      <c r="K163" s="15"/>
      <c r="L163" s="15"/>
      <c r="M163" s="14"/>
      <c r="Q163" s="1" t="s">
        <v>199</v>
      </c>
    </row>
    <row r="164" spans="1:50" ht="30" customHeight="1">
      <c r="A164" s="16" t="s">
        <v>77</v>
      </c>
      <c r="B164" s="14"/>
      <c r="C164" s="14"/>
      <c r="D164" s="14"/>
      <c r="E164" s="15"/>
      <c r="F164" s="15"/>
      <c r="G164" s="15"/>
      <c r="H164" s="15"/>
      <c r="I164" s="15"/>
      <c r="J164" s="15"/>
      <c r="K164" s="15"/>
      <c r="L164" s="15"/>
      <c r="M164" s="14"/>
      <c r="N164" t="s">
        <v>78</v>
      </c>
    </row>
    <row r="165" spans="1:50" ht="30" hidden="1" customHeight="1">
      <c r="A165" s="16" t="s">
        <v>222</v>
      </c>
      <c r="B165" s="16" t="s">
        <v>52</v>
      </c>
      <c r="C165" s="14"/>
      <c r="D165" s="14"/>
      <c r="E165" s="15"/>
      <c r="F165" s="15"/>
      <c r="G165" s="15"/>
      <c r="H165" s="15"/>
      <c r="I165" s="15"/>
      <c r="J165" s="15"/>
      <c r="K165" s="15"/>
      <c r="L165" s="15"/>
      <c r="M165" s="14"/>
      <c r="N165" s="3"/>
      <c r="O165" s="3"/>
      <c r="P165" s="3"/>
      <c r="Q165" s="2" t="s">
        <v>223</v>
      </c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</row>
    <row r="166" spans="1:50" ht="30" hidden="1" customHeight="1">
      <c r="A166" s="24" t="s">
        <v>224</v>
      </c>
      <c r="B166" s="24" t="s">
        <v>225</v>
      </c>
      <c r="C166" s="24" t="s">
        <v>68</v>
      </c>
      <c r="D166" s="25">
        <v>0</v>
      </c>
      <c r="E166" s="26"/>
      <c r="F166" s="26"/>
      <c r="G166" s="26"/>
      <c r="H166" s="26"/>
      <c r="I166" s="26"/>
      <c r="J166" s="26"/>
      <c r="K166" s="26"/>
      <c r="L166" s="26"/>
      <c r="M166" s="24"/>
      <c r="N166" s="2" t="s">
        <v>227</v>
      </c>
      <c r="O166" s="2" t="s">
        <v>52</v>
      </c>
      <c r="P166" s="2" t="s">
        <v>52</v>
      </c>
      <c r="Q166" s="2" t="s">
        <v>223</v>
      </c>
      <c r="R166" s="2" t="s">
        <v>63</v>
      </c>
      <c r="S166" s="2" t="s">
        <v>64</v>
      </c>
      <c r="T166" s="2" t="s">
        <v>64</v>
      </c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2" t="s">
        <v>52</v>
      </c>
      <c r="AS166" s="2" t="s">
        <v>52</v>
      </c>
      <c r="AT166" s="3"/>
      <c r="AU166" s="2" t="s">
        <v>228</v>
      </c>
      <c r="AV166" s="3">
        <v>86</v>
      </c>
      <c r="AX166">
        <v>77</v>
      </c>
    </row>
    <row r="167" spans="1:50" ht="30" hidden="1" customHeight="1">
      <c r="A167" s="24" t="s">
        <v>229</v>
      </c>
      <c r="B167" s="24" t="s">
        <v>230</v>
      </c>
      <c r="C167" s="24" t="s">
        <v>68</v>
      </c>
      <c r="D167" s="25">
        <v>0</v>
      </c>
      <c r="E167" s="26"/>
      <c r="F167" s="26"/>
      <c r="G167" s="26"/>
      <c r="H167" s="26"/>
      <c r="I167" s="26"/>
      <c r="J167" s="26"/>
      <c r="K167" s="26"/>
      <c r="L167" s="26"/>
      <c r="M167" s="24"/>
      <c r="N167" s="2" t="s">
        <v>232</v>
      </c>
      <c r="O167" s="2" t="s">
        <v>52</v>
      </c>
      <c r="P167" s="2" t="s">
        <v>52</v>
      </c>
      <c r="Q167" s="2" t="s">
        <v>223</v>
      </c>
      <c r="R167" s="2" t="s">
        <v>63</v>
      </c>
      <c r="S167" s="2" t="s">
        <v>64</v>
      </c>
      <c r="T167" s="2" t="s">
        <v>64</v>
      </c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2" t="s">
        <v>52</v>
      </c>
      <c r="AS167" s="2" t="s">
        <v>52</v>
      </c>
      <c r="AT167" s="3"/>
      <c r="AU167" s="2" t="s">
        <v>233</v>
      </c>
      <c r="AV167" s="3">
        <v>56</v>
      </c>
      <c r="AX167">
        <v>77</v>
      </c>
    </row>
    <row r="168" spans="1:50" ht="30" hidden="1" customHeight="1">
      <c r="A168" s="14"/>
      <c r="B168" s="14"/>
      <c r="C168" s="14"/>
      <c r="D168" s="14"/>
      <c r="E168" s="15"/>
      <c r="F168" s="15"/>
      <c r="G168" s="15"/>
      <c r="H168" s="15"/>
      <c r="I168" s="15"/>
      <c r="J168" s="15"/>
      <c r="K168" s="15"/>
      <c r="L168" s="15"/>
      <c r="M168" s="14"/>
      <c r="Q168" s="1" t="s">
        <v>223</v>
      </c>
    </row>
    <row r="169" spans="1:50" ht="30" hidden="1" customHeight="1">
      <c r="A169" s="14"/>
      <c r="B169" s="14"/>
      <c r="C169" s="14"/>
      <c r="D169" s="14"/>
      <c r="E169" s="15"/>
      <c r="F169" s="15"/>
      <c r="G169" s="15"/>
      <c r="H169" s="15"/>
      <c r="I169" s="15"/>
      <c r="J169" s="15"/>
      <c r="K169" s="15"/>
      <c r="L169" s="15"/>
      <c r="M169" s="14"/>
      <c r="Q169" s="1" t="s">
        <v>223</v>
      </c>
    </row>
    <row r="170" spans="1:50" ht="30" hidden="1" customHeight="1">
      <c r="A170" s="14"/>
      <c r="B170" s="14"/>
      <c r="C170" s="14"/>
      <c r="D170" s="14"/>
      <c r="E170" s="15"/>
      <c r="F170" s="15"/>
      <c r="G170" s="15"/>
      <c r="H170" s="15"/>
      <c r="I170" s="15"/>
      <c r="J170" s="15"/>
      <c r="K170" s="15"/>
      <c r="L170" s="15"/>
      <c r="M170" s="14"/>
      <c r="Q170" s="1" t="s">
        <v>223</v>
      </c>
    </row>
    <row r="171" spans="1:50" ht="30" hidden="1" customHeight="1">
      <c r="A171" s="14"/>
      <c r="B171" s="14"/>
      <c r="C171" s="14"/>
      <c r="D171" s="14"/>
      <c r="E171" s="15"/>
      <c r="F171" s="15"/>
      <c r="G171" s="15"/>
      <c r="H171" s="15"/>
      <c r="I171" s="15"/>
      <c r="J171" s="15"/>
      <c r="K171" s="15"/>
      <c r="L171" s="15"/>
      <c r="M171" s="14"/>
      <c r="Q171" s="1" t="s">
        <v>223</v>
      </c>
    </row>
    <row r="172" spans="1:50" ht="30" hidden="1" customHeight="1">
      <c r="A172" s="14"/>
      <c r="B172" s="14"/>
      <c r="C172" s="14"/>
      <c r="D172" s="14"/>
      <c r="E172" s="15"/>
      <c r="F172" s="15"/>
      <c r="G172" s="15"/>
      <c r="H172" s="15"/>
      <c r="I172" s="15"/>
      <c r="J172" s="15"/>
      <c r="K172" s="15"/>
      <c r="L172" s="15"/>
      <c r="M172" s="14"/>
      <c r="Q172" s="1" t="s">
        <v>223</v>
      </c>
    </row>
    <row r="173" spans="1:50" ht="30" hidden="1" customHeight="1">
      <c r="A173" s="14"/>
      <c r="B173" s="14"/>
      <c r="C173" s="14"/>
      <c r="D173" s="14"/>
      <c r="E173" s="15"/>
      <c r="F173" s="15"/>
      <c r="G173" s="15"/>
      <c r="H173" s="15"/>
      <c r="I173" s="15"/>
      <c r="J173" s="15"/>
      <c r="K173" s="15"/>
      <c r="L173" s="15"/>
      <c r="M173" s="14"/>
      <c r="Q173" s="1" t="s">
        <v>223</v>
      </c>
    </row>
    <row r="174" spans="1:50" ht="30" hidden="1" customHeight="1">
      <c r="A174" s="14"/>
      <c r="B174" s="14"/>
      <c r="C174" s="14"/>
      <c r="D174" s="14"/>
      <c r="E174" s="15"/>
      <c r="F174" s="15"/>
      <c r="G174" s="15"/>
      <c r="H174" s="15"/>
      <c r="I174" s="15"/>
      <c r="J174" s="15"/>
      <c r="K174" s="15"/>
      <c r="L174" s="15"/>
      <c r="M174" s="14"/>
      <c r="Q174" s="1" t="s">
        <v>223</v>
      </c>
    </row>
    <row r="175" spans="1:50" ht="30" hidden="1" customHeight="1">
      <c r="A175" s="14"/>
      <c r="B175" s="14"/>
      <c r="C175" s="14"/>
      <c r="D175" s="14"/>
      <c r="E175" s="15"/>
      <c r="F175" s="15"/>
      <c r="G175" s="15"/>
      <c r="H175" s="15"/>
      <c r="I175" s="15"/>
      <c r="J175" s="15"/>
      <c r="K175" s="15"/>
      <c r="L175" s="15"/>
      <c r="M175" s="14"/>
      <c r="Q175" s="1" t="s">
        <v>223</v>
      </c>
    </row>
    <row r="176" spans="1:50" ht="30" hidden="1" customHeight="1">
      <c r="A176" s="14"/>
      <c r="B176" s="14"/>
      <c r="C176" s="14"/>
      <c r="D176" s="14"/>
      <c r="E176" s="15"/>
      <c r="F176" s="15"/>
      <c r="G176" s="15"/>
      <c r="H176" s="15"/>
      <c r="I176" s="15"/>
      <c r="J176" s="15"/>
      <c r="K176" s="15"/>
      <c r="L176" s="15"/>
      <c r="M176" s="14"/>
      <c r="Q176" s="1" t="s">
        <v>223</v>
      </c>
    </row>
    <row r="177" spans="1:48" ht="30" hidden="1" customHeight="1">
      <c r="A177" s="14"/>
      <c r="B177" s="14"/>
      <c r="C177" s="14"/>
      <c r="D177" s="14"/>
      <c r="E177" s="15"/>
      <c r="F177" s="15"/>
      <c r="G177" s="15"/>
      <c r="H177" s="15"/>
      <c r="I177" s="15"/>
      <c r="J177" s="15"/>
      <c r="K177" s="15"/>
      <c r="L177" s="15"/>
      <c r="M177" s="14"/>
      <c r="Q177" s="1" t="s">
        <v>223</v>
      </c>
    </row>
    <row r="178" spans="1:48" ht="30" hidden="1" customHeight="1">
      <c r="A178" s="14"/>
      <c r="B178" s="14"/>
      <c r="C178" s="14"/>
      <c r="D178" s="14"/>
      <c r="E178" s="15"/>
      <c r="F178" s="15"/>
      <c r="G178" s="15"/>
      <c r="H178" s="15"/>
      <c r="I178" s="15"/>
      <c r="J178" s="15"/>
      <c r="K178" s="15"/>
      <c r="L178" s="15"/>
      <c r="M178" s="14"/>
      <c r="Q178" s="1" t="s">
        <v>223</v>
      </c>
    </row>
    <row r="179" spans="1:48" ht="30" hidden="1" customHeight="1">
      <c r="A179" s="14"/>
      <c r="B179" s="14"/>
      <c r="C179" s="14"/>
      <c r="D179" s="14"/>
      <c r="E179" s="15"/>
      <c r="F179" s="15"/>
      <c r="G179" s="15"/>
      <c r="H179" s="15"/>
      <c r="I179" s="15"/>
      <c r="J179" s="15"/>
      <c r="K179" s="15"/>
      <c r="L179" s="15"/>
      <c r="M179" s="14"/>
      <c r="Q179" s="1" t="s">
        <v>223</v>
      </c>
    </row>
    <row r="180" spans="1:48" ht="30" hidden="1" customHeight="1">
      <c r="A180" s="14"/>
      <c r="B180" s="14"/>
      <c r="C180" s="14"/>
      <c r="D180" s="14"/>
      <c r="E180" s="15"/>
      <c r="F180" s="15"/>
      <c r="G180" s="15"/>
      <c r="H180" s="15"/>
      <c r="I180" s="15"/>
      <c r="J180" s="15"/>
      <c r="K180" s="15"/>
      <c r="L180" s="15"/>
      <c r="M180" s="14"/>
      <c r="Q180" s="1" t="s">
        <v>223</v>
      </c>
    </row>
    <row r="181" spans="1:48" ht="30" hidden="1" customHeight="1">
      <c r="A181" s="14"/>
      <c r="B181" s="14"/>
      <c r="C181" s="14"/>
      <c r="D181" s="14"/>
      <c r="E181" s="15"/>
      <c r="F181" s="15"/>
      <c r="G181" s="15"/>
      <c r="H181" s="15"/>
      <c r="I181" s="15"/>
      <c r="J181" s="15"/>
      <c r="K181" s="15"/>
      <c r="L181" s="15"/>
      <c r="M181" s="14"/>
      <c r="Q181" s="1" t="s">
        <v>223</v>
      </c>
    </row>
    <row r="182" spans="1:48" ht="30" hidden="1" customHeight="1">
      <c r="A182" s="14"/>
      <c r="B182" s="14"/>
      <c r="C182" s="14"/>
      <c r="D182" s="14"/>
      <c r="E182" s="15"/>
      <c r="F182" s="15"/>
      <c r="G182" s="15"/>
      <c r="H182" s="15"/>
      <c r="I182" s="15"/>
      <c r="J182" s="15"/>
      <c r="K182" s="15"/>
      <c r="L182" s="15"/>
      <c r="M182" s="14"/>
      <c r="Q182" s="1" t="s">
        <v>223</v>
      </c>
    </row>
    <row r="183" spans="1:48" ht="30" hidden="1" customHeight="1">
      <c r="A183" s="14"/>
      <c r="B183" s="14"/>
      <c r="C183" s="14"/>
      <c r="D183" s="14"/>
      <c r="E183" s="15"/>
      <c r="F183" s="15"/>
      <c r="G183" s="15"/>
      <c r="H183" s="15"/>
      <c r="I183" s="15"/>
      <c r="J183" s="15"/>
      <c r="K183" s="15"/>
      <c r="L183" s="15"/>
      <c r="M183" s="14"/>
      <c r="Q183" s="1" t="s">
        <v>223</v>
      </c>
    </row>
    <row r="184" spans="1:48" ht="30" hidden="1" customHeight="1">
      <c r="A184" s="14"/>
      <c r="B184" s="14"/>
      <c r="C184" s="14"/>
      <c r="D184" s="14"/>
      <c r="E184" s="15"/>
      <c r="F184" s="15"/>
      <c r="G184" s="15"/>
      <c r="H184" s="15"/>
      <c r="I184" s="15"/>
      <c r="J184" s="15"/>
      <c r="K184" s="15"/>
      <c r="L184" s="15"/>
      <c r="M184" s="14"/>
      <c r="Q184" s="1" t="s">
        <v>223</v>
      </c>
    </row>
    <row r="185" spans="1:48" ht="30" hidden="1" customHeight="1">
      <c r="A185" s="14"/>
      <c r="B185" s="14"/>
      <c r="C185" s="14"/>
      <c r="D185" s="14"/>
      <c r="E185" s="15"/>
      <c r="F185" s="15"/>
      <c r="G185" s="15"/>
      <c r="H185" s="15"/>
      <c r="I185" s="15"/>
      <c r="J185" s="15"/>
      <c r="K185" s="15"/>
      <c r="L185" s="15"/>
      <c r="M185" s="14"/>
      <c r="Q185" s="1" t="s">
        <v>223</v>
      </c>
    </row>
    <row r="186" spans="1:48" ht="30" hidden="1" customHeight="1">
      <c r="A186" s="14"/>
      <c r="B186" s="14"/>
      <c r="C186" s="14"/>
      <c r="D186" s="14"/>
      <c r="E186" s="15"/>
      <c r="F186" s="15"/>
      <c r="G186" s="15"/>
      <c r="H186" s="15"/>
      <c r="I186" s="15"/>
      <c r="J186" s="15"/>
      <c r="K186" s="15"/>
      <c r="L186" s="15"/>
      <c r="M186" s="14"/>
      <c r="Q186" s="1" t="s">
        <v>223</v>
      </c>
    </row>
    <row r="187" spans="1:48" ht="30" hidden="1" customHeight="1">
      <c r="A187" s="16" t="s">
        <v>77</v>
      </c>
      <c r="B187" s="14"/>
      <c r="C187" s="14"/>
      <c r="D187" s="14"/>
      <c r="E187" s="15"/>
      <c r="F187" s="15"/>
      <c r="G187" s="15"/>
      <c r="H187" s="15"/>
      <c r="I187" s="15"/>
      <c r="J187" s="15"/>
      <c r="K187" s="15"/>
      <c r="L187" s="15"/>
      <c r="M187" s="14"/>
      <c r="N187" t="s">
        <v>78</v>
      </c>
    </row>
    <row r="188" spans="1:48" ht="30" customHeight="1">
      <c r="A188" s="16" t="s">
        <v>1320</v>
      </c>
      <c r="B188" s="16" t="s">
        <v>52</v>
      </c>
      <c r="C188" s="14"/>
      <c r="D188" s="14"/>
      <c r="E188" s="15"/>
      <c r="F188" s="15"/>
      <c r="G188" s="15"/>
      <c r="H188" s="15"/>
      <c r="I188" s="15"/>
      <c r="J188" s="15"/>
      <c r="K188" s="15"/>
      <c r="L188" s="15"/>
      <c r="M188" s="14"/>
      <c r="N188" s="3"/>
      <c r="O188" s="3"/>
      <c r="P188" s="3"/>
      <c r="Q188" s="2" t="s">
        <v>234</v>
      </c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</row>
    <row r="189" spans="1:48" ht="30" customHeight="1">
      <c r="A189" s="16" t="s">
        <v>235</v>
      </c>
      <c r="B189" s="16" t="s">
        <v>236</v>
      </c>
      <c r="C189" s="16" t="s">
        <v>156</v>
      </c>
      <c r="D189" s="14">
        <v>14</v>
      </c>
      <c r="E189" s="15"/>
      <c r="F189" s="15"/>
      <c r="G189" s="15"/>
      <c r="H189" s="15"/>
      <c r="I189" s="15"/>
      <c r="J189" s="15"/>
      <c r="K189" s="15"/>
      <c r="L189" s="15"/>
      <c r="M189" s="16"/>
      <c r="N189" s="2" t="s">
        <v>238</v>
      </c>
      <c r="O189" s="2" t="s">
        <v>52</v>
      </c>
      <c r="P189" s="2" t="s">
        <v>52</v>
      </c>
      <c r="Q189" s="2" t="s">
        <v>234</v>
      </c>
      <c r="R189" s="2" t="s">
        <v>63</v>
      </c>
      <c r="S189" s="2" t="s">
        <v>64</v>
      </c>
      <c r="T189" s="2" t="s">
        <v>64</v>
      </c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2" t="s">
        <v>52</v>
      </c>
      <c r="AS189" s="2" t="s">
        <v>52</v>
      </c>
      <c r="AT189" s="3"/>
      <c r="AU189" s="2" t="s">
        <v>239</v>
      </c>
      <c r="AV189" s="3">
        <v>58</v>
      </c>
    </row>
    <row r="190" spans="1:48" ht="30" customHeight="1">
      <c r="A190" s="16" t="s">
        <v>240</v>
      </c>
      <c r="B190" s="16" t="s">
        <v>52</v>
      </c>
      <c r="C190" s="16" t="s">
        <v>68</v>
      </c>
      <c r="D190" s="14">
        <v>2</v>
      </c>
      <c r="E190" s="15"/>
      <c r="F190" s="15"/>
      <c r="G190" s="15"/>
      <c r="H190" s="15"/>
      <c r="I190" s="15"/>
      <c r="J190" s="15"/>
      <c r="K190" s="15"/>
      <c r="L190" s="15"/>
      <c r="M190" s="16"/>
      <c r="N190" s="2" t="s">
        <v>242</v>
      </c>
      <c r="O190" s="2" t="s">
        <v>52</v>
      </c>
      <c r="P190" s="2" t="s">
        <v>52</v>
      </c>
      <c r="Q190" s="2" t="s">
        <v>234</v>
      </c>
      <c r="R190" s="2" t="s">
        <v>63</v>
      </c>
      <c r="S190" s="2" t="s">
        <v>64</v>
      </c>
      <c r="T190" s="2" t="s">
        <v>64</v>
      </c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2" t="s">
        <v>52</v>
      </c>
      <c r="AS190" s="2" t="s">
        <v>52</v>
      </c>
      <c r="AT190" s="3"/>
      <c r="AU190" s="2" t="s">
        <v>243</v>
      </c>
      <c r="AV190" s="3">
        <v>59</v>
      </c>
    </row>
    <row r="191" spans="1:48" ht="30" customHeight="1">
      <c r="A191" s="16" t="s">
        <v>244</v>
      </c>
      <c r="B191" s="16" t="s">
        <v>52</v>
      </c>
      <c r="C191" s="16" t="s">
        <v>68</v>
      </c>
      <c r="D191" s="14">
        <v>4</v>
      </c>
      <c r="E191" s="15"/>
      <c r="F191" s="15"/>
      <c r="G191" s="15"/>
      <c r="H191" s="15"/>
      <c r="I191" s="15"/>
      <c r="J191" s="15"/>
      <c r="K191" s="15"/>
      <c r="L191" s="15"/>
      <c r="M191" s="16"/>
      <c r="N191" s="2" t="s">
        <v>246</v>
      </c>
      <c r="O191" s="2" t="s">
        <v>52</v>
      </c>
      <c r="P191" s="2" t="s">
        <v>52</v>
      </c>
      <c r="Q191" s="2" t="s">
        <v>234</v>
      </c>
      <c r="R191" s="2" t="s">
        <v>63</v>
      </c>
      <c r="S191" s="2" t="s">
        <v>64</v>
      </c>
      <c r="T191" s="2" t="s">
        <v>64</v>
      </c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2" t="s">
        <v>52</v>
      </c>
      <c r="AS191" s="2" t="s">
        <v>52</v>
      </c>
      <c r="AT191" s="3"/>
      <c r="AU191" s="2" t="s">
        <v>247</v>
      </c>
      <c r="AV191" s="3">
        <v>60</v>
      </c>
    </row>
    <row r="192" spans="1:48" ht="30" customHeight="1">
      <c r="A192" s="16" t="s">
        <v>248</v>
      </c>
      <c r="B192" s="16" t="s">
        <v>52</v>
      </c>
      <c r="C192" s="16" t="s">
        <v>68</v>
      </c>
      <c r="D192" s="14">
        <v>5</v>
      </c>
      <c r="E192" s="15"/>
      <c r="F192" s="15"/>
      <c r="G192" s="15"/>
      <c r="H192" s="15"/>
      <c r="I192" s="15"/>
      <c r="J192" s="15"/>
      <c r="K192" s="15"/>
      <c r="L192" s="15"/>
      <c r="M192" s="16"/>
      <c r="N192" s="2" t="s">
        <v>250</v>
      </c>
      <c r="O192" s="2" t="s">
        <v>52</v>
      </c>
      <c r="P192" s="2" t="s">
        <v>52</v>
      </c>
      <c r="Q192" s="2" t="s">
        <v>234</v>
      </c>
      <c r="R192" s="2" t="s">
        <v>63</v>
      </c>
      <c r="S192" s="2" t="s">
        <v>64</v>
      </c>
      <c r="T192" s="2" t="s">
        <v>64</v>
      </c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2" t="s">
        <v>52</v>
      </c>
      <c r="AS192" s="2" t="s">
        <v>52</v>
      </c>
      <c r="AT192" s="3"/>
      <c r="AU192" s="2" t="s">
        <v>251</v>
      </c>
      <c r="AV192" s="3">
        <v>87</v>
      </c>
    </row>
    <row r="193" spans="1:50" ht="30" hidden="1" customHeight="1">
      <c r="A193" s="24" t="s">
        <v>252</v>
      </c>
      <c r="B193" s="24" t="s">
        <v>52</v>
      </c>
      <c r="C193" s="24" t="s">
        <v>68</v>
      </c>
      <c r="D193" s="25">
        <v>0</v>
      </c>
      <c r="E193" s="26"/>
      <c r="F193" s="26"/>
      <c r="G193" s="26"/>
      <c r="H193" s="26"/>
      <c r="I193" s="26"/>
      <c r="J193" s="26"/>
      <c r="K193" s="26"/>
      <c r="L193" s="26"/>
      <c r="M193" s="24"/>
      <c r="N193" s="2" t="s">
        <v>254</v>
      </c>
      <c r="O193" s="2" t="s">
        <v>52</v>
      </c>
      <c r="P193" s="2" t="s">
        <v>52</v>
      </c>
      <c r="Q193" s="2" t="s">
        <v>234</v>
      </c>
      <c r="R193" s="2" t="s">
        <v>63</v>
      </c>
      <c r="S193" s="2" t="s">
        <v>64</v>
      </c>
      <c r="T193" s="2" t="s">
        <v>64</v>
      </c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2" t="s">
        <v>52</v>
      </c>
      <c r="AS193" s="2" t="s">
        <v>52</v>
      </c>
      <c r="AT193" s="3"/>
      <c r="AU193" s="2" t="s">
        <v>255</v>
      </c>
      <c r="AV193" s="3">
        <v>62</v>
      </c>
      <c r="AX193">
        <v>10</v>
      </c>
    </row>
    <row r="194" spans="1:50" ht="30" customHeight="1">
      <c r="A194" s="16" t="s">
        <v>256</v>
      </c>
      <c r="B194" s="16" t="s">
        <v>52</v>
      </c>
      <c r="C194" s="16" t="s">
        <v>68</v>
      </c>
      <c r="D194" s="14">
        <v>22</v>
      </c>
      <c r="E194" s="15"/>
      <c r="F194" s="15"/>
      <c r="G194" s="15"/>
      <c r="H194" s="15"/>
      <c r="I194" s="15"/>
      <c r="J194" s="15"/>
      <c r="K194" s="15"/>
      <c r="L194" s="15"/>
      <c r="M194" s="16"/>
      <c r="N194" s="2" t="s">
        <v>258</v>
      </c>
      <c r="O194" s="2" t="s">
        <v>52</v>
      </c>
      <c r="P194" s="2" t="s">
        <v>52</v>
      </c>
      <c r="Q194" s="2" t="s">
        <v>234</v>
      </c>
      <c r="R194" s="2" t="s">
        <v>63</v>
      </c>
      <c r="S194" s="2" t="s">
        <v>64</v>
      </c>
      <c r="T194" s="2" t="s">
        <v>64</v>
      </c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2" t="s">
        <v>52</v>
      </c>
      <c r="AS194" s="2" t="s">
        <v>52</v>
      </c>
      <c r="AT194" s="3"/>
      <c r="AU194" s="2" t="s">
        <v>259</v>
      </c>
      <c r="AV194" s="3">
        <v>63</v>
      </c>
    </row>
    <row r="195" spans="1:50" ht="30" customHeight="1">
      <c r="A195" s="16" t="s">
        <v>260</v>
      </c>
      <c r="B195" s="16" t="s">
        <v>52</v>
      </c>
      <c r="C195" s="16" t="s">
        <v>68</v>
      </c>
      <c r="D195" s="14">
        <v>94</v>
      </c>
      <c r="E195" s="15"/>
      <c r="F195" s="15"/>
      <c r="G195" s="15"/>
      <c r="H195" s="15"/>
      <c r="I195" s="15"/>
      <c r="J195" s="15"/>
      <c r="K195" s="15"/>
      <c r="L195" s="15"/>
      <c r="M195" s="16"/>
      <c r="N195" s="2" t="s">
        <v>262</v>
      </c>
      <c r="O195" s="2" t="s">
        <v>52</v>
      </c>
      <c r="P195" s="2" t="s">
        <v>52</v>
      </c>
      <c r="Q195" s="2" t="s">
        <v>234</v>
      </c>
      <c r="R195" s="2" t="s">
        <v>63</v>
      </c>
      <c r="S195" s="2" t="s">
        <v>64</v>
      </c>
      <c r="T195" s="2" t="s">
        <v>64</v>
      </c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2" t="s">
        <v>52</v>
      </c>
      <c r="AS195" s="2" t="s">
        <v>52</v>
      </c>
      <c r="AT195" s="3"/>
      <c r="AU195" s="2" t="s">
        <v>263</v>
      </c>
      <c r="AV195" s="3">
        <v>64</v>
      </c>
    </row>
    <row r="196" spans="1:50" ht="30" customHeight="1">
      <c r="A196" s="16" t="s">
        <v>264</v>
      </c>
      <c r="B196" s="16" t="s">
        <v>265</v>
      </c>
      <c r="C196" s="16" t="s">
        <v>156</v>
      </c>
      <c r="D196" s="14">
        <v>15</v>
      </c>
      <c r="E196" s="15"/>
      <c r="F196" s="15"/>
      <c r="G196" s="15"/>
      <c r="H196" s="15"/>
      <c r="I196" s="15"/>
      <c r="J196" s="15"/>
      <c r="K196" s="15"/>
      <c r="L196" s="15"/>
      <c r="M196" s="16"/>
      <c r="N196" s="2" t="s">
        <v>267</v>
      </c>
      <c r="O196" s="2" t="s">
        <v>52</v>
      </c>
      <c r="P196" s="2" t="s">
        <v>52</v>
      </c>
      <c r="Q196" s="2" t="s">
        <v>234</v>
      </c>
      <c r="R196" s="2" t="s">
        <v>63</v>
      </c>
      <c r="S196" s="2" t="s">
        <v>64</v>
      </c>
      <c r="T196" s="2" t="s">
        <v>64</v>
      </c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2" t="s">
        <v>52</v>
      </c>
      <c r="AS196" s="2" t="s">
        <v>52</v>
      </c>
      <c r="AT196" s="3"/>
      <c r="AU196" s="2" t="s">
        <v>268</v>
      </c>
      <c r="AV196" s="3">
        <v>65</v>
      </c>
    </row>
    <row r="197" spans="1:50" ht="30" customHeight="1">
      <c r="A197" s="16" t="s">
        <v>269</v>
      </c>
      <c r="B197" s="16" t="s">
        <v>270</v>
      </c>
      <c r="C197" s="16" t="s">
        <v>68</v>
      </c>
      <c r="D197" s="14">
        <v>94</v>
      </c>
      <c r="E197" s="15"/>
      <c r="F197" s="15"/>
      <c r="G197" s="15"/>
      <c r="H197" s="15"/>
      <c r="I197" s="15"/>
      <c r="J197" s="15"/>
      <c r="K197" s="15"/>
      <c r="L197" s="15"/>
      <c r="M197" s="16"/>
      <c r="N197" s="2" t="s">
        <v>272</v>
      </c>
      <c r="O197" s="2" t="s">
        <v>52</v>
      </c>
      <c r="P197" s="2" t="s">
        <v>52</v>
      </c>
      <c r="Q197" s="2" t="s">
        <v>234</v>
      </c>
      <c r="R197" s="2" t="s">
        <v>63</v>
      </c>
      <c r="S197" s="2" t="s">
        <v>64</v>
      </c>
      <c r="T197" s="2" t="s">
        <v>64</v>
      </c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2" t="s">
        <v>52</v>
      </c>
      <c r="AS197" s="2" t="s">
        <v>52</v>
      </c>
      <c r="AT197" s="3"/>
      <c r="AU197" s="2" t="s">
        <v>273</v>
      </c>
      <c r="AV197" s="3">
        <v>66</v>
      </c>
    </row>
    <row r="198" spans="1:50" ht="30" customHeight="1">
      <c r="A198" s="16" t="s">
        <v>274</v>
      </c>
      <c r="B198" s="16" t="s">
        <v>52</v>
      </c>
      <c r="C198" s="16" t="s">
        <v>156</v>
      </c>
      <c r="D198" s="14">
        <v>78</v>
      </c>
      <c r="E198" s="15"/>
      <c r="F198" s="15"/>
      <c r="G198" s="15"/>
      <c r="H198" s="15"/>
      <c r="I198" s="15"/>
      <c r="J198" s="15"/>
      <c r="K198" s="15"/>
      <c r="L198" s="15"/>
      <c r="M198" s="16"/>
      <c r="N198" s="2" t="s">
        <v>276</v>
      </c>
      <c r="O198" s="2" t="s">
        <v>52</v>
      </c>
      <c r="P198" s="2" t="s">
        <v>52</v>
      </c>
      <c r="Q198" s="2" t="s">
        <v>234</v>
      </c>
      <c r="R198" s="2" t="s">
        <v>63</v>
      </c>
      <c r="S198" s="2" t="s">
        <v>64</v>
      </c>
      <c r="T198" s="2" t="s">
        <v>64</v>
      </c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2" t="s">
        <v>52</v>
      </c>
      <c r="AS198" s="2" t="s">
        <v>52</v>
      </c>
      <c r="AT198" s="3"/>
      <c r="AU198" s="2" t="s">
        <v>277</v>
      </c>
      <c r="AV198" s="3">
        <v>68</v>
      </c>
    </row>
    <row r="199" spans="1:50" ht="30" hidden="1" customHeight="1">
      <c r="A199" s="24" t="s">
        <v>278</v>
      </c>
      <c r="B199" s="24" t="s">
        <v>279</v>
      </c>
      <c r="C199" s="24" t="s">
        <v>68</v>
      </c>
      <c r="D199" s="25">
        <v>0</v>
      </c>
      <c r="E199" s="26"/>
      <c r="F199" s="26"/>
      <c r="G199" s="26"/>
      <c r="H199" s="26"/>
      <c r="I199" s="26"/>
      <c r="J199" s="26"/>
      <c r="K199" s="26"/>
      <c r="L199" s="26"/>
      <c r="M199" s="24"/>
      <c r="N199" s="2" t="s">
        <v>281</v>
      </c>
      <c r="O199" s="2" t="s">
        <v>52</v>
      </c>
      <c r="P199" s="2" t="s">
        <v>52</v>
      </c>
      <c r="Q199" s="2" t="s">
        <v>234</v>
      </c>
      <c r="R199" s="2" t="s">
        <v>63</v>
      </c>
      <c r="S199" s="2" t="s">
        <v>64</v>
      </c>
      <c r="T199" s="2" t="s">
        <v>64</v>
      </c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2" t="s">
        <v>52</v>
      </c>
      <c r="AS199" s="2" t="s">
        <v>52</v>
      </c>
      <c r="AT199" s="3"/>
      <c r="AU199" s="2" t="s">
        <v>282</v>
      </c>
      <c r="AV199" s="3">
        <v>69</v>
      </c>
      <c r="AX199">
        <v>115</v>
      </c>
    </row>
    <row r="200" spans="1:50" ht="30" customHeight="1">
      <c r="A200" s="16" t="s">
        <v>278</v>
      </c>
      <c r="B200" s="16" t="s">
        <v>270</v>
      </c>
      <c r="C200" s="16" t="s">
        <v>68</v>
      </c>
      <c r="D200" s="14">
        <v>94</v>
      </c>
      <c r="E200" s="15"/>
      <c r="F200" s="15"/>
      <c r="G200" s="15"/>
      <c r="H200" s="15"/>
      <c r="I200" s="15"/>
      <c r="J200" s="15"/>
      <c r="K200" s="15"/>
      <c r="L200" s="15"/>
      <c r="M200" s="16"/>
      <c r="N200" s="2" t="s">
        <v>284</v>
      </c>
      <c r="O200" s="2" t="s">
        <v>52</v>
      </c>
      <c r="P200" s="2" t="s">
        <v>52</v>
      </c>
      <c r="Q200" s="2" t="s">
        <v>234</v>
      </c>
      <c r="R200" s="2" t="s">
        <v>63</v>
      </c>
      <c r="S200" s="2" t="s">
        <v>64</v>
      </c>
      <c r="T200" s="2" t="s">
        <v>64</v>
      </c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2" t="s">
        <v>52</v>
      </c>
      <c r="AS200" s="2" t="s">
        <v>52</v>
      </c>
      <c r="AT200" s="3"/>
      <c r="AU200" s="2" t="s">
        <v>285</v>
      </c>
      <c r="AV200" s="3">
        <v>70</v>
      </c>
    </row>
    <row r="201" spans="1:50" ht="30" hidden="1" customHeight="1">
      <c r="A201" s="24" t="s">
        <v>286</v>
      </c>
      <c r="B201" s="24" t="s">
        <v>287</v>
      </c>
      <c r="C201" s="24" t="s">
        <v>68</v>
      </c>
      <c r="D201" s="25">
        <v>0</v>
      </c>
      <c r="E201" s="26"/>
      <c r="F201" s="26"/>
      <c r="G201" s="26"/>
      <c r="H201" s="26"/>
      <c r="I201" s="26"/>
      <c r="J201" s="26"/>
      <c r="K201" s="26"/>
      <c r="L201" s="26"/>
      <c r="M201" s="24"/>
      <c r="N201" s="2" t="s">
        <v>289</v>
      </c>
      <c r="O201" s="2" t="s">
        <v>52</v>
      </c>
      <c r="P201" s="2" t="s">
        <v>52</v>
      </c>
      <c r="Q201" s="2" t="s">
        <v>234</v>
      </c>
      <c r="R201" s="2" t="s">
        <v>63</v>
      </c>
      <c r="S201" s="2" t="s">
        <v>64</v>
      </c>
      <c r="T201" s="2" t="s">
        <v>64</v>
      </c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2" t="s">
        <v>52</v>
      </c>
      <c r="AS201" s="2" t="s">
        <v>52</v>
      </c>
      <c r="AT201" s="3"/>
      <c r="AU201" s="2" t="s">
        <v>290</v>
      </c>
      <c r="AV201" s="3">
        <v>71</v>
      </c>
      <c r="AX201">
        <v>12</v>
      </c>
    </row>
    <row r="202" spans="1:50" ht="30" hidden="1" customHeight="1">
      <c r="A202" s="24" t="s">
        <v>286</v>
      </c>
      <c r="B202" s="24" t="s">
        <v>291</v>
      </c>
      <c r="C202" s="24" t="s">
        <v>68</v>
      </c>
      <c r="D202" s="25">
        <v>0</v>
      </c>
      <c r="E202" s="26"/>
      <c r="F202" s="26"/>
      <c r="G202" s="26"/>
      <c r="H202" s="26"/>
      <c r="I202" s="26"/>
      <c r="J202" s="26"/>
      <c r="K202" s="26"/>
      <c r="L202" s="26"/>
      <c r="M202" s="24"/>
      <c r="N202" s="2" t="s">
        <v>293</v>
      </c>
      <c r="O202" s="2" t="s">
        <v>52</v>
      </c>
      <c r="P202" s="2" t="s">
        <v>52</v>
      </c>
      <c r="Q202" s="2" t="s">
        <v>234</v>
      </c>
      <c r="R202" s="2" t="s">
        <v>63</v>
      </c>
      <c r="S202" s="2" t="s">
        <v>64</v>
      </c>
      <c r="T202" s="2" t="s">
        <v>64</v>
      </c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2" t="s">
        <v>52</v>
      </c>
      <c r="AS202" s="2" t="s">
        <v>52</v>
      </c>
      <c r="AT202" s="3"/>
      <c r="AU202" s="2" t="s">
        <v>294</v>
      </c>
      <c r="AV202" s="3">
        <v>72</v>
      </c>
      <c r="AX202">
        <v>5</v>
      </c>
    </row>
    <row r="203" spans="1:50" ht="30" customHeight="1">
      <c r="A203" s="14"/>
      <c r="B203" s="14"/>
      <c r="C203" s="14"/>
      <c r="D203" s="14"/>
      <c r="E203" s="15"/>
      <c r="F203" s="15"/>
      <c r="G203" s="15"/>
      <c r="H203" s="15"/>
      <c r="I203" s="15"/>
      <c r="J203" s="15"/>
      <c r="K203" s="15"/>
      <c r="L203" s="15"/>
      <c r="M203" s="14"/>
      <c r="Q203" s="1" t="s">
        <v>234</v>
      </c>
    </row>
    <row r="204" spans="1:50" ht="30" customHeight="1">
      <c r="A204" s="14"/>
      <c r="B204" s="14"/>
      <c r="C204" s="14"/>
      <c r="D204" s="14"/>
      <c r="E204" s="15"/>
      <c r="F204" s="15"/>
      <c r="G204" s="15"/>
      <c r="H204" s="15"/>
      <c r="I204" s="15"/>
      <c r="J204" s="15"/>
      <c r="K204" s="15"/>
      <c r="L204" s="15"/>
      <c r="M204" s="14"/>
      <c r="Q204" s="1" t="s">
        <v>234</v>
      </c>
    </row>
    <row r="205" spans="1:50" ht="30" customHeight="1">
      <c r="A205" s="14"/>
      <c r="B205" s="14"/>
      <c r="C205" s="14"/>
      <c r="D205" s="14"/>
      <c r="E205" s="15"/>
      <c r="F205" s="15"/>
      <c r="G205" s="15"/>
      <c r="H205" s="15"/>
      <c r="I205" s="15"/>
      <c r="J205" s="15"/>
      <c r="K205" s="15"/>
      <c r="L205" s="15"/>
      <c r="M205" s="14"/>
      <c r="Q205" s="1" t="s">
        <v>234</v>
      </c>
    </row>
    <row r="206" spans="1:50" ht="30" customHeight="1">
      <c r="A206" s="14"/>
      <c r="B206" s="14"/>
      <c r="C206" s="14"/>
      <c r="D206" s="14"/>
      <c r="E206" s="15"/>
      <c r="F206" s="15"/>
      <c r="G206" s="15"/>
      <c r="H206" s="15"/>
      <c r="I206" s="15"/>
      <c r="J206" s="15"/>
      <c r="K206" s="15"/>
      <c r="L206" s="15"/>
      <c r="M206" s="14"/>
      <c r="Q206" s="1" t="s">
        <v>234</v>
      </c>
    </row>
    <row r="207" spans="1:50" ht="30" customHeight="1">
      <c r="A207" s="14"/>
      <c r="B207" s="14"/>
      <c r="C207" s="14"/>
      <c r="D207" s="14"/>
      <c r="E207" s="15"/>
      <c r="F207" s="15"/>
      <c r="G207" s="15"/>
      <c r="H207" s="15"/>
      <c r="I207" s="15"/>
      <c r="J207" s="15"/>
      <c r="K207" s="15"/>
      <c r="L207" s="15"/>
      <c r="M207" s="14"/>
      <c r="Q207" s="1" t="s">
        <v>234</v>
      </c>
    </row>
    <row r="208" spans="1:50" ht="30" customHeight="1">
      <c r="A208" s="14"/>
      <c r="B208" s="14"/>
      <c r="C208" s="14"/>
      <c r="D208" s="14"/>
      <c r="E208" s="15"/>
      <c r="F208" s="15"/>
      <c r="G208" s="15"/>
      <c r="H208" s="15"/>
      <c r="I208" s="15"/>
      <c r="J208" s="15"/>
      <c r="K208" s="15"/>
      <c r="L208" s="15"/>
      <c r="M208" s="14"/>
      <c r="Q208" s="1" t="s">
        <v>234</v>
      </c>
    </row>
    <row r="209" spans="1:48" ht="30" customHeight="1">
      <c r="A209" s="14"/>
      <c r="B209" s="14"/>
      <c r="C209" s="14"/>
      <c r="D209" s="14"/>
      <c r="E209" s="15"/>
      <c r="F209" s="15"/>
      <c r="G209" s="15"/>
      <c r="H209" s="15"/>
      <c r="I209" s="15"/>
      <c r="J209" s="15"/>
      <c r="K209" s="15"/>
      <c r="L209" s="15"/>
      <c r="M209" s="14"/>
      <c r="Q209" s="1" t="s">
        <v>234</v>
      </c>
    </row>
    <row r="210" spans="1:48" ht="30" customHeight="1">
      <c r="A210" s="16" t="s">
        <v>77</v>
      </c>
      <c r="B210" s="14"/>
      <c r="C210" s="14"/>
      <c r="D210" s="14"/>
      <c r="E210" s="15"/>
      <c r="F210" s="15"/>
      <c r="G210" s="15"/>
      <c r="H210" s="15"/>
      <c r="I210" s="15"/>
      <c r="J210" s="15"/>
      <c r="K210" s="15"/>
      <c r="L210" s="15"/>
      <c r="M210" s="14"/>
      <c r="N210" t="s">
        <v>78</v>
      </c>
    </row>
    <row r="211" spans="1:48" ht="30" customHeight="1">
      <c r="A211" s="16" t="s">
        <v>1321</v>
      </c>
      <c r="B211" s="16" t="s">
        <v>52</v>
      </c>
      <c r="C211" s="14"/>
      <c r="D211" s="14"/>
      <c r="E211" s="15"/>
      <c r="F211" s="15"/>
      <c r="G211" s="15"/>
      <c r="H211" s="15"/>
      <c r="I211" s="15"/>
      <c r="J211" s="15"/>
      <c r="K211" s="15"/>
      <c r="L211" s="15"/>
      <c r="M211" s="14"/>
      <c r="N211" s="3"/>
      <c r="O211" s="3"/>
      <c r="P211" s="3"/>
      <c r="Q211" s="2" t="s">
        <v>295</v>
      </c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</row>
    <row r="212" spans="1:48" ht="30" customHeight="1">
      <c r="A212" s="16" t="s">
        <v>297</v>
      </c>
      <c r="B212" s="16" t="s">
        <v>298</v>
      </c>
      <c r="C212" s="16" t="s">
        <v>156</v>
      </c>
      <c r="D212" s="14">
        <v>30</v>
      </c>
      <c r="E212" s="15"/>
      <c r="F212" s="15"/>
      <c r="G212" s="15"/>
      <c r="H212" s="15"/>
      <c r="I212" s="15"/>
      <c r="J212" s="15"/>
      <c r="K212" s="15"/>
      <c r="L212" s="15"/>
      <c r="M212" s="16"/>
      <c r="N212" s="2" t="s">
        <v>300</v>
      </c>
      <c r="O212" s="2" t="s">
        <v>52</v>
      </c>
      <c r="P212" s="2" t="s">
        <v>52</v>
      </c>
      <c r="Q212" s="2" t="s">
        <v>295</v>
      </c>
      <c r="R212" s="2" t="s">
        <v>63</v>
      </c>
      <c r="S212" s="2" t="s">
        <v>64</v>
      </c>
      <c r="T212" s="2" t="s">
        <v>64</v>
      </c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2" t="s">
        <v>52</v>
      </c>
      <c r="AS212" s="2" t="s">
        <v>52</v>
      </c>
      <c r="AT212" s="3"/>
      <c r="AU212" s="2" t="s">
        <v>301</v>
      </c>
      <c r="AV212" s="3">
        <v>114</v>
      </c>
    </row>
    <row r="213" spans="1:48" ht="30" customHeight="1">
      <c r="A213" s="16" t="s">
        <v>302</v>
      </c>
      <c r="B213" s="16" t="s">
        <v>52</v>
      </c>
      <c r="C213" s="16" t="s">
        <v>190</v>
      </c>
      <c r="D213" s="14">
        <v>1</v>
      </c>
      <c r="E213" s="15"/>
      <c r="F213" s="15"/>
      <c r="G213" s="15"/>
      <c r="H213" s="15"/>
      <c r="I213" s="15"/>
      <c r="J213" s="15"/>
      <c r="K213" s="15"/>
      <c r="L213" s="15"/>
      <c r="M213" s="16"/>
      <c r="N213" s="2" t="s">
        <v>304</v>
      </c>
      <c r="O213" s="2" t="s">
        <v>52</v>
      </c>
      <c r="P213" s="2" t="s">
        <v>52</v>
      </c>
      <c r="Q213" s="2" t="s">
        <v>295</v>
      </c>
      <c r="R213" s="2" t="s">
        <v>63</v>
      </c>
      <c r="S213" s="2" t="s">
        <v>64</v>
      </c>
      <c r="T213" s="2" t="s">
        <v>64</v>
      </c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2" t="s">
        <v>52</v>
      </c>
      <c r="AS213" s="2" t="s">
        <v>52</v>
      </c>
      <c r="AT213" s="3"/>
      <c r="AU213" s="2" t="s">
        <v>305</v>
      </c>
      <c r="AV213" s="3">
        <v>115</v>
      </c>
    </row>
    <row r="214" spans="1:48" ht="30" customHeight="1">
      <c r="A214" s="14"/>
      <c r="B214" s="14"/>
      <c r="C214" s="14"/>
      <c r="D214" s="14"/>
      <c r="E214" s="15"/>
      <c r="F214" s="15"/>
      <c r="G214" s="15"/>
      <c r="H214" s="15"/>
      <c r="I214" s="15"/>
      <c r="J214" s="15"/>
      <c r="K214" s="15"/>
      <c r="L214" s="15"/>
      <c r="M214" s="14"/>
      <c r="Q214" s="1" t="s">
        <v>295</v>
      </c>
    </row>
    <row r="215" spans="1:48" ht="30" customHeight="1">
      <c r="A215" s="14"/>
      <c r="B215" s="14"/>
      <c r="C215" s="14"/>
      <c r="D215" s="14"/>
      <c r="E215" s="15"/>
      <c r="F215" s="15"/>
      <c r="G215" s="15"/>
      <c r="H215" s="15"/>
      <c r="I215" s="15"/>
      <c r="J215" s="15"/>
      <c r="K215" s="15"/>
      <c r="L215" s="15"/>
      <c r="M215" s="14"/>
      <c r="Q215" s="1" t="s">
        <v>295</v>
      </c>
    </row>
    <row r="216" spans="1:48" ht="30" customHeight="1">
      <c r="A216" s="14"/>
      <c r="B216" s="14"/>
      <c r="C216" s="14"/>
      <c r="D216" s="14"/>
      <c r="E216" s="15"/>
      <c r="F216" s="15"/>
      <c r="G216" s="15"/>
      <c r="H216" s="15"/>
      <c r="I216" s="15"/>
      <c r="J216" s="15"/>
      <c r="K216" s="15"/>
      <c r="L216" s="15"/>
      <c r="M216" s="14"/>
      <c r="Q216" s="1" t="s">
        <v>295</v>
      </c>
    </row>
    <row r="217" spans="1:48" ht="30" customHeight="1">
      <c r="A217" s="14"/>
      <c r="B217" s="14"/>
      <c r="C217" s="14"/>
      <c r="D217" s="14"/>
      <c r="E217" s="15"/>
      <c r="F217" s="15"/>
      <c r="G217" s="15"/>
      <c r="H217" s="15"/>
      <c r="I217" s="15"/>
      <c r="J217" s="15"/>
      <c r="K217" s="15"/>
      <c r="L217" s="15"/>
      <c r="M217" s="14"/>
      <c r="Q217" s="1" t="s">
        <v>295</v>
      </c>
    </row>
    <row r="218" spans="1:48" ht="30" customHeight="1">
      <c r="A218" s="14"/>
      <c r="B218" s="14"/>
      <c r="C218" s="14"/>
      <c r="D218" s="14"/>
      <c r="E218" s="15"/>
      <c r="F218" s="15"/>
      <c r="G218" s="15"/>
      <c r="H218" s="15"/>
      <c r="I218" s="15"/>
      <c r="J218" s="15"/>
      <c r="K218" s="15"/>
      <c r="L218" s="15"/>
      <c r="M218" s="14"/>
      <c r="Q218" s="1" t="s">
        <v>295</v>
      </c>
    </row>
    <row r="219" spans="1:48" ht="30" customHeight="1">
      <c r="A219" s="14"/>
      <c r="B219" s="14"/>
      <c r="C219" s="14"/>
      <c r="D219" s="14"/>
      <c r="E219" s="15"/>
      <c r="F219" s="15"/>
      <c r="G219" s="15"/>
      <c r="H219" s="15"/>
      <c r="I219" s="15"/>
      <c r="J219" s="15"/>
      <c r="K219" s="15"/>
      <c r="L219" s="15"/>
      <c r="M219" s="14"/>
      <c r="Q219" s="1" t="s">
        <v>295</v>
      </c>
    </row>
    <row r="220" spans="1:48" ht="30" customHeight="1">
      <c r="A220" s="14"/>
      <c r="B220" s="14"/>
      <c r="C220" s="14"/>
      <c r="D220" s="14"/>
      <c r="E220" s="15"/>
      <c r="F220" s="15"/>
      <c r="G220" s="15"/>
      <c r="H220" s="15"/>
      <c r="I220" s="15"/>
      <c r="J220" s="15"/>
      <c r="K220" s="15"/>
      <c r="L220" s="15"/>
      <c r="M220" s="14"/>
      <c r="Q220" s="1" t="s">
        <v>295</v>
      </c>
    </row>
    <row r="221" spans="1:48" ht="30" customHeight="1">
      <c r="A221" s="14"/>
      <c r="B221" s="14"/>
      <c r="C221" s="14"/>
      <c r="D221" s="14"/>
      <c r="E221" s="15"/>
      <c r="F221" s="15"/>
      <c r="G221" s="15"/>
      <c r="H221" s="15"/>
      <c r="I221" s="15"/>
      <c r="J221" s="15"/>
      <c r="K221" s="15"/>
      <c r="L221" s="15"/>
      <c r="M221" s="14"/>
      <c r="Q221" s="1" t="s">
        <v>295</v>
      </c>
    </row>
    <row r="222" spans="1:48" ht="30" customHeight="1">
      <c r="A222" s="14"/>
      <c r="B222" s="14"/>
      <c r="C222" s="14"/>
      <c r="D222" s="14"/>
      <c r="E222" s="15"/>
      <c r="F222" s="15"/>
      <c r="G222" s="15"/>
      <c r="H222" s="15"/>
      <c r="I222" s="15"/>
      <c r="J222" s="15"/>
      <c r="K222" s="15"/>
      <c r="L222" s="15"/>
      <c r="M222" s="14"/>
      <c r="Q222" s="1" t="s">
        <v>295</v>
      </c>
    </row>
    <row r="223" spans="1:48" ht="30" customHeight="1">
      <c r="A223" s="14"/>
      <c r="B223" s="14"/>
      <c r="C223" s="14"/>
      <c r="D223" s="14"/>
      <c r="E223" s="15"/>
      <c r="F223" s="15"/>
      <c r="G223" s="15"/>
      <c r="H223" s="15"/>
      <c r="I223" s="15"/>
      <c r="J223" s="15"/>
      <c r="K223" s="15"/>
      <c r="L223" s="15"/>
      <c r="M223" s="14"/>
      <c r="Q223" s="1" t="s">
        <v>295</v>
      </c>
    </row>
    <row r="224" spans="1:48" ht="30" customHeight="1">
      <c r="A224" s="14"/>
      <c r="B224" s="14"/>
      <c r="C224" s="14"/>
      <c r="D224" s="14"/>
      <c r="E224" s="15"/>
      <c r="F224" s="15"/>
      <c r="G224" s="15"/>
      <c r="H224" s="15"/>
      <c r="I224" s="15"/>
      <c r="J224" s="15"/>
      <c r="K224" s="15"/>
      <c r="L224" s="15"/>
      <c r="M224" s="14"/>
      <c r="Q224" s="1" t="s">
        <v>295</v>
      </c>
    </row>
    <row r="225" spans="1:50" ht="30" customHeight="1">
      <c r="A225" s="14"/>
      <c r="B225" s="14"/>
      <c r="C225" s="14"/>
      <c r="D225" s="14"/>
      <c r="E225" s="15"/>
      <c r="F225" s="15"/>
      <c r="G225" s="15"/>
      <c r="H225" s="15"/>
      <c r="I225" s="15"/>
      <c r="J225" s="15"/>
      <c r="K225" s="15"/>
      <c r="L225" s="15"/>
      <c r="M225" s="14"/>
      <c r="Q225" s="1" t="s">
        <v>295</v>
      </c>
    </row>
    <row r="226" spans="1:50" ht="30" customHeight="1">
      <c r="A226" s="14"/>
      <c r="B226" s="14"/>
      <c r="C226" s="14"/>
      <c r="D226" s="14"/>
      <c r="E226" s="15"/>
      <c r="F226" s="15"/>
      <c r="G226" s="15"/>
      <c r="H226" s="15"/>
      <c r="I226" s="15"/>
      <c r="J226" s="15"/>
      <c r="K226" s="15"/>
      <c r="L226" s="15"/>
      <c r="M226" s="14"/>
      <c r="Q226" s="1" t="s">
        <v>295</v>
      </c>
    </row>
    <row r="227" spans="1:50" ht="30" customHeight="1">
      <c r="A227" s="14"/>
      <c r="B227" s="14"/>
      <c r="C227" s="14"/>
      <c r="D227" s="14"/>
      <c r="E227" s="15"/>
      <c r="F227" s="15"/>
      <c r="G227" s="15"/>
      <c r="H227" s="15"/>
      <c r="I227" s="15"/>
      <c r="J227" s="15"/>
      <c r="K227" s="15"/>
      <c r="L227" s="15"/>
      <c r="M227" s="14"/>
      <c r="Q227" s="1" t="s">
        <v>295</v>
      </c>
    </row>
    <row r="228" spans="1:50" ht="30" customHeight="1">
      <c r="A228" s="14"/>
      <c r="B228" s="14"/>
      <c r="C228" s="14"/>
      <c r="D228" s="14"/>
      <c r="E228" s="15"/>
      <c r="F228" s="15"/>
      <c r="G228" s="15"/>
      <c r="H228" s="15"/>
      <c r="I228" s="15"/>
      <c r="J228" s="15"/>
      <c r="K228" s="15"/>
      <c r="L228" s="15"/>
      <c r="M228" s="14"/>
      <c r="Q228" s="1" t="s">
        <v>295</v>
      </c>
    </row>
    <row r="229" spans="1:50" ht="30" customHeight="1">
      <c r="A229" s="14"/>
      <c r="B229" s="14"/>
      <c r="C229" s="14"/>
      <c r="D229" s="14"/>
      <c r="E229" s="15"/>
      <c r="F229" s="15"/>
      <c r="G229" s="15"/>
      <c r="H229" s="15"/>
      <c r="I229" s="15"/>
      <c r="J229" s="15"/>
      <c r="K229" s="15"/>
      <c r="L229" s="15"/>
      <c r="M229" s="14"/>
      <c r="Q229" s="1" t="s">
        <v>295</v>
      </c>
    </row>
    <row r="230" spans="1:50" ht="30" customHeight="1">
      <c r="A230" s="14"/>
      <c r="B230" s="14"/>
      <c r="C230" s="14"/>
      <c r="D230" s="14"/>
      <c r="E230" s="15"/>
      <c r="F230" s="15"/>
      <c r="G230" s="15"/>
      <c r="H230" s="15"/>
      <c r="I230" s="15"/>
      <c r="J230" s="15"/>
      <c r="K230" s="15"/>
      <c r="L230" s="15"/>
      <c r="M230" s="14"/>
      <c r="Q230" s="1" t="s">
        <v>295</v>
      </c>
    </row>
    <row r="231" spans="1:50" ht="30" customHeight="1">
      <c r="A231" s="14"/>
      <c r="B231" s="14"/>
      <c r="C231" s="14"/>
      <c r="D231" s="14"/>
      <c r="E231" s="15"/>
      <c r="F231" s="15"/>
      <c r="G231" s="15"/>
      <c r="H231" s="15"/>
      <c r="I231" s="15"/>
      <c r="J231" s="15"/>
      <c r="K231" s="15"/>
      <c r="L231" s="15"/>
      <c r="M231" s="14"/>
      <c r="Q231" s="1" t="s">
        <v>295</v>
      </c>
    </row>
    <row r="232" spans="1:50" ht="30" customHeight="1">
      <c r="A232" s="14"/>
      <c r="B232" s="14"/>
      <c r="C232" s="14"/>
      <c r="D232" s="14"/>
      <c r="E232" s="15"/>
      <c r="F232" s="15"/>
      <c r="G232" s="15"/>
      <c r="H232" s="15"/>
      <c r="I232" s="15"/>
      <c r="J232" s="15"/>
      <c r="K232" s="15"/>
      <c r="L232" s="15"/>
      <c r="M232" s="14"/>
      <c r="Q232" s="1" t="s">
        <v>295</v>
      </c>
    </row>
    <row r="233" spans="1:50" ht="30" customHeight="1">
      <c r="A233" s="16" t="s">
        <v>77</v>
      </c>
      <c r="B233" s="14"/>
      <c r="C233" s="14"/>
      <c r="D233" s="14"/>
      <c r="E233" s="15"/>
      <c r="F233" s="15"/>
      <c r="G233" s="15"/>
      <c r="H233" s="15"/>
      <c r="I233" s="15"/>
      <c r="J233" s="15"/>
      <c r="K233" s="15"/>
      <c r="L233" s="15"/>
      <c r="M233" s="14"/>
      <c r="N233" t="s">
        <v>78</v>
      </c>
    </row>
    <row r="234" spans="1:50" ht="30" customHeight="1">
      <c r="A234" s="16" t="s">
        <v>1322</v>
      </c>
      <c r="B234" s="16" t="s">
        <v>52</v>
      </c>
      <c r="C234" s="14"/>
      <c r="D234" s="14"/>
      <c r="E234" s="15"/>
      <c r="F234" s="15"/>
      <c r="G234" s="15"/>
      <c r="H234" s="15"/>
      <c r="I234" s="15"/>
      <c r="J234" s="15"/>
      <c r="K234" s="15"/>
      <c r="L234" s="15"/>
      <c r="M234" s="14"/>
      <c r="N234" s="3"/>
      <c r="O234" s="3"/>
      <c r="P234" s="3"/>
      <c r="Q234" s="2" t="s">
        <v>306</v>
      </c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</row>
    <row r="235" spans="1:50" ht="30" customHeight="1">
      <c r="A235" s="16" t="s">
        <v>308</v>
      </c>
      <c r="B235" s="16" t="s">
        <v>309</v>
      </c>
      <c r="C235" s="16" t="s">
        <v>310</v>
      </c>
      <c r="D235" s="14">
        <v>1</v>
      </c>
      <c r="E235" s="15"/>
      <c r="F235" s="15"/>
      <c r="G235" s="15"/>
      <c r="H235" s="15"/>
      <c r="I235" s="15"/>
      <c r="J235" s="15"/>
      <c r="K235" s="15"/>
      <c r="L235" s="15"/>
      <c r="M235" s="16"/>
      <c r="N235" s="2" t="s">
        <v>311</v>
      </c>
      <c r="O235" s="2" t="s">
        <v>52</v>
      </c>
      <c r="P235" s="2" t="s">
        <v>52</v>
      </c>
      <c r="Q235" s="2" t="s">
        <v>306</v>
      </c>
      <c r="R235" s="2" t="s">
        <v>64</v>
      </c>
      <c r="S235" s="2" t="s">
        <v>64</v>
      </c>
      <c r="T235" s="2" t="s">
        <v>63</v>
      </c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2" t="s">
        <v>52</v>
      </c>
      <c r="AS235" s="2" t="s">
        <v>52</v>
      </c>
      <c r="AT235" s="3"/>
      <c r="AU235" s="2" t="s">
        <v>312</v>
      </c>
      <c r="AV235" s="3">
        <v>88</v>
      </c>
    </row>
    <row r="236" spans="1:50" ht="30" customHeight="1">
      <c r="A236" s="16" t="s">
        <v>313</v>
      </c>
      <c r="B236" s="16" t="s">
        <v>314</v>
      </c>
      <c r="C236" s="16" t="s">
        <v>310</v>
      </c>
      <c r="D236" s="14">
        <v>1</v>
      </c>
      <c r="E236" s="15"/>
      <c r="F236" s="15"/>
      <c r="G236" s="15"/>
      <c r="H236" s="15"/>
      <c r="I236" s="15"/>
      <c r="J236" s="15"/>
      <c r="K236" s="15"/>
      <c r="L236" s="15"/>
      <c r="M236" s="16"/>
      <c r="N236" s="2" t="s">
        <v>315</v>
      </c>
      <c r="O236" s="2" t="s">
        <v>52</v>
      </c>
      <c r="P236" s="2" t="s">
        <v>52</v>
      </c>
      <c r="Q236" s="2" t="s">
        <v>306</v>
      </c>
      <c r="R236" s="2" t="s">
        <v>64</v>
      </c>
      <c r="S236" s="2" t="s">
        <v>64</v>
      </c>
      <c r="T236" s="2" t="s">
        <v>63</v>
      </c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2" t="s">
        <v>52</v>
      </c>
      <c r="AS236" s="2" t="s">
        <v>52</v>
      </c>
      <c r="AT236" s="3"/>
      <c r="AU236" s="2" t="s">
        <v>316</v>
      </c>
      <c r="AV236" s="3">
        <v>89</v>
      </c>
    </row>
    <row r="237" spans="1:50" ht="30" customHeight="1">
      <c r="A237" s="16" t="s">
        <v>317</v>
      </c>
      <c r="B237" s="16" t="s">
        <v>318</v>
      </c>
      <c r="C237" s="16" t="s">
        <v>310</v>
      </c>
      <c r="D237" s="14">
        <v>2</v>
      </c>
      <c r="E237" s="15"/>
      <c r="F237" s="15"/>
      <c r="G237" s="15"/>
      <c r="H237" s="15"/>
      <c r="I237" s="15"/>
      <c r="J237" s="15"/>
      <c r="K237" s="15"/>
      <c r="L237" s="15"/>
      <c r="M237" s="16"/>
      <c r="N237" s="2" t="s">
        <v>319</v>
      </c>
      <c r="O237" s="2" t="s">
        <v>52</v>
      </c>
      <c r="P237" s="2" t="s">
        <v>52</v>
      </c>
      <c r="Q237" s="2" t="s">
        <v>306</v>
      </c>
      <c r="R237" s="2" t="s">
        <v>64</v>
      </c>
      <c r="S237" s="2" t="s">
        <v>64</v>
      </c>
      <c r="T237" s="2" t="s">
        <v>63</v>
      </c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2" t="s">
        <v>52</v>
      </c>
      <c r="AS237" s="2" t="s">
        <v>52</v>
      </c>
      <c r="AT237" s="3"/>
      <c r="AU237" s="2" t="s">
        <v>320</v>
      </c>
      <c r="AV237" s="3">
        <v>90</v>
      </c>
    </row>
    <row r="238" spans="1:50" ht="30" hidden="1" customHeight="1">
      <c r="A238" s="24" t="s">
        <v>321</v>
      </c>
      <c r="B238" s="24" t="s">
        <v>314</v>
      </c>
      <c r="C238" s="24" t="s">
        <v>310</v>
      </c>
      <c r="D238" s="25">
        <v>0</v>
      </c>
      <c r="E238" s="26"/>
      <c r="F238" s="26"/>
      <c r="G238" s="26"/>
      <c r="H238" s="26"/>
      <c r="I238" s="26"/>
      <c r="J238" s="26"/>
      <c r="K238" s="26"/>
      <c r="L238" s="26"/>
      <c r="M238" s="24"/>
      <c r="N238" s="2" t="s">
        <v>322</v>
      </c>
      <c r="O238" s="2" t="s">
        <v>52</v>
      </c>
      <c r="P238" s="2" t="s">
        <v>52</v>
      </c>
      <c r="Q238" s="2" t="s">
        <v>306</v>
      </c>
      <c r="R238" s="2" t="s">
        <v>64</v>
      </c>
      <c r="S238" s="2" t="s">
        <v>64</v>
      </c>
      <c r="T238" s="2" t="s">
        <v>63</v>
      </c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2" t="s">
        <v>52</v>
      </c>
      <c r="AS238" s="2" t="s">
        <v>52</v>
      </c>
      <c r="AT238" s="3"/>
      <c r="AU238" s="2" t="s">
        <v>323</v>
      </c>
      <c r="AV238" s="3">
        <v>91</v>
      </c>
      <c r="AX238">
        <v>2</v>
      </c>
    </row>
    <row r="239" spans="1:50" ht="30" hidden="1" customHeight="1">
      <c r="A239" s="24" t="s">
        <v>324</v>
      </c>
      <c r="B239" s="24" t="s">
        <v>325</v>
      </c>
      <c r="C239" s="24" t="s">
        <v>310</v>
      </c>
      <c r="D239" s="25">
        <v>0</v>
      </c>
      <c r="E239" s="26"/>
      <c r="F239" s="26"/>
      <c r="G239" s="26"/>
      <c r="H239" s="26"/>
      <c r="I239" s="26"/>
      <c r="J239" s="26"/>
      <c r="K239" s="26"/>
      <c r="L239" s="26"/>
      <c r="M239" s="24"/>
      <c r="N239" s="2" t="s">
        <v>326</v>
      </c>
      <c r="O239" s="2" t="s">
        <v>52</v>
      </c>
      <c r="P239" s="2" t="s">
        <v>52</v>
      </c>
      <c r="Q239" s="2" t="s">
        <v>306</v>
      </c>
      <c r="R239" s="2" t="s">
        <v>64</v>
      </c>
      <c r="S239" s="2" t="s">
        <v>64</v>
      </c>
      <c r="T239" s="2" t="s">
        <v>63</v>
      </c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2" t="s">
        <v>52</v>
      </c>
      <c r="AS239" s="2" t="s">
        <v>52</v>
      </c>
      <c r="AT239" s="3"/>
      <c r="AU239" s="2" t="s">
        <v>327</v>
      </c>
      <c r="AV239" s="3">
        <v>92</v>
      </c>
      <c r="AX239">
        <v>4</v>
      </c>
    </row>
    <row r="240" spans="1:50" ht="30" customHeight="1">
      <c r="A240" s="16" t="s">
        <v>328</v>
      </c>
      <c r="B240" s="16" t="s">
        <v>329</v>
      </c>
      <c r="C240" s="16" t="s">
        <v>310</v>
      </c>
      <c r="D240" s="14">
        <v>4</v>
      </c>
      <c r="E240" s="15"/>
      <c r="F240" s="15"/>
      <c r="G240" s="15"/>
      <c r="H240" s="15"/>
      <c r="I240" s="15"/>
      <c r="J240" s="15"/>
      <c r="K240" s="15"/>
      <c r="L240" s="15"/>
      <c r="M240" s="16"/>
      <c r="N240" s="2" t="s">
        <v>330</v>
      </c>
      <c r="O240" s="2" t="s">
        <v>52</v>
      </c>
      <c r="P240" s="2" t="s">
        <v>52</v>
      </c>
      <c r="Q240" s="2" t="s">
        <v>306</v>
      </c>
      <c r="R240" s="2" t="s">
        <v>64</v>
      </c>
      <c r="S240" s="2" t="s">
        <v>64</v>
      </c>
      <c r="T240" s="2" t="s">
        <v>63</v>
      </c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2" t="s">
        <v>52</v>
      </c>
      <c r="AS240" s="2" t="s">
        <v>52</v>
      </c>
      <c r="AT240" s="3"/>
      <c r="AU240" s="2" t="s">
        <v>331</v>
      </c>
      <c r="AV240" s="3">
        <v>93</v>
      </c>
    </row>
    <row r="241" spans="1:50" ht="30" customHeight="1">
      <c r="A241" s="16" t="s">
        <v>332</v>
      </c>
      <c r="B241" s="16" t="s">
        <v>333</v>
      </c>
      <c r="C241" s="16" t="s">
        <v>310</v>
      </c>
      <c r="D241" s="14">
        <v>1</v>
      </c>
      <c r="E241" s="15"/>
      <c r="F241" s="15"/>
      <c r="G241" s="15"/>
      <c r="H241" s="15"/>
      <c r="I241" s="15"/>
      <c r="J241" s="15"/>
      <c r="K241" s="15"/>
      <c r="L241" s="15"/>
      <c r="M241" s="16"/>
      <c r="N241" s="2" t="s">
        <v>334</v>
      </c>
      <c r="O241" s="2" t="s">
        <v>52</v>
      </c>
      <c r="P241" s="2" t="s">
        <v>52</v>
      </c>
      <c r="Q241" s="2" t="s">
        <v>306</v>
      </c>
      <c r="R241" s="2" t="s">
        <v>64</v>
      </c>
      <c r="S241" s="2" t="s">
        <v>64</v>
      </c>
      <c r="T241" s="2" t="s">
        <v>63</v>
      </c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2" t="s">
        <v>52</v>
      </c>
      <c r="AS241" s="2" t="s">
        <v>52</v>
      </c>
      <c r="AT241" s="3"/>
      <c r="AU241" s="2" t="s">
        <v>335</v>
      </c>
      <c r="AV241" s="3">
        <v>94</v>
      </c>
    </row>
    <row r="242" spans="1:50" ht="30" customHeight="1">
      <c r="A242" s="16" t="s">
        <v>336</v>
      </c>
      <c r="B242" s="16" t="s">
        <v>337</v>
      </c>
      <c r="C242" s="16" t="s">
        <v>310</v>
      </c>
      <c r="D242" s="14">
        <v>3</v>
      </c>
      <c r="E242" s="15"/>
      <c r="F242" s="15"/>
      <c r="G242" s="15"/>
      <c r="H242" s="15"/>
      <c r="I242" s="15"/>
      <c r="J242" s="15"/>
      <c r="K242" s="15"/>
      <c r="L242" s="15"/>
      <c r="M242" s="16"/>
      <c r="N242" s="2" t="s">
        <v>338</v>
      </c>
      <c r="O242" s="2" t="s">
        <v>52</v>
      </c>
      <c r="P242" s="2" t="s">
        <v>52</v>
      </c>
      <c r="Q242" s="2" t="s">
        <v>306</v>
      </c>
      <c r="R242" s="2" t="s">
        <v>64</v>
      </c>
      <c r="S242" s="2" t="s">
        <v>64</v>
      </c>
      <c r="T242" s="2" t="s">
        <v>63</v>
      </c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2" t="s">
        <v>52</v>
      </c>
      <c r="AS242" s="2" t="s">
        <v>52</v>
      </c>
      <c r="AT242" s="3"/>
      <c r="AU242" s="2" t="s">
        <v>339</v>
      </c>
      <c r="AV242" s="3">
        <v>95</v>
      </c>
    </row>
    <row r="243" spans="1:50" ht="30" customHeight="1">
      <c r="A243" s="16" t="s">
        <v>340</v>
      </c>
      <c r="B243" s="16" t="s">
        <v>341</v>
      </c>
      <c r="C243" s="16" t="s">
        <v>310</v>
      </c>
      <c r="D243" s="14">
        <v>1</v>
      </c>
      <c r="E243" s="15"/>
      <c r="F243" s="15"/>
      <c r="G243" s="15"/>
      <c r="H243" s="15"/>
      <c r="I243" s="15"/>
      <c r="J243" s="15"/>
      <c r="K243" s="15"/>
      <c r="L243" s="15"/>
      <c r="M243" s="16"/>
      <c r="N243" s="2" t="s">
        <v>342</v>
      </c>
      <c r="O243" s="2" t="s">
        <v>52</v>
      </c>
      <c r="P243" s="2" t="s">
        <v>52</v>
      </c>
      <c r="Q243" s="2" t="s">
        <v>306</v>
      </c>
      <c r="R243" s="2" t="s">
        <v>64</v>
      </c>
      <c r="S243" s="2" t="s">
        <v>64</v>
      </c>
      <c r="T243" s="2" t="s">
        <v>63</v>
      </c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2" t="s">
        <v>52</v>
      </c>
      <c r="AS243" s="2" t="s">
        <v>52</v>
      </c>
      <c r="AT243" s="3"/>
      <c r="AU243" s="2" t="s">
        <v>343</v>
      </c>
      <c r="AV243" s="3">
        <v>96</v>
      </c>
    </row>
    <row r="244" spans="1:50" ht="30" customHeight="1">
      <c r="A244" s="16" t="s">
        <v>344</v>
      </c>
      <c r="B244" s="16" t="s">
        <v>314</v>
      </c>
      <c r="C244" s="16" t="s">
        <v>310</v>
      </c>
      <c r="D244" s="14">
        <v>2</v>
      </c>
      <c r="E244" s="15"/>
      <c r="F244" s="15"/>
      <c r="G244" s="15"/>
      <c r="H244" s="15"/>
      <c r="I244" s="15"/>
      <c r="J244" s="15"/>
      <c r="K244" s="15"/>
      <c r="L244" s="15"/>
      <c r="M244" s="16"/>
      <c r="N244" s="2" t="s">
        <v>345</v>
      </c>
      <c r="O244" s="2" t="s">
        <v>52</v>
      </c>
      <c r="P244" s="2" t="s">
        <v>52</v>
      </c>
      <c r="Q244" s="2" t="s">
        <v>306</v>
      </c>
      <c r="R244" s="2" t="s">
        <v>64</v>
      </c>
      <c r="S244" s="2" t="s">
        <v>64</v>
      </c>
      <c r="T244" s="2" t="s">
        <v>63</v>
      </c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2" t="s">
        <v>52</v>
      </c>
      <c r="AS244" s="2" t="s">
        <v>52</v>
      </c>
      <c r="AT244" s="3"/>
      <c r="AU244" s="2" t="s">
        <v>346</v>
      </c>
      <c r="AV244" s="3">
        <v>97</v>
      </c>
    </row>
    <row r="245" spans="1:50" ht="30" customHeight="1">
      <c r="A245" s="16" t="s">
        <v>347</v>
      </c>
      <c r="B245" s="16" t="s">
        <v>348</v>
      </c>
      <c r="C245" s="16" t="s">
        <v>310</v>
      </c>
      <c r="D245" s="14">
        <v>2</v>
      </c>
      <c r="E245" s="15"/>
      <c r="F245" s="15"/>
      <c r="G245" s="15"/>
      <c r="H245" s="15"/>
      <c r="I245" s="15"/>
      <c r="J245" s="15"/>
      <c r="K245" s="15"/>
      <c r="L245" s="15"/>
      <c r="M245" s="16"/>
      <c r="N245" s="2" t="s">
        <v>349</v>
      </c>
      <c r="O245" s="2" t="s">
        <v>52</v>
      </c>
      <c r="P245" s="2" t="s">
        <v>52</v>
      </c>
      <c r="Q245" s="2" t="s">
        <v>306</v>
      </c>
      <c r="R245" s="2" t="s">
        <v>64</v>
      </c>
      <c r="S245" s="2" t="s">
        <v>64</v>
      </c>
      <c r="T245" s="2" t="s">
        <v>63</v>
      </c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2" t="s">
        <v>52</v>
      </c>
      <c r="AS245" s="2" t="s">
        <v>52</v>
      </c>
      <c r="AT245" s="3"/>
      <c r="AU245" s="2" t="s">
        <v>350</v>
      </c>
      <c r="AV245" s="3">
        <v>98</v>
      </c>
    </row>
    <row r="246" spans="1:50" ht="30" customHeight="1">
      <c r="A246" s="16" t="s">
        <v>351</v>
      </c>
      <c r="B246" s="16" t="s">
        <v>352</v>
      </c>
      <c r="C246" s="16" t="s">
        <v>310</v>
      </c>
      <c r="D246" s="14">
        <v>2</v>
      </c>
      <c r="E246" s="15"/>
      <c r="F246" s="15"/>
      <c r="G246" s="15"/>
      <c r="H246" s="15"/>
      <c r="I246" s="15"/>
      <c r="J246" s="15"/>
      <c r="K246" s="15"/>
      <c r="L246" s="15"/>
      <c r="M246" s="16"/>
      <c r="N246" s="2" t="s">
        <v>353</v>
      </c>
      <c r="O246" s="2" t="s">
        <v>52</v>
      </c>
      <c r="P246" s="2" t="s">
        <v>52</v>
      </c>
      <c r="Q246" s="2" t="s">
        <v>306</v>
      </c>
      <c r="R246" s="2" t="s">
        <v>64</v>
      </c>
      <c r="S246" s="2" t="s">
        <v>64</v>
      </c>
      <c r="T246" s="2" t="s">
        <v>63</v>
      </c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2" t="s">
        <v>52</v>
      </c>
      <c r="AS246" s="2" t="s">
        <v>52</v>
      </c>
      <c r="AT246" s="3"/>
      <c r="AU246" s="2" t="s">
        <v>354</v>
      </c>
      <c r="AV246" s="3">
        <v>99</v>
      </c>
    </row>
    <row r="247" spans="1:50" ht="30" customHeight="1">
      <c r="A247" s="16" t="s">
        <v>355</v>
      </c>
      <c r="B247" s="16" t="s">
        <v>356</v>
      </c>
      <c r="C247" s="16" t="s">
        <v>310</v>
      </c>
      <c r="D247" s="14">
        <v>1</v>
      </c>
      <c r="E247" s="15"/>
      <c r="F247" s="15"/>
      <c r="G247" s="15"/>
      <c r="H247" s="15"/>
      <c r="I247" s="15"/>
      <c r="J247" s="15"/>
      <c r="K247" s="15"/>
      <c r="L247" s="15"/>
      <c r="M247" s="16"/>
      <c r="N247" s="2" t="s">
        <v>357</v>
      </c>
      <c r="O247" s="2" t="s">
        <v>52</v>
      </c>
      <c r="P247" s="2" t="s">
        <v>52</v>
      </c>
      <c r="Q247" s="2" t="s">
        <v>306</v>
      </c>
      <c r="R247" s="2" t="s">
        <v>64</v>
      </c>
      <c r="S247" s="2" t="s">
        <v>64</v>
      </c>
      <c r="T247" s="2" t="s">
        <v>63</v>
      </c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2" t="s">
        <v>52</v>
      </c>
      <c r="AS247" s="2" t="s">
        <v>52</v>
      </c>
      <c r="AT247" s="3"/>
      <c r="AU247" s="2" t="s">
        <v>358</v>
      </c>
      <c r="AV247" s="3">
        <v>100</v>
      </c>
    </row>
    <row r="248" spans="1:50" ht="30" customHeight="1">
      <c r="A248" s="66" t="s">
        <v>359</v>
      </c>
      <c r="B248" s="66" t="s">
        <v>360</v>
      </c>
      <c r="C248" s="66" t="s">
        <v>310</v>
      </c>
      <c r="D248" s="67">
        <v>3</v>
      </c>
      <c r="E248" s="68"/>
      <c r="F248" s="68"/>
      <c r="G248" s="68"/>
      <c r="H248" s="68"/>
      <c r="I248" s="68"/>
      <c r="J248" s="68"/>
      <c r="K248" s="68"/>
      <c r="L248" s="68"/>
      <c r="M248" s="66"/>
      <c r="N248" s="2" t="s">
        <v>361</v>
      </c>
      <c r="O248" s="2" t="s">
        <v>52</v>
      </c>
      <c r="P248" s="2" t="s">
        <v>52</v>
      </c>
      <c r="Q248" s="2" t="s">
        <v>306</v>
      </c>
      <c r="R248" s="2" t="s">
        <v>64</v>
      </c>
      <c r="S248" s="2" t="s">
        <v>64</v>
      </c>
      <c r="T248" s="2" t="s">
        <v>63</v>
      </c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2" t="s">
        <v>52</v>
      </c>
      <c r="AS248" s="2" t="s">
        <v>52</v>
      </c>
      <c r="AT248" s="3"/>
      <c r="AU248" s="2" t="s">
        <v>362</v>
      </c>
      <c r="AV248" s="3">
        <v>101</v>
      </c>
    </row>
    <row r="249" spans="1:50" ht="30" customHeight="1">
      <c r="A249" s="16" t="s">
        <v>363</v>
      </c>
      <c r="B249" s="16" t="s">
        <v>364</v>
      </c>
      <c r="C249" s="16" t="s">
        <v>310</v>
      </c>
      <c r="D249" s="14">
        <v>3</v>
      </c>
      <c r="E249" s="15"/>
      <c r="F249" s="15"/>
      <c r="G249" s="15"/>
      <c r="H249" s="15"/>
      <c r="I249" s="15"/>
      <c r="J249" s="15"/>
      <c r="K249" s="15"/>
      <c r="L249" s="15"/>
      <c r="M249" s="16"/>
      <c r="N249" s="2" t="s">
        <v>365</v>
      </c>
      <c r="O249" s="2" t="s">
        <v>52</v>
      </c>
      <c r="P249" s="2" t="s">
        <v>52</v>
      </c>
      <c r="Q249" s="2" t="s">
        <v>306</v>
      </c>
      <c r="R249" s="2" t="s">
        <v>64</v>
      </c>
      <c r="S249" s="2" t="s">
        <v>64</v>
      </c>
      <c r="T249" s="2" t="s">
        <v>63</v>
      </c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2" t="s">
        <v>52</v>
      </c>
      <c r="AS249" s="2" t="s">
        <v>52</v>
      </c>
      <c r="AT249" s="3"/>
      <c r="AU249" s="2" t="s">
        <v>366</v>
      </c>
      <c r="AV249" s="3">
        <v>102</v>
      </c>
    </row>
    <row r="250" spans="1:50" ht="30" hidden="1" customHeight="1">
      <c r="A250" s="24" t="s">
        <v>367</v>
      </c>
      <c r="B250" s="24" t="s">
        <v>368</v>
      </c>
      <c r="C250" s="24" t="s">
        <v>369</v>
      </c>
      <c r="D250" s="25">
        <v>0</v>
      </c>
      <c r="E250" s="26"/>
      <c r="F250" s="26"/>
      <c r="G250" s="26"/>
      <c r="H250" s="26"/>
      <c r="I250" s="26"/>
      <c r="J250" s="26"/>
      <c r="K250" s="26"/>
      <c r="L250" s="26"/>
      <c r="M250" s="24"/>
      <c r="N250" s="2" t="s">
        <v>370</v>
      </c>
      <c r="O250" s="2" t="s">
        <v>52</v>
      </c>
      <c r="P250" s="2" t="s">
        <v>52</v>
      </c>
      <c r="Q250" s="2" t="s">
        <v>306</v>
      </c>
      <c r="R250" s="2" t="s">
        <v>64</v>
      </c>
      <c r="S250" s="2" t="s">
        <v>64</v>
      </c>
      <c r="T250" s="2" t="s">
        <v>63</v>
      </c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2" t="s">
        <v>52</v>
      </c>
      <c r="AS250" s="2" t="s">
        <v>52</v>
      </c>
      <c r="AT250" s="3"/>
      <c r="AU250" s="2" t="s">
        <v>371</v>
      </c>
      <c r="AV250" s="3">
        <v>103</v>
      </c>
      <c r="AX250">
        <v>6</v>
      </c>
    </row>
    <row r="251" spans="1:50" ht="30" customHeight="1">
      <c r="A251" s="16" t="s">
        <v>372</v>
      </c>
      <c r="B251" s="16" t="s">
        <v>373</v>
      </c>
      <c r="C251" s="16" t="s">
        <v>156</v>
      </c>
      <c r="D251" s="14">
        <v>113.4</v>
      </c>
      <c r="E251" s="15"/>
      <c r="F251" s="15"/>
      <c r="G251" s="15"/>
      <c r="H251" s="15"/>
      <c r="I251" s="15"/>
      <c r="J251" s="15"/>
      <c r="K251" s="15"/>
      <c r="L251" s="15"/>
      <c r="M251" s="16"/>
      <c r="N251" s="2" t="s">
        <v>374</v>
      </c>
      <c r="O251" s="2" t="s">
        <v>52</v>
      </c>
      <c r="P251" s="2" t="s">
        <v>52</v>
      </c>
      <c r="Q251" s="2" t="s">
        <v>306</v>
      </c>
      <c r="R251" s="2" t="s">
        <v>64</v>
      </c>
      <c r="S251" s="2" t="s">
        <v>64</v>
      </c>
      <c r="T251" s="2" t="s">
        <v>63</v>
      </c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2" t="s">
        <v>52</v>
      </c>
      <c r="AS251" s="2" t="s">
        <v>52</v>
      </c>
      <c r="AT251" s="3"/>
      <c r="AU251" s="2" t="s">
        <v>375</v>
      </c>
      <c r="AV251" s="3">
        <v>104</v>
      </c>
    </row>
    <row r="252" spans="1:50" ht="30" customHeight="1">
      <c r="A252" s="16" t="s">
        <v>376</v>
      </c>
      <c r="B252" s="16" t="s">
        <v>377</v>
      </c>
      <c r="C252" s="16" t="s">
        <v>156</v>
      </c>
      <c r="D252" s="14">
        <v>226.8</v>
      </c>
      <c r="E252" s="15"/>
      <c r="F252" s="15"/>
      <c r="G252" s="15"/>
      <c r="H252" s="15"/>
      <c r="I252" s="15"/>
      <c r="J252" s="15"/>
      <c r="K252" s="15"/>
      <c r="L252" s="15"/>
      <c r="M252" s="16"/>
      <c r="N252" s="2" t="s">
        <v>378</v>
      </c>
      <c r="O252" s="2" t="s">
        <v>52</v>
      </c>
      <c r="P252" s="2" t="s">
        <v>52</v>
      </c>
      <c r="Q252" s="2" t="s">
        <v>306</v>
      </c>
      <c r="R252" s="2" t="s">
        <v>64</v>
      </c>
      <c r="S252" s="2" t="s">
        <v>64</v>
      </c>
      <c r="T252" s="2" t="s">
        <v>63</v>
      </c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2" t="s">
        <v>52</v>
      </c>
      <c r="AS252" s="2" t="s">
        <v>52</v>
      </c>
      <c r="AT252" s="3"/>
      <c r="AU252" s="2" t="s">
        <v>379</v>
      </c>
      <c r="AV252" s="3">
        <v>105</v>
      </c>
    </row>
    <row r="253" spans="1:50" ht="30" customHeight="1">
      <c r="A253" s="16" t="s">
        <v>380</v>
      </c>
      <c r="B253" s="16" t="s">
        <v>52</v>
      </c>
      <c r="C253" s="16" t="s">
        <v>52</v>
      </c>
      <c r="D253" s="14"/>
      <c r="E253" s="15"/>
      <c r="F253" s="15"/>
      <c r="G253" s="15"/>
      <c r="H253" s="15"/>
      <c r="I253" s="15"/>
      <c r="J253" s="15"/>
      <c r="K253" s="15"/>
      <c r="L253" s="15"/>
      <c r="M253" s="16"/>
      <c r="N253" s="2" t="s">
        <v>381</v>
      </c>
      <c r="O253" s="2" t="s">
        <v>52</v>
      </c>
      <c r="P253" s="2" t="s">
        <v>52</v>
      </c>
      <c r="Q253" s="2" t="s">
        <v>52</v>
      </c>
      <c r="R253" s="2" t="s">
        <v>64</v>
      </c>
      <c r="S253" s="2" t="s">
        <v>64</v>
      </c>
      <c r="T253" s="2" t="s">
        <v>64</v>
      </c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2" t="s">
        <v>52</v>
      </c>
      <c r="AS253" s="2" t="s">
        <v>52</v>
      </c>
      <c r="AT253" s="3"/>
      <c r="AU253" s="2" t="s">
        <v>382</v>
      </c>
      <c r="AV253" s="3">
        <v>106</v>
      </c>
    </row>
    <row r="254" spans="1:50" ht="30" customHeight="1">
      <c r="A254" s="16" t="s">
        <v>383</v>
      </c>
      <c r="B254" s="16" t="s">
        <v>384</v>
      </c>
      <c r="C254" s="16" t="s">
        <v>385</v>
      </c>
      <c r="D254" s="14">
        <v>1</v>
      </c>
      <c r="E254" s="15"/>
      <c r="F254" s="15"/>
      <c r="G254" s="15"/>
      <c r="H254" s="15"/>
      <c r="I254" s="15"/>
      <c r="J254" s="15"/>
      <c r="K254" s="15"/>
      <c r="L254" s="15"/>
      <c r="M254" s="16"/>
      <c r="N254" s="2" t="s">
        <v>386</v>
      </c>
      <c r="O254" s="2" t="s">
        <v>52</v>
      </c>
      <c r="P254" s="2" t="s">
        <v>52</v>
      </c>
      <c r="Q254" s="2" t="s">
        <v>306</v>
      </c>
      <c r="R254" s="2" t="s">
        <v>64</v>
      </c>
      <c r="S254" s="2" t="s">
        <v>64</v>
      </c>
      <c r="T254" s="2" t="s">
        <v>63</v>
      </c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2" t="s">
        <v>52</v>
      </c>
      <c r="AS254" s="2" t="s">
        <v>52</v>
      </c>
      <c r="AT254" s="3"/>
      <c r="AU254" s="2" t="s">
        <v>387</v>
      </c>
      <c r="AV254" s="3">
        <v>107</v>
      </c>
    </row>
    <row r="255" spans="1:50" ht="30" customHeight="1">
      <c r="A255" s="14"/>
      <c r="B255" s="14"/>
      <c r="C255" s="14"/>
      <c r="D255" s="14"/>
      <c r="E255" s="15"/>
      <c r="F255" s="15"/>
      <c r="G255" s="15"/>
      <c r="H255" s="15"/>
      <c r="I255" s="15"/>
      <c r="J255" s="15"/>
      <c r="K255" s="15"/>
      <c r="L255" s="15"/>
      <c r="M255" s="14"/>
      <c r="Q255" s="1" t="s">
        <v>306</v>
      </c>
    </row>
    <row r="256" spans="1:50" ht="30" customHeight="1">
      <c r="A256" s="16" t="s">
        <v>77</v>
      </c>
      <c r="B256" s="14"/>
      <c r="C256" s="14"/>
      <c r="D256" s="14"/>
      <c r="E256" s="15"/>
      <c r="F256" s="15"/>
      <c r="G256" s="15"/>
      <c r="H256" s="15"/>
      <c r="I256" s="15"/>
      <c r="J256" s="15"/>
      <c r="K256" s="15"/>
      <c r="L256" s="15"/>
      <c r="M256" s="14"/>
      <c r="N256" t="s">
        <v>78</v>
      </c>
    </row>
    <row r="257" spans="1:48" ht="30" customHeight="1">
      <c r="A257" s="16" t="s">
        <v>1323</v>
      </c>
      <c r="B257" s="16" t="s">
        <v>52</v>
      </c>
      <c r="C257" s="14"/>
      <c r="D257" s="14"/>
      <c r="E257" s="15"/>
      <c r="F257" s="15"/>
      <c r="G257" s="15"/>
      <c r="H257" s="15"/>
      <c r="I257" s="15"/>
      <c r="J257" s="15"/>
      <c r="K257" s="15"/>
      <c r="L257" s="15"/>
      <c r="M257" s="14"/>
      <c r="N257" s="3"/>
      <c r="O257" s="3"/>
      <c r="P257" s="3"/>
      <c r="Q257" s="2" t="s">
        <v>388</v>
      </c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</row>
    <row r="258" spans="1:48" ht="30" customHeight="1">
      <c r="A258" s="16" t="s">
        <v>390</v>
      </c>
      <c r="B258" s="16" t="s">
        <v>391</v>
      </c>
      <c r="C258" s="16" t="s">
        <v>68</v>
      </c>
      <c r="D258" s="14">
        <v>124</v>
      </c>
      <c r="E258" s="15"/>
      <c r="F258" s="15"/>
      <c r="G258" s="15"/>
      <c r="H258" s="15"/>
      <c r="I258" s="15"/>
      <c r="J258" s="15"/>
      <c r="K258" s="15"/>
      <c r="L258" s="15"/>
      <c r="M258" s="16"/>
      <c r="N258" s="2" t="s">
        <v>393</v>
      </c>
      <c r="O258" s="2" t="s">
        <v>52</v>
      </c>
      <c r="P258" s="2" t="s">
        <v>52</v>
      </c>
      <c r="Q258" s="2" t="s">
        <v>388</v>
      </c>
      <c r="R258" s="2" t="s">
        <v>64</v>
      </c>
      <c r="S258" s="2" t="s">
        <v>64</v>
      </c>
      <c r="T258" s="2" t="s">
        <v>63</v>
      </c>
      <c r="U258" s="3"/>
      <c r="V258" s="3"/>
      <c r="W258" s="3"/>
      <c r="X258" s="3">
        <v>1</v>
      </c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2" t="s">
        <v>52</v>
      </c>
      <c r="AS258" s="2" t="s">
        <v>52</v>
      </c>
      <c r="AT258" s="3"/>
      <c r="AU258" s="2" t="s">
        <v>394</v>
      </c>
      <c r="AV258" s="3">
        <v>111</v>
      </c>
    </row>
    <row r="259" spans="1:48" ht="30" customHeight="1">
      <c r="A259" s="16" t="s">
        <v>395</v>
      </c>
      <c r="B259" s="16" t="s">
        <v>396</v>
      </c>
      <c r="C259" s="16" t="s">
        <v>385</v>
      </c>
      <c r="D259" s="14">
        <v>1</v>
      </c>
      <c r="E259" s="15"/>
      <c r="F259" s="15"/>
      <c r="G259" s="15"/>
      <c r="H259" s="15"/>
      <c r="I259" s="15"/>
      <c r="J259" s="15"/>
      <c r="K259" s="15"/>
      <c r="L259" s="15"/>
      <c r="M259" s="16"/>
      <c r="N259" s="2" t="s">
        <v>397</v>
      </c>
      <c r="O259" s="2" t="s">
        <v>52</v>
      </c>
      <c r="P259" s="2" t="s">
        <v>52</v>
      </c>
      <c r="Q259" s="2" t="s">
        <v>388</v>
      </c>
      <c r="R259" s="2" t="s">
        <v>64</v>
      </c>
      <c r="S259" s="2" t="s">
        <v>64</v>
      </c>
      <c r="T259" s="2" t="s">
        <v>64</v>
      </c>
      <c r="U259" s="3">
        <v>0</v>
      </c>
      <c r="V259" s="3">
        <v>2</v>
      </c>
      <c r="W259" s="3">
        <v>5.4000000000000003E-3</v>
      </c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2" t="s">
        <v>52</v>
      </c>
      <c r="AS259" s="2" t="s">
        <v>52</v>
      </c>
      <c r="AT259" s="3"/>
      <c r="AU259" s="2" t="s">
        <v>398</v>
      </c>
      <c r="AV259" s="3">
        <v>112</v>
      </c>
    </row>
    <row r="260" spans="1:48" ht="30" customHeight="1">
      <c r="A260" s="14"/>
      <c r="B260" s="14"/>
      <c r="C260" s="14"/>
      <c r="D260" s="14"/>
      <c r="E260" s="15"/>
      <c r="F260" s="15"/>
      <c r="G260" s="15"/>
      <c r="H260" s="15"/>
      <c r="I260" s="15"/>
      <c r="J260" s="15"/>
      <c r="K260" s="15"/>
      <c r="L260" s="15"/>
      <c r="M260" s="14"/>
      <c r="Q260" s="1" t="s">
        <v>388</v>
      </c>
    </row>
    <row r="261" spans="1:48" ht="30" customHeight="1">
      <c r="A261" s="14"/>
      <c r="B261" s="14"/>
      <c r="C261" s="14"/>
      <c r="D261" s="14"/>
      <c r="E261" s="15"/>
      <c r="F261" s="15"/>
      <c r="G261" s="15"/>
      <c r="H261" s="15"/>
      <c r="I261" s="15"/>
      <c r="J261" s="15"/>
      <c r="K261" s="15"/>
      <c r="L261" s="15"/>
      <c r="M261" s="14"/>
      <c r="Q261" s="1" t="s">
        <v>388</v>
      </c>
    </row>
    <row r="262" spans="1:48" ht="30" customHeight="1">
      <c r="A262" s="14"/>
      <c r="B262" s="14"/>
      <c r="C262" s="14"/>
      <c r="D262" s="14"/>
      <c r="E262" s="15"/>
      <c r="F262" s="15"/>
      <c r="G262" s="15"/>
      <c r="H262" s="15"/>
      <c r="I262" s="15"/>
      <c r="J262" s="15"/>
      <c r="K262" s="15"/>
      <c r="L262" s="15"/>
      <c r="M262" s="14"/>
      <c r="Q262" s="1" t="s">
        <v>388</v>
      </c>
    </row>
    <row r="263" spans="1:48" ht="30" customHeight="1">
      <c r="A263" s="14"/>
      <c r="B263" s="14"/>
      <c r="C263" s="14"/>
      <c r="D263" s="14"/>
      <c r="E263" s="15"/>
      <c r="F263" s="15"/>
      <c r="G263" s="15"/>
      <c r="H263" s="15"/>
      <c r="I263" s="15"/>
      <c r="J263" s="15"/>
      <c r="K263" s="15"/>
      <c r="L263" s="15"/>
      <c r="M263" s="14"/>
      <c r="Q263" s="1" t="s">
        <v>388</v>
      </c>
    </row>
    <row r="264" spans="1:48" ht="30" customHeight="1">
      <c r="A264" s="14"/>
      <c r="B264" s="14"/>
      <c r="C264" s="14"/>
      <c r="D264" s="14"/>
      <c r="E264" s="15"/>
      <c r="F264" s="15"/>
      <c r="G264" s="15"/>
      <c r="H264" s="15"/>
      <c r="I264" s="15"/>
      <c r="J264" s="15"/>
      <c r="K264" s="15"/>
      <c r="L264" s="15"/>
      <c r="M264" s="14"/>
      <c r="Q264" s="1" t="s">
        <v>388</v>
      </c>
    </row>
    <row r="265" spans="1:48" ht="30" customHeight="1">
      <c r="A265" s="14"/>
      <c r="B265" s="14"/>
      <c r="C265" s="14"/>
      <c r="D265" s="14"/>
      <c r="E265" s="15"/>
      <c r="F265" s="15"/>
      <c r="G265" s="15"/>
      <c r="H265" s="15"/>
      <c r="I265" s="15"/>
      <c r="J265" s="15"/>
      <c r="K265" s="15"/>
      <c r="L265" s="15"/>
      <c r="M265" s="14"/>
      <c r="Q265" s="1" t="s">
        <v>388</v>
      </c>
    </row>
    <row r="266" spans="1:48" ht="30" customHeight="1">
      <c r="A266" s="14"/>
      <c r="B266" s="14"/>
      <c r="C266" s="14"/>
      <c r="D266" s="14"/>
      <c r="E266" s="15"/>
      <c r="F266" s="15"/>
      <c r="G266" s="15"/>
      <c r="H266" s="15"/>
      <c r="I266" s="15"/>
      <c r="J266" s="15"/>
      <c r="K266" s="15"/>
      <c r="L266" s="15"/>
      <c r="M266" s="14"/>
      <c r="Q266" s="1" t="s">
        <v>388</v>
      </c>
    </row>
    <row r="267" spans="1:48" ht="30" customHeight="1">
      <c r="A267" s="14"/>
      <c r="B267" s="14"/>
      <c r="C267" s="14"/>
      <c r="D267" s="14"/>
      <c r="E267" s="15"/>
      <c r="F267" s="15"/>
      <c r="G267" s="15"/>
      <c r="H267" s="15"/>
      <c r="I267" s="15"/>
      <c r="J267" s="15"/>
      <c r="K267" s="15"/>
      <c r="L267" s="15"/>
      <c r="M267" s="14"/>
      <c r="Q267" s="1" t="s">
        <v>388</v>
      </c>
    </row>
    <row r="268" spans="1:48" ht="30" customHeight="1">
      <c r="A268" s="14"/>
      <c r="B268" s="14"/>
      <c r="C268" s="14"/>
      <c r="D268" s="14"/>
      <c r="E268" s="15"/>
      <c r="F268" s="15"/>
      <c r="G268" s="15"/>
      <c r="H268" s="15"/>
      <c r="I268" s="15"/>
      <c r="J268" s="15"/>
      <c r="K268" s="15"/>
      <c r="L268" s="15"/>
      <c r="M268" s="14"/>
      <c r="Q268" s="1" t="s">
        <v>388</v>
      </c>
    </row>
    <row r="269" spans="1:48" ht="30" customHeight="1">
      <c r="A269" s="14"/>
      <c r="B269" s="14"/>
      <c r="C269" s="14"/>
      <c r="D269" s="14"/>
      <c r="E269" s="15"/>
      <c r="F269" s="15"/>
      <c r="G269" s="15"/>
      <c r="H269" s="15"/>
      <c r="I269" s="15"/>
      <c r="J269" s="15"/>
      <c r="K269" s="15"/>
      <c r="L269" s="15"/>
      <c r="M269" s="14"/>
      <c r="Q269" s="1" t="s">
        <v>388</v>
      </c>
    </row>
    <row r="270" spans="1:48" ht="30" customHeight="1">
      <c r="A270" s="14"/>
      <c r="B270" s="14"/>
      <c r="C270" s="14"/>
      <c r="D270" s="14"/>
      <c r="E270" s="15"/>
      <c r="F270" s="15"/>
      <c r="G270" s="15"/>
      <c r="H270" s="15"/>
      <c r="I270" s="15"/>
      <c r="J270" s="15"/>
      <c r="K270" s="15"/>
      <c r="L270" s="15"/>
      <c r="M270" s="14"/>
      <c r="Q270" s="1" t="s">
        <v>388</v>
      </c>
    </row>
    <row r="271" spans="1:48" ht="30" customHeight="1">
      <c r="A271" s="14"/>
      <c r="B271" s="14"/>
      <c r="C271" s="14"/>
      <c r="D271" s="14"/>
      <c r="E271" s="15"/>
      <c r="F271" s="15"/>
      <c r="G271" s="15"/>
      <c r="H271" s="15"/>
      <c r="I271" s="15"/>
      <c r="J271" s="15"/>
      <c r="K271" s="15"/>
      <c r="L271" s="15"/>
      <c r="M271" s="14"/>
      <c r="Q271" s="1" t="s">
        <v>388</v>
      </c>
    </row>
    <row r="272" spans="1:48" ht="30" customHeight="1">
      <c r="A272" s="14"/>
      <c r="B272" s="14"/>
      <c r="C272" s="14"/>
      <c r="D272" s="14"/>
      <c r="E272" s="15"/>
      <c r="F272" s="15"/>
      <c r="G272" s="15"/>
      <c r="H272" s="15"/>
      <c r="I272" s="15"/>
      <c r="J272" s="15"/>
      <c r="K272" s="15"/>
      <c r="L272" s="15"/>
      <c r="M272" s="14"/>
      <c r="Q272" s="1" t="s">
        <v>388</v>
      </c>
    </row>
    <row r="273" spans="1:48" ht="30" customHeight="1">
      <c r="A273" s="14"/>
      <c r="B273" s="14"/>
      <c r="C273" s="14"/>
      <c r="D273" s="14"/>
      <c r="E273" s="15"/>
      <c r="F273" s="15"/>
      <c r="G273" s="15"/>
      <c r="H273" s="15"/>
      <c r="I273" s="15"/>
      <c r="J273" s="15"/>
      <c r="K273" s="15"/>
      <c r="L273" s="15"/>
      <c r="M273" s="14"/>
      <c r="Q273" s="1" t="s">
        <v>388</v>
      </c>
    </row>
    <row r="274" spans="1:48" ht="30" customHeight="1">
      <c r="A274" s="14"/>
      <c r="B274" s="14"/>
      <c r="C274" s="14"/>
      <c r="D274" s="14"/>
      <c r="E274" s="15"/>
      <c r="F274" s="15"/>
      <c r="G274" s="15"/>
      <c r="H274" s="15"/>
      <c r="I274" s="15"/>
      <c r="J274" s="15"/>
      <c r="K274" s="15"/>
      <c r="L274" s="15"/>
      <c r="M274" s="14"/>
      <c r="Q274" s="1" t="s">
        <v>388</v>
      </c>
    </row>
    <row r="275" spans="1:48" ht="30" customHeight="1">
      <c r="A275" s="14"/>
      <c r="B275" s="14"/>
      <c r="C275" s="14"/>
      <c r="D275" s="14"/>
      <c r="E275" s="15"/>
      <c r="F275" s="15"/>
      <c r="G275" s="15"/>
      <c r="H275" s="15"/>
      <c r="I275" s="15"/>
      <c r="J275" s="15"/>
      <c r="K275" s="15"/>
      <c r="L275" s="15"/>
      <c r="M275" s="14"/>
      <c r="Q275" s="1" t="s">
        <v>388</v>
      </c>
    </row>
    <row r="276" spans="1:48" ht="30" customHeight="1">
      <c r="A276" s="14"/>
      <c r="B276" s="14"/>
      <c r="C276" s="14"/>
      <c r="D276" s="14"/>
      <c r="E276" s="15"/>
      <c r="F276" s="15"/>
      <c r="G276" s="15"/>
      <c r="H276" s="15"/>
      <c r="I276" s="15"/>
      <c r="J276" s="15"/>
      <c r="K276" s="15"/>
      <c r="L276" s="15"/>
      <c r="M276" s="14"/>
      <c r="Q276" s="1" t="s">
        <v>388</v>
      </c>
    </row>
    <row r="277" spans="1:48" ht="30" customHeight="1">
      <c r="A277" s="14"/>
      <c r="B277" s="14"/>
      <c r="C277" s="14"/>
      <c r="D277" s="14"/>
      <c r="E277" s="15"/>
      <c r="F277" s="15"/>
      <c r="G277" s="15"/>
      <c r="H277" s="15"/>
      <c r="I277" s="15"/>
      <c r="J277" s="15"/>
      <c r="K277" s="15"/>
      <c r="L277" s="15"/>
      <c r="M277" s="14"/>
      <c r="Q277" s="1" t="s">
        <v>388</v>
      </c>
    </row>
    <row r="278" spans="1:48" ht="30" customHeight="1">
      <c r="A278" s="14"/>
      <c r="B278" s="14"/>
      <c r="C278" s="14"/>
      <c r="D278" s="14"/>
      <c r="E278" s="15"/>
      <c r="F278" s="15"/>
      <c r="G278" s="15"/>
      <c r="H278" s="15"/>
      <c r="I278" s="15"/>
      <c r="J278" s="15"/>
      <c r="K278" s="15"/>
      <c r="L278" s="15"/>
      <c r="M278" s="14"/>
      <c r="Q278" s="1" t="s">
        <v>388</v>
      </c>
    </row>
    <row r="279" spans="1:48" ht="30" customHeight="1">
      <c r="A279" s="16" t="s">
        <v>77</v>
      </c>
      <c r="B279" s="14"/>
      <c r="C279" s="14"/>
      <c r="D279" s="14"/>
      <c r="E279" s="15"/>
      <c r="F279" s="15"/>
      <c r="G279" s="15"/>
      <c r="H279" s="15"/>
      <c r="I279" s="15"/>
      <c r="J279" s="15"/>
      <c r="K279" s="15"/>
      <c r="L279" s="15"/>
      <c r="M279" s="14"/>
      <c r="N279" t="s">
        <v>78</v>
      </c>
    </row>
    <row r="280" spans="1:48" ht="30" customHeight="1">
      <c r="A280" s="16" t="s">
        <v>1324</v>
      </c>
      <c r="B280" s="16" t="s">
        <v>52</v>
      </c>
      <c r="C280" s="14"/>
      <c r="D280" s="14"/>
      <c r="E280" s="15"/>
      <c r="F280" s="15"/>
      <c r="G280" s="15"/>
      <c r="H280" s="15"/>
      <c r="I280" s="15"/>
      <c r="J280" s="15"/>
      <c r="K280" s="15"/>
      <c r="L280" s="15"/>
      <c r="M280" s="14"/>
      <c r="N280" s="3"/>
      <c r="O280" s="3"/>
      <c r="P280" s="3"/>
      <c r="Q280" s="2" t="s">
        <v>399</v>
      </c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</row>
    <row r="281" spans="1:48" ht="30" customHeight="1">
      <c r="A281" s="16" t="s">
        <v>401</v>
      </c>
      <c r="B281" s="16" t="s">
        <v>402</v>
      </c>
      <c r="C281" s="16" t="s">
        <v>403</v>
      </c>
      <c r="D281" s="14">
        <v>1.292</v>
      </c>
      <c r="E281" s="15"/>
      <c r="F281" s="15"/>
      <c r="G281" s="15"/>
      <c r="H281" s="15"/>
      <c r="I281" s="15"/>
      <c r="J281" s="15"/>
      <c r="K281" s="15"/>
      <c r="L281" s="15"/>
      <c r="M281" s="16"/>
      <c r="N281" s="2" t="s">
        <v>404</v>
      </c>
      <c r="O281" s="2" t="s">
        <v>52</v>
      </c>
      <c r="P281" s="2" t="s">
        <v>52</v>
      </c>
      <c r="Q281" s="2" t="s">
        <v>399</v>
      </c>
      <c r="R281" s="2" t="s">
        <v>64</v>
      </c>
      <c r="S281" s="2" t="s">
        <v>64</v>
      </c>
      <c r="T281" s="2" t="s">
        <v>63</v>
      </c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2" t="s">
        <v>52</v>
      </c>
      <c r="AS281" s="2" t="s">
        <v>52</v>
      </c>
      <c r="AT281" s="3"/>
      <c r="AU281" s="2" t="s">
        <v>405</v>
      </c>
      <c r="AV281" s="3">
        <v>74</v>
      </c>
    </row>
    <row r="282" spans="1:48" ht="30" customHeight="1">
      <c r="A282" s="16" t="s">
        <v>406</v>
      </c>
      <c r="B282" s="16" t="s">
        <v>407</v>
      </c>
      <c r="C282" s="16" t="s">
        <v>403</v>
      </c>
      <c r="D282" s="14">
        <v>2.1459999999999999</v>
      </c>
      <c r="E282" s="15"/>
      <c r="F282" s="15"/>
      <c r="G282" s="15"/>
      <c r="H282" s="15"/>
      <c r="I282" s="15"/>
      <c r="J282" s="15"/>
      <c r="K282" s="15"/>
      <c r="L282" s="15"/>
      <c r="M282" s="16"/>
      <c r="N282" s="2" t="s">
        <v>408</v>
      </c>
      <c r="O282" s="2" t="s">
        <v>52</v>
      </c>
      <c r="P282" s="2" t="s">
        <v>52</v>
      </c>
      <c r="Q282" s="2" t="s">
        <v>399</v>
      </c>
      <c r="R282" s="2" t="s">
        <v>64</v>
      </c>
      <c r="S282" s="2" t="s">
        <v>64</v>
      </c>
      <c r="T282" s="2" t="s">
        <v>63</v>
      </c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2" t="s">
        <v>52</v>
      </c>
      <c r="AS282" s="2" t="s">
        <v>52</v>
      </c>
      <c r="AT282" s="3"/>
      <c r="AU282" s="2" t="s">
        <v>409</v>
      </c>
      <c r="AV282" s="3">
        <v>75</v>
      </c>
    </row>
    <row r="283" spans="1:48" ht="30" customHeight="1">
      <c r="A283" s="16" t="s">
        <v>410</v>
      </c>
      <c r="B283" s="16" t="s">
        <v>52</v>
      </c>
      <c r="C283" s="16" t="s">
        <v>403</v>
      </c>
      <c r="D283" s="14">
        <v>1.292</v>
      </c>
      <c r="E283" s="15"/>
      <c r="F283" s="15"/>
      <c r="G283" s="15"/>
      <c r="H283" s="15"/>
      <c r="I283" s="15"/>
      <c r="J283" s="15"/>
      <c r="K283" s="15"/>
      <c r="L283" s="15"/>
      <c r="M283" s="16"/>
      <c r="N283" s="2" t="s">
        <v>411</v>
      </c>
      <c r="O283" s="2" t="s">
        <v>52</v>
      </c>
      <c r="P283" s="2" t="s">
        <v>52</v>
      </c>
      <c r="Q283" s="2" t="s">
        <v>399</v>
      </c>
      <c r="R283" s="2" t="s">
        <v>64</v>
      </c>
      <c r="S283" s="2" t="s">
        <v>64</v>
      </c>
      <c r="T283" s="2" t="s">
        <v>63</v>
      </c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2" t="s">
        <v>52</v>
      </c>
      <c r="AS283" s="2" t="s">
        <v>52</v>
      </c>
      <c r="AT283" s="3"/>
      <c r="AU283" s="2" t="s">
        <v>412</v>
      </c>
      <c r="AV283" s="3">
        <v>77</v>
      </c>
    </row>
    <row r="284" spans="1:48" ht="30" customHeight="1">
      <c r="A284" s="16" t="s">
        <v>413</v>
      </c>
      <c r="B284" s="16" t="s">
        <v>414</v>
      </c>
      <c r="C284" s="16" t="s">
        <v>403</v>
      </c>
      <c r="D284" s="14">
        <v>2.1459999999999999</v>
      </c>
      <c r="E284" s="15"/>
      <c r="F284" s="15"/>
      <c r="G284" s="15"/>
      <c r="H284" s="15"/>
      <c r="I284" s="15"/>
      <c r="J284" s="15"/>
      <c r="K284" s="15"/>
      <c r="L284" s="15"/>
      <c r="M284" s="16"/>
      <c r="N284" s="2" t="s">
        <v>415</v>
      </c>
      <c r="O284" s="2" t="s">
        <v>52</v>
      </c>
      <c r="P284" s="2" t="s">
        <v>52</v>
      </c>
      <c r="Q284" s="2" t="s">
        <v>399</v>
      </c>
      <c r="R284" s="2" t="s">
        <v>64</v>
      </c>
      <c r="S284" s="2" t="s">
        <v>64</v>
      </c>
      <c r="T284" s="2" t="s">
        <v>63</v>
      </c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2" t="s">
        <v>52</v>
      </c>
      <c r="AS284" s="2" t="s">
        <v>52</v>
      </c>
      <c r="AT284" s="3"/>
      <c r="AU284" s="2" t="s">
        <v>416</v>
      </c>
      <c r="AV284" s="3">
        <v>78</v>
      </c>
    </row>
    <row r="285" spans="1:48" ht="30" customHeight="1">
      <c r="A285" s="16" t="s">
        <v>417</v>
      </c>
      <c r="B285" s="16" t="s">
        <v>418</v>
      </c>
      <c r="C285" s="16" t="s">
        <v>403</v>
      </c>
      <c r="D285" s="14">
        <v>1.292</v>
      </c>
      <c r="E285" s="15"/>
      <c r="F285" s="15"/>
      <c r="G285" s="15"/>
      <c r="H285" s="15"/>
      <c r="I285" s="15"/>
      <c r="J285" s="15"/>
      <c r="K285" s="15"/>
      <c r="L285" s="15"/>
      <c r="M285" s="16"/>
      <c r="N285" s="2" t="s">
        <v>419</v>
      </c>
      <c r="O285" s="2" t="s">
        <v>52</v>
      </c>
      <c r="P285" s="2" t="s">
        <v>52</v>
      </c>
      <c r="Q285" s="2" t="s">
        <v>399</v>
      </c>
      <c r="R285" s="2" t="s">
        <v>64</v>
      </c>
      <c r="S285" s="2" t="s">
        <v>64</v>
      </c>
      <c r="T285" s="2" t="s">
        <v>63</v>
      </c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2" t="s">
        <v>52</v>
      </c>
      <c r="AS285" s="2" t="s">
        <v>52</v>
      </c>
      <c r="AT285" s="3"/>
      <c r="AU285" s="2" t="s">
        <v>420</v>
      </c>
      <c r="AV285" s="3">
        <v>79</v>
      </c>
    </row>
    <row r="286" spans="1:48" ht="30" customHeight="1">
      <c r="A286" s="16" t="s">
        <v>421</v>
      </c>
      <c r="B286" s="16" t="s">
        <v>422</v>
      </c>
      <c r="C286" s="16" t="s">
        <v>403</v>
      </c>
      <c r="D286" s="14">
        <v>2.1459999999999999</v>
      </c>
      <c r="E286" s="15"/>
      <c r="F286" s="15"/>
      <c r="G286" s="15"/>
      <c r="H286" s="15"/>
      <c r="I286" s="15"/>
      <c r="J286" s="15"/>
      <c r="K286" s="15"/>
      <c r="L286" s="15"/>
      <c r="M286" s="16"/>
      <c r="N286" s="2" t="s">
        <v>423</v>
      </c>
      <c r="O286" s="2" t="s">
        <v>52</v>
      </c>
      <c r="P286" s="2" t="s">
        <v>52</v>
      </c>
      <c r="Q286" s="2" t="s">
        <v>399</v>
      </c>
      <c r="R286" s="2" t="s">
        <v>64</v>
      </c>
      <c r="S286" s="2" t="s">
        <v>64</v>
      </c>
      <c r="T286" s="2" t="s">
        <v>63</v>
      </c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2" t="s">
        <v>52</v>
      </c>
      <c r="AS286" s="2" t="s">
        <v>52</v>
      </c>
      <c r="AT286" s="3"/>
      <c r="AU286" s="2" t="s">
        <v>424</v>
      </c>
      <c r="AV286" s="3">
        <v>80</v>
      </c>
    </row>
    <row r="287" spans="1:48" ht="30" customHeight="1">
      <c r="A287" s="14"/>
      <c r="B287" s="14"/>
      <c r="C287" s="14"/>
      <c r="D287" s="14"/>
      <c r="E287" s="15"/>
      <c r="F287" s="15"/>
      <c r="G287" s="15"/>
      <c r="H287" s="15"/>
      <c r="I287" s="15"/>
      <c r="J287" s="15"/>
      <c r="K287" s="15"/>
      <c r="L287" s="15"/>
      <c r="M287" s="14"/>
      <c r="Q287" s="1" t="s">
        <v>399</v>
      </c>
    </row>
    <row r="288" spans="1:48" ht="30" customHeight="1">
      <c r="A288" s="14"/>
      <c r="B288" s="14"/>
      <c r="C288" s="14"/>
      <c r="D288" s="14"/>
      <c r="E288" s="15"/>
      <c r="F288" s="15"/>
      <c r="G288" s="15"/>
      <c r="H288" s="15"/>
      <c r="I288" s="15"/>
      <c r="J288" s="15"/>
      <c r="K288" s="15"/>
      <c r="L288" s="15"/>
      <c r="M288" s="14"/>
      <c r="Q288" s="1" t="s">
        <v>399</v>
      </c>
    </row>
    <row r="289" spans="1:17" ht="30" customHeight="1">
      <c r="A289" s="14"/>
      <c r="B289" s="14"/>
      <c r="C289" s="14"/>
      <c r="D289" s="14"/>
      <c r="E289" s="15"/>
      <c r="F289" s="15"/>
      <c r="G289" s="15"/>
      <c r="H289" s="15"/>
      <c r="I289" s="15"/>
      <c r="J289" s="15"/>
      <c r="K289" s="15"/>
      <c r="L289" s="15"/>
      <c r="M289" s="14"/>
      <c r="Q289" s="1" t="s">
        <v>399</v>
      </c>
    </row>
    <row r="290" spans="1:17" ht="30" customHeight="1">
      <c r="A290" s="14"/>
      <c r="B290" s="14"/>
      <c r="C290" s="14"/>
      <c r="D290" s="14"/>
      <c r="E290" s="15"/>
      <c r="F290" s="15"/>
      <c r="G290" s="15"/>
      <c r="H290" s="15"/>
      <c r="I290" s="15"/>
      <c r="J290" s="15"/>
      <c r="K290" s="15"/>
      <c r="L290" s="15"/>
      <c r="M290" s="14"/>
      <c r="Q290" s="1" t="s">
        <v>399</v>
      </c>
    </row>
    <row r="291" spans="1:17" ht="30" customHeight="1">
      <c r="A291" s="14"/>
      <c r="B291" s="14"/>
      <c r="C291" s="14"/>
      <c r="D291" s="14"/>
      <c r="E291" s="15"/>
      <c r="F291" s="15"/>
      <c r="G291" s="15"/>
      <c r="H291" s="15"/>
      <c r="I291" s="15"/>
      <c r="J291" s="15"/>
      <c r="K291" s="15"/>
      <c r="L291" s="15"/>
      <c r="M291" s="14"/>
      <c r="Q291" s="1" t="s">
        <v>399</v>
      </c>
    </row>
    <row r="292" spans="1:17" ht="30" customHeight="1">
      <c r="A292" s="14"/>
      <c r="B292" s="14"/>
      <c r="C292" s="14"/>
      <c r="D292" s="14"/>
      <c r="E292" s="15"/>
      <c r="F292" s="15"/>
      <c r="G292" s="15"/>
      <c r="H292" s="15"/>
      <c r="I292" s="15"/>
      <c r="J292" s="15"/>
      <c r="K292" s="15"/>
      <c r="L292" s="15"/>
      <c r="M292" s="14"/>
      <c r="Q292" s="1" t="s">
        <v>399</v>
      </c>
    </row>
    <row r="293" spans="1:17" ht="30" customHeight="1">
      <c r="A293" s="14"/>
      <c r="B293" s="14"/>
      <c r="C293" s="14"/>
      <c r="D293" s="14"/>
      <c r="E293" s="15"/>
      <c r="F293" s="15"/>
      <c r="G293" s="15"/>
      <c r="H293" s="15"/>
      <c r="I293" s="15"/>
      <c r="J293" s="15"/>
      <c r="K293" s="15"/>
      <c r="L293" s="15"/>
      <c r="M293" s="14"/>
      <c r="Q293" s="1" t="s">
        <v>399</v>
      </c>
    </row>
    <row r="294" spans="1:17" ht="30" customHeight="1">
      <c r="A294" s="14"/>
      <c r="B294" s="14"/>
      <c r="C294" s="14"/>
      <c r="D294" s="14"/>
      <c r="E294" s="15"/>
      <c r="F294" s="15"/>
      <c r="G294" s="15"/>
      <c r="H294" s="15"/>
      <c r="I294" s="15"/>
      <c r="J294" s="15"/>
      <c r="K294" s="15"/>
      <c r="L294" s="15"/>
      <c r="M294" s="14"/>
      <c r="Q294" s="1" t="s">
        <v>399</v>
      </c>
    </row>
    <row r="295" spans="1:17" ht="30" customHeight="1">
      <c r="A295" s="14"/>
      <c r="B295" s="14"/>
      <c r="C295" s="14"/>
      <c r="D295" s="14"/>
      <c r="E295" s="15"/>
      <c r="F295" s="15"/>
      <c r="G295" s="15"/>
      <c r="H295" s="15"/>
      <c r="I295" s="15"/>
      <c r="J295" s="15"/>
      <c r="K295" s="15"/>
      <c r="L295" s="15"/>
      <c r="M295" s="14"/>
      <c r="Q295" s="1" t="s">
        <v>399</v>
      </c>
    </row>
    <row r="296" spans="1:17" ht="30" customHeight="1">
      <c r="A296" s="14"/>
      <c r="B296" s="14"/>
      <c r="C296" s="14"/>
      <c r="D296" s="14"/>
      <c r="E296" s="15"/>
      <c r="F296" s="15"/>
      <c r="G296" s="15"/>
      <c r="H296" s="15"/>
      <c r="I296" s="15"/>
      <c r="J296" s="15"/>
      <c r="K296" s="15"/>
      <c r="L296" s="15"/>
      <c r="M296" s="14"/>
      <c r="Q296" s="1" t="s">
        <v>399</v>
      </c>
    </row>
    <row r="297" spans="1:17" ht="30" customHeight="1">
      <c r="A297" s="14"/>
      <c r="B297" s="14"/>
      <c r="C297" s="14"/>
      <c r="D297" s="14"/>
      <c r="E297" s="15"/>
      <c r="F297" s="15"/>
      <c r="G297" s="15"/>
      <c r="H297" s="15"/>
      <c r="I297" s="15"/>
      <c r="J297" s="15"/>
      <c r="K297" s="15"/>
      <c r="L297" s="15"/>
      <c r="M297" s="14"/>
      <c r="Q297" s="1" t="s">
        <v>399</v>
      </c>
    </row>
    <row r="298" spans="1:17" ht="30" customHeight="1">
      <c r="A298" s="14"/>
      <c r="B298" s="14"/>
      <c r="C298" s="14"/>
      <c r="D298" s="14"/>
      <c r="E298" s="15"/>
      <c r="F298" s="15"/>
      <c r="G298" s="15"/>
      <c r="H298" s="15"/>
      <c r="I298" s="15"/>
      <c r="J298" s="15"/>
      <c r="K298" s="15"/>
      <c r="L298" s="15"/>
      <c r="M298" s="14"/>
      <c r="Q298" s="1" t="s">
        <v>399</v>
      </c>
    </row>
    <row r="299" spans="1:17" ht="30" customHeight="1">
      <c r="A299" s="14"/>
      <c r="B299" s="14"/>
      <c r="C299" s="14"/>
      <c r="D299" s="14"/>
      <c r="E299" s="15"/>
      <c r="F299" s="15"/>
      <c r="G299" s="15"/>
      <c r="H299" s="15"/>
      <c r="I299" s="15"/>
      <c r="J299" s="15"/>
      <c r="K299" s="15"/>
      <c r="L299" s="15"/>
      <c r="M299" s="14"/>
      <c r="Q299" s="1" t="s">
        <v>399</v>
      </c>
    </row>
    <row r="300" spans="1:17" ht="30" customHeight="1">
      <c r="A300" s="14"/>
      <c r="B300" s="14"/>
      <c r="C300" s="14"/>
      <c r="D300" s="14"/>
      <c r="E300" s="15"/>
      <c r="F300" s="15"/>
      <c r="G300" s="15"/>
      <c r="H300" s="15"/>
      <c r="I300" s="15"/>
      <c r="J300" s="15"/>
      <c r="K300" s="15"/>
      <c r="L300" s="15"/>
      <c r="M300" s="14"/>
      <c r="Q300" s="1" t="s">
        <v>399</v>
      </c>
    </row>
    <row r="301" spans="1:17" ht="30" customHeight="1">
      <c r="A301" s="14"/>
      <c r="B301" s="14"/>
      <c r="C301" s="14"/>
      <c r="D301" s="14"/>
      <c r="E301" s="15"/>
      <c r="F301" s="15"/>
      <c r="G301" s="15"/>
      <c r="H301" s="15"/>
      <c r="I301" s="15"/>
      <c r="J301" s="15"/>
      <c r="K301" s="15"/>
      <c r="L301" s="15"/>
      <c r="M301" s="14"/>
      <c r="Q301" s="1" t="s">
        <v>399</v>
      </c>
    </row>
    <row r="302" spans="1:17" ht="30" customHeight="1">
      <c r="A302" s="16" t="s">
        <v>77</v>
      </c>
      <c r="B302" s="14"/>
      <c r="C302" s="14"/>
      <c r="D302" s="14"/>
      <c r="E302" s="15"/>
      <c r="F302" s="15"/>
      <c r="G302" s="15"/>
      <c r="H302" s="15"/>
      <c r="I302" s="15"/>
      <c r="J302" s="15"/>
      <c r="K302" s="15"/>
      <c r="L302" s="15"/>
      <c r="M302" s="14"/>
      <c r="N302" t="s">
        <v>78</v>
      </c>
    </row>
  </sheetData>
  <mergeCells count="44">
    <mergeCell ref="AU2:AU3"/>
    <mergeCell ref="AV2:AV3"/>
    <mergeCell ref="AO2:AO3"/>
    <mergeCell ref="AP2:AP3"/>
    <mergeCell ref="AQ2:AQ3"/>
    <mergeCell ref="AR2:AR3"/>
    <mergeCell ref="AS2:AS3"/>
    <mergeCell ref="AT2:AT3"/>
    <mergeCell ref="AN2:AN3"/>
    <mergeCell ref="AC2:AC3"/>
    <mergeCell ref="AD2:AD3"/>
    <mergeCell ref="AE2:AE3"/>
    <mergeCell ref="AF2:AF3"/>
    <mergeCell ref="AG2:AG3"/>
    <mergeCell ref="AH2:AH3"/>
    <mergeCell ref="AI2:AI3"/>
    <mergeCell ref="AJ2:AJ3"/>
    <mergeCell ref="AK2:AK3"/>
    <mergeCell ref="AL2:AL3"/>
    <mergeCell ref="AM2:AM3"/>
    <mergeCell ref="AB2:AB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AA2:AA3"/>
    <mergeCell ref="P2:P3"/>
    <mergeCell ref="A2:A3"/>
    <mergeCell ref="B2:B3"/>
    <mergeCell ref="C2:C3"/>
    <mergeCell ref="D2:D3"/>
    <mergeCell ref="E2:F2"/>
    <mergeCell ref="G2:H2"/>
    <mergeCell ref="I2:J2"/>
    <mergeCell ref="K2:L2"/>
    <mergeCell ref="M2:M3"/>
    <mergeCell ref="N2:N3"/>
    <mergeCell ref="O2:O3"/>
  </mergeCells>
  <phoneticPr fontId="1" type="noConversion"/>
  <pageMargins left="0.78740157480314954" right="0" top="0.39370078740157477" bottom="0.39370078740157477" header="0" footer="0"/>
  <pageSetup paperSize="9" scale="65" fitToHeight="0" orientation="landscape" r:id="rId1"/>
  <rowBreaks count="13" manualBreakCount="13">
    <brk id="26" max="16383" man="1"/>
    <brk id="49" max="16383" man="1"/>
    <brk id="72" max="16383" man="1"/>
    <brk id="95" max="16383" man="1"/>
    <brk id="118" max="16383" man="1"/>
    <brk id="141" max="16383" man="1"/>
    <brk id="164" max="16383" man="1"/>
    <brk id="187" max="16383" man="1"/>
    <brk id="210" max="16383" man="1"/>
    <brk id="233" max="16383" man="1"/>
    <brk id="256" max="16383" man="1"/>
    <brk id="279" max="16383" man="1"/>
    <brk id="30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F63FC-1351-458D-8A8F-3EC2BC6D14DA}">
  <sheetPr>
    <pageSetUpPr fitToPage="1"/>
  </sheetPr>
  <dimension ref="A1:N70"/>
  <sheetViews>
    <sheetView topLeftCell="B1" zoomScaleNormal="100" workbookViewId="0">
      <selection activeCell="F18" sqref="F18"/>
    </sheetView>
  </sheetViews>
  <sheetFormatPr defaultRowHeight="16.5"/>
  <cols>
    <col min="1" max="1" width="11.625" hidden="1" customWidth="1"/>
    <col min="2" max="3" width="30.625" customWidth="1"/>
    <col min="4" max="4" width="4.625" customWidth="1"/>
    <col min="5" max="8" width="13.625" customWidth="1"/>
    <col min="9" max="9" width="8.625" customWidth="1"/>
    <col min="10" max="10" width="12.625" customWidth="1"/>
    <col min="11" max="12" width="2.625" hidden="1" customWidth="1"/>
    <col min="13" max="13" width="20.625" hidden="1" customWidth="1"/>
    <col min="14" max="14" width="2.625" hidden="1" customWidth="1"/>
  </cols>
  <sheetData>
    <row r="1" spans="1:14" ht="30" customHeight="1">
      <c r="A1" s="5"/>
      <c r="B1" s="4" t="s">
        <v>425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4" ht="30" customHeight="1">
      <c r="A2" s="17"/>
      <c r="B2" s="18" t="s">
        <v>1</v>
      </c>
      <c r="C2" s="7"/>
      <c r="D2" s="7"/>
      <c r="E2" s="7"/>
      <c r="F2" s="7"/>
      <c r="G2" s="7"/>
      <c r="H2" s="7"/>
      <c r="I2" s="7"/>
      <c r="J2" s="7"/>
      <c r="K2" s="7"/>
      <c r="L2" s="7"/>
      <c r="M2" s="8"/>
    </row>
    <row r="3" spans="1:14" ht="30" customHeight="1">
      <c r="A3" s="9" t="s">
        <v>426</v>
      </c>
      <c r="B3" s="9" t="s">
        <v>2</v>
      </c>
      <c r="C3" s="9" t="s">
        <v>3</v>
      </c>
      <c r="D3" s="9" t="s">
        <v>4</v>
      </c>
      <c r="E3" s="9" t="s">
        <v>427</v>
      </c>
      <c r="F3" s="9" t="s">
        <v>428</v>
      </c>
      <c r="G3" s="9" t="s">
        <v>429</v>
      </c>
      <c r="H3" s="9" t="s">
        <v>430</v>
      </c>
      <c r="I3" s="9" t="s">
        <v>431</v>
      </c>
      <c r="J3" s="9" t="s">
        <v>432</v>
      </c>
      <c r="K3" s="9" t="s">
        <v>433</v>
      </c>
      <c r="L3" s="9" t="s">
        <v>434</v>
      </c>
      <c r="M3" s="9" t="s">
        <v>435</v>
      </c>
      <c r="N3" s="1" t="s">
        <v>436</v>
      </c>
    </row>
    <row r="4" spans="1:14" ht="30" customHeight="1">
      <c r="A4" s="16" t="s">
        <v>300</v>
      </c>
      <c r="B4" s="16" t="s">
        <v>297</v>
      </c>
      <c r="C4" s="16" t="s">
        <v>298</v>
      </c>
      <c r="D4" s="16" t="s">
        <v>156</v>
      </c>
      <c r="E4" s="19">
        <f>일위대가!F8</f>
        <v>2400</v>
      </c>
      <c r="F4" s="19">
        <f>일위대가!H8</f>
        <v>4522</v>
      </c>
      <c r="G4" s="19">
        <f>일위대가!J8</f>
        <v>0</v>
      </c>
      <c r="H4" s="19">
        <f t="shared" ref="H4:H35" si="0">E4+F4+G4</f>
        <v>6922</v>
      </c>
      <c r="I4" s="16" t="s">
        <v>299</v>
      </c>
      <c r="J4" s="16" t="s">
        <v>52</v>
      </c>
      <c r="K4" s="16" t="s">
        <v>52</v>
      </c>
      <c r="L4" s="16" t="s">
        <v>52</v>
      </c>
      <c r="M4" s="16" t="s">
        <v>52</v>
      </c>
      <c r="N4" s="2" t="s">
        <v>52</v>
      </c>
    </row>
    <row r="5" spans="1:14" ht="30" customHeight="1">
      <c r="A5" s="16" t="s">
        <v>304</v>
      </c>
      <c r="B5" s="16" t="s">
        <v>302</v>
      </c>
      <c r="C5" s="16" t="s">
        <v>52</v>
      </c>
      <c r="D5" s="16" t="s">
        <v>190</v>
      </c>
      <c r="E5" s="19">
        <f>일위대가!F12</f>
        <v>300000</v>
      </c>
      <c r="F5" s="19">
        <f>일위대가!H12</f>
        <v>0</v>
      </c>
      <c r="G5" s="19">
        <f>일위대가!J12</f>
        <v>0</v>
      </c>
      <c r="H5" s="19">
        <f t="shared" si="0"/>
        <v>300000</v>
      </c>
      <c r="I5" s="16" t="s">
        <v>303</v>
      </c>
      <c r="J5" s="16" t="s">
        <v>52</v>
      </c>
      <c r="K5" s="16" t="s">
        <v>52</v>
      </c>
      <c r="L5" s="16" t="s">
        <v>52</v>
      </c>
      <c r="M5" s="16" t="s">
        <v>52</v>
      </c>
      <c r="N5" s="2" t="s">
        <v>52</v>
      </c>
    </row>
    <row r="6" spans="1:14" ht="30" customHeight="1">
      <c r="A6" s="16" t="s">
        <v>468</v>
      </c>
      <c r="B6" s="16" t="s">
        <v>58</v>
      </c>
      <c r="C6" s="16" t="s">
        <v>469</v>
      </c>
      <c r="D6" s="16" t="s">
        <v>60</v>
      </c>
      <c r="E6" s="19">
        <f>일위대가!F17</f>
        <v>0</v>
      </c>
      <c r="F6" s="19">
        <f>일위대가!H17</f>
        <v>94574</v>
      </c>
      <c r="G6" s="19">
        <f>일위대가!J17</f>
        <v>0</v>
      </c>
      <c r="H6" s="19">
        <f t="shared" si="0"/>
        <v>94574</v>
      </c>
      <c r="I6" s="16" t="s">
        <v>470</v>
      </c>
      <c r="J6" s="16" t="s">
        <v>52</v>
      </c>
      <c r="K6" s="16" t="s">
        <v>52</v>
      </c>
      <c r="L6" s="16" t="s">
        <v>52</v>
      </c>
      <c r="M6" s="16" t="s">
        <v>52</v>
      </c>
      <c r="N6" s="2" t="s">
        <v>52</v>
      </c>
    </row>
    <row r="7" spans="1:14" ht="30" customHeight="1">
      <c r="A7" s="16" t="s">
        <v>62</v>
      </c>
      <c r="B7" s="16" t="s">
        <v>58</v>
      </c>
      <c r="C7" s="16" t="s">
        <v>59</v>
      </c>
      <c r="D7" s="16" t="s">
        <v>60</v>
      </c>
      <c r="E7" s="19">
        <f>일위대가!F30</f>
        <v>25165</v>
      </c>
      <c r="F7" s="19">
        <f>일위대가!H30</f>
        <v>94574</v>
      </c>
      <c r="G7" s="19">
        <f>일위대가!J30</f>
        <v>0</v>
      </c>
      <c r="H7" s="19">
        <f t="shared" si="0"/>
        <v>119739</v>
      </c>
      <c r="I7" s="16" t="s">
        <v>61</v>
      </c>
      <c r="J7" s="16" t="s">
        <v>52</v>
      </c>
      <c r="K7" s="16" t="s">
        <v>52</v>
      </c>
      <c r="L7" s="16" t="s">
        <v>52</v>
      </c>
      <c r="M7" s="16" t="s">
        <v>52</v>
      </c>
      <c r="N7" s="2" t="s">
        <v>52</v>
      </c>
    </row>
    <row r="8" spans="1:14" ht="30" customHeight="1">
      <c r="A8" s="16" t="s">
        <v>509</v>
      </c>
      <c r="B8" s="16" t="s">
        <v>510</v>
      </c>
      <c r="C8" s="16" t="s">
        <v>511</v>
      </c>
      <c r="D8" s="16" t="s">
        <v>68</v>
      </c>
      <c r="E8" s="19">
        <f>일위대가!F36</f>
        <v>0</v>
      </c>
      <c r="F8" s="19">
        <f>일위대가!H36</f>
        <v>14718</v>
      </c>
      <c r="G8" s="19">
        <f>일위대가!J36</f>
        <v>294</v>
      </c>
      <c r="H8" s="19">
        <f t="shared" si="0"/>
        <v>15012</v>
      </c>
      <c r="I8" s="16" t="s">
        <v>512</v>
      </c>
      <c r="J8" s="16" t="s">
        <v>52</v>
      </c>
      <c r="K8" s="16" t="s">
        <v>52</v>
      </c>
      <c r="L8" s="16" t="s">
        <v>52</v>
      </c>
      <c r="M8" s="16" t="s">
        <v>52</v>
      </c>
      <c r="N8" s="2" t="s">
        <v>52</v>
      </c>
    </row>
    <row r="9" spans="1:14" ht="30" customHeight="1">
      <c r="A9" s="16" t="s">
        <v>70</v>
      </c>
      <c r="B9" s="16" t="s">
        <v>66</v>
      </c>
      <c r="C9" s="16" t="s">
        <v>67</v>
      </c>
      <c r="D9" s="16" t="s">
        <v>68</v>
      </c>
      <c r="E9" s="19">
        <f>일위대가!F49</f>
        <v>7075</v>
      </c>
      <c r="F9" s="19">
        <f>일위대가!H49</f>
        <v>14718</v>
      </c>
      <c r="G9" s="19">
        <f>일위대가!J49</f>
        <v>294</v>
      </c>
      <c r="H9" s="19">
        <f t="shared" si="0"/>
        <v>22087</v>
      </c>
      <c r="I9" s="16" t="s">
        <v>69</v>
      </c>
      <c r="J9" s="16" t="s">
        <v>52</v>
      </c>
      <c r="K9" s="16" t="s">
        <v>52</v>
      </c>
      <c r="L9" s="16" t="s">
        <v>52</v>
      </c>
      <c r="M9" s="16" t="s">
        <v>52</v>
      </c>
      <c r="N9" s="2" t="s">
        <v>52</v>
      </c>
    </row>
    <row r="10" spans="1:14" ht="30" customHeight="1">
      <c r="A10" s="16" t="s">
        <v>75</v>
      </c>
      <c r="B10" s="16" t="s">
        <v>72</v>
      </c>
      <c r="C10" s="16" t="s">
        <v>73</v>
      </c>
      <c r="D10" s="16" t="s">
        <v>68</v>
      </c>
      <c r="E10" s="19">
        <f>일위대가!F53</f>
        <v>0</v>
      </c>
      <c r="F10" s="19">
        <f>일위대가!H53</f>
        <v>6022</v>
      </c>
      <c r="G10" s="19">
        <f>일위대가!J53</f>
        <v>0</v>
      </c>
      <c r="H10" s="19">
        <f t="shared" si="0"/>
        <v>6022</v>
      </c>
      <c r="I10" s="16" t="s">
        <v>74</v>
      </c>
      <c r="J10" s="16" t="s">
        <v>52</v>
      </c>
      <c r="K10" s="16" t="s">
        <v>52</v>
      </c>
      <c r="L10" s="16" t="s">
        <v>52</v>
      </c>
      <c r="M10" s="16" t="s">
        <v>52</v>
      </c>
      <c r="N10" s="2" t="s">
        <v>52</v>
      </c>
    </row>
    <row r="11" spans="1:14" ht="30" customHeight="1">
      <c r="A11" s="16" t="s">
        <v>555</v>
      </c>
      <c r="B11" s="16" t="s">
        <v>556</v>
      </c>
      <c r="C11" s="16" t="s">
        <v>557</v>
      </c>
      <c r="D11" s="16" t="s">
        <v>83</v>
      </c>
      <c r="E11" s="19">
        <f>일위대가!F59</f>
        <v>0</v>
      </c>
      <c r="F11" s="19">
        <f>일위대가!H59</f>
        <v>113564</v>
      </c>
      <c r="G11" s="19">
        <f>일위대가!J59</f>
        <v>0</v>
      </c>
      <c r="H11" s="19">
        <f t="shared" si="0"/>
        <v>113564</v>
      </c>
      <c r="I11" s="16" t="s">
        <v>558</v>
      </c>
      <c r="J11" s="16" t="s">
        <v>52</v>
      </c>
      <c r="K11" s="16" t="s">
        <v>52</v>
      </c>
      <c r="L11" s="16" t="s">
        <v>52</v>
      </c>
      <c r="M11" s="16" t="s">
        <v>52</v>
      </c>
      <c r="N11" s="2" t="s">
        <v>52</v>
      </c>
    </row>
    <row r="12" spans="1:14" ht="30" customHeight="1">
      <c r="A12" s="16" t="s">
        <v>569</v>
      </c>
      <c r="B12" s="16" t="s">
        <v>556</v>
      </c>
      <c r="C12" s="16" t="s">
        <v>570</v>
      </c>
      <c r="D12" s="16" t="s">
        <v>83</v>
      </c>
      <c r="E12" s="19">
        <f>일위대가!F65</f>
        <v>0</v>
      </c>
      <c r="F12" s="19">
        <f>일위대가!H65</f>
        <v>113564</v>
      </c>
      <c r="G12" s="19">
        <f>일위대가!J65</f>
        <v>0</v>
      </c>
      <c r="H12" s="19">
        <f t="shared" si="0"/>
        <v>113564</v>
      </c>
      <c r="I12" s="16" t="s">
        <v>571</v>
      </c>
      <c r="J12" s="16" t="s">
        <v>52</v>
      </c>
      <c r="K12" s="16" t="s">
        <v>52</v>
      </c>
      <c r="L12" s="16" t="s">
        <v>52</v>
      </c>
      <c r="M12" s="16" t="s">
        <v>52</v>
      </c>
      <c r="N12" s="2" t="s">
        <v>52</v>
      </c>
    </row>
    <row r="13" spans="1:14" ht="30" customHeight="1">
      <c r="A13" s="16" t="s">
        <v>576</v>
      </c>
      <c r="B13" s="16" t="s">
        <v>556</v>
      </c>
      <c r="C13" s="16" t="s">
        <v>577</v>
      </c>
      <c r="D13" s="16" t="s">
        <v>83</v>
      </c>
      <c r="E13" s="19">
        <f>일위대가!F71</f>
        <v>0</v>
      </c>
      <c r="F13" s="19">
        <f>일위대가!H71</f>
        <v>113564</v>
      </c>
      <c r="G13" s="19">
        <f>일위대가!J71</f>
        <v>0</v>
      </c>
      <c r="H13" s="19">
        <f t="shared" si="0"/>
        <v>113564</v>
      </c>
      <c r="I13" s="16" t="s">
        <v>578</v>
      </c>
      <c r="J13" s="16" t="s">
        <v>52</v>
      </c>
      <c r="K13" s="16" t="s">
        <v>52</v>
      </c>
      <c r="L13" s="16" t="s">
        <v>52</v>
      </c>
      <c r="M13" s="16" t="s">
        <v>52</v>
      </c>
      <c r="N13" s="2" t="s">
        <v>52</v>
      </c>
    </row>
    <row r="14" spans="1:14" ht="30" customHeight="1">
      <c r="A14" s="16" t="s">
        <v>165</v>
      </c>
      <c r="B14" s="16" t="s">
        <v>162</v>
      </c>
      <c r="C14" s="16" t="s">
        <v>163</v>
      </c>
      <c r="D14" s="16" t="s">
        <v>68</v>
      </c>
      <c r="E14" s="19">
        <f>일위대가!F78</f>
        <v>1688</v>
      </c>
      <c r="F14" s="19">
        <f>일위대가!H78</f>
        <v>24004</v>
      </c>
      <c r="G14" s="19">
        <f>일위대가!J78</f>
        <v>720</v>
      </c>
      <c r="H14" s="19">
        <f t="shared" si="0"/>
        <v>26412</v>
      </c>
      <c r="I14" s="16" t="s">
        <v>164</v>
      </c>
      <c r="J14" s="16" t="s">
        <v>52</v>
      </c>
      <c r="K14" s="16" t="s">
        <v>52</v>
      </c>
      <c r="L14" s="16" t="s">
        <v>52</v>
      </c>
      <c r="M14" s="16" t="s">
        <v>52</v>
      </c>
      <c r="N14" s="2" t="s">
        <v>52</v>
      </c>
    </row>
    <row r="15" spans="1:14" ht="30" customHeight="1">
      <c r="A15" s="16" t="s">
        <v>169</v>
      </c>
      <c r="B15" s="16" t="s">
        <v>162</v>
      </c>
      <c r="C15" s="16" t="s">
        <v>167</v>
      </c>
      <c r="D15" s="16" t="s">
        <v>68</v>
      </c>
      <c r="E15" s="19">
        <f>일위대가!F85</f>
        <v>1185</v>
      </c>
      <c r="F15" s="19">
        <f>일위대가!H85</f>
        <v>18859</v>
      </c>
      <c r="G15" s="19">
        <f>일위대가!J85</f>
        <v>565</v>
      </c>
      <c r="H15" s="19">
        <f t="shared" si="0"/>
        <v>20609</v>
      </c>
      <c r="I15" s="16" t="s">
        <v>168</v>
      </c>
      <c r="J15" s="16" t="s">
        <v>52</v>
      </c>
      <c r="K15" s="16" t="s">
        <v>52</v>
      </c>
      <c r="L15" s="16" t="s">
        <v>52</v>
      </c>
      <c r="M15" s="16" t="s">
        <v>52</v>
      </c>
      <c r="N15" s="2" t="s">
        <v>52</v>
      </c>
    </row>
    <row r="16" spans="1:14" ht="30" customHeight="1">
      <c r="A16" s="16" t="s">
        <v>600</v>
      </c>
      <c r="B16" s="16" t="s">
        <v>183</v>
      </c>
      <c r="C16" s="16" t="s">
        <v>601</v>
      </c>
      <c r="D16" s="16" t="s">
        <v>68</v>
      </c>
      <c r="E16" s="19">
        <f>일위대가!F91</f>
        <v>0</v>
      </c>
      <c r="F16" s="19">
        <f>일위대가!H91</f>
        <v>11402</v>
      </c>
      <c r="G16" s="19">
        <f>일위대가!J91</f>
        <v>684</v>
      </c>
      <c r="H16" s="19">
        <f t="shared" si="0"/>
        <v>12086</v>
      </c>
      <c r="I16" s="16" t="s">
        <v>602</v>
      </c>
      <c r="J16" s="16" t="s">
        <v>52</v>
      </c>
      <c r="K16" s="16" t="s">
        <v>52</v>
      </c>
      <c r="L16" s="16" t="s">
        <v>52</v>
      </c>
      <c r="M16" s="16" t="s">
        <v>52</v>
      </c>
      <c r="N16" s="2" t="s">
        <v>52</v>
      </c>
    </row>
    <row r="17" spans="1:14" ht="30" customHeight="1">
      <c r="A17" s="16" t="s">
        <v>186</v>
      </c>
      <c r="B17" s="16" t="s">
        <v>183</v>
      </c>
      <c r="C17" s="16" t="s">
        <v>184</v>
      </c>
      <c r="D17" s="16" t="s">
        <v>68</v>
      </c>
      <c r="E17" s="19">
        <f>일위대가!F96</f>
        <v>8477</v>
      </c>
      <c r="F17" s="19">
        <f>일위대가!H96</f>
        <v>11402</v>
      </c>
      <c r="G17" s="19">
        <f>일위대가!J96</f>
        <v>684</v>
      </c>
      <c r="H17" s="19">
        <f t="shared" si="0"/>
        <v>20563</v>
      </c>
      <c r="I17" s="16" t="s">
        <v>185</v>
      </c>
      <c r="J17" s="16" t="s">
        <v>52</v>
      </c>
      <c r="K17" s="16" t="s">
        <v>52</v>
      </c>
      <c r="L17" s="16" t="s">
        <v>52</v>
      </c>
      <c r="M17" s="16" t="s">
        <v>52</v>
      </c>
      <c r="N17" s="2" t="s">
        <v>52</v>
      </c>
    </row>
    <row r="18" spans="1:14" ht="30" customHeight="1">
      <c r="A18" s="16" t="s">
        <v>612</v>
      </c>
      <c r="B18" s="16" t="s">
        <v>610</v>
      </c>
      <c r="C18" s="16" t="s">
        <v>184</v>
      </c>
      <c r="D18" s="16" t="s">
        <v>68</v>
      </c>
      <c r="E18" s="19">
        <f>일위대가!F108</f>
        <v>8477</v>
      </c>
      <c r="F18" s="19">
        <f>일위대가!H108</f>
        <v>0</v>
      </c>
      <c r="G18" s="19">
        <f>일위대가!J108</f>
        <v>0</v>
      </c>
      <c r="H18" s="19">
        <f t="shared" si="0"/>
        <v>8477</v>
      </c>
      <c r="I18" s="16" t="s">
        <v>611</v>
      </c>
      <c r="J18" s="16" t="s">
        <v>52</v>
      </c>
      <c r="K18" s="16" t="s">
        <v>52</v>
      </c>
      <c r="L18" s="16" t="s">
        <v>52</v>
      </c>
      <c r="M18" s="16" t="s">
        <v>52</v>
      </c>
      <c r="N18" s="2" t="s">
        <v>52</v>
      </c>
    </row>
    <row r="19" spans="1:14" ht="30" customHeight="1">
      <c r="A19" s="16" t="s">
        <v>192</v>
      </c>
      <c r="B19" s="16" t="s">
        <v>188</v>
      </c>
      <c r="C19" s="16" t="s">
        <v>189</v>
      </c>
      <c r="D19" s="16" t="s">
        <v>190</v>
      </c>
      <c r="E19" s="19">
        <f>일위대가!F116</f>
        <v>23257</v>
      </c>
      <c r="F19" s="19">
        <f>일위대가!H116</f>
        <v>98951</v>
      </c>
      <c r="G19" s="19">
        <f>일위대가!J116</f>
        <v>2968</v>
      </c>
      <c r="H19" s="19">
        <f t="shared" si="0"/>
        <v>125176</v>
      </c>
      <c r="I19" s="16" t="s">
        <v>191</v>
      </c>
      <c r="J19" s="16" t="s">
        <v>52</v>
      </c>
      <c r="K19" s="16" t="s">
        <v>52</v>
      </c>
      <c r="L19" s="16" t="s">
        <v>52</v>
      </c>
      <c r="M19" s="16" t="s">
        <v>52</v>
      </c>
      <c r="N19" s="2" t="s">
        <v>52</v>
      </c>
    </row>
    <row r="20" spans="1:14" ht="30" customHeight="1">
      <c r="A20" s="16" t="s">
        <v>658</v>
      </c>
      <c r="B20" s="16" t="s">
        <v>659</v>
      </c>
      <c r="C20" s="16" t="s">
        <v>660</v>
      </c>
      <c r="D20" s="16" t="s">
        <v>560</v>
      </c>
      <c r="E20" s="19">
        <f>일위대가!F125</f>
        <v>159</v>
      </c>
      <c r="F20" s="19">
        <f>일위대가!H125</f>
        <v>5328</v>
      </c>
      <c r="G20" s="19">
        <f>일위대가!J125</f>
        <v>266</v>
      </c>
      <c r="H20" s="19">
        <f t="shared" si="0"/>
        <v>5753</v>
      </c>
      <c r="I20" s="16" t="s">
        <v>661</v>
      </c>
      <c r="J20" s="16" t="s">
        <v>52</v>
      </c>
      <c r="K20" s="16" t="s">
        <v>52</v>
      </c>
      <c r="L20" s="16" t="s">
        <v>52</v>
      </c>
      <c r="M20" s="16" t="s">
        <v>52</v>
      </c>
      <c r="N20" s="2" t="s">
        <v>52</v>
      </c>
    </row>
    <row r="21" spans="1:14" ht="30" customHeight="1">
      <c r="A21" s="16" t="s">
        <v>175</v>
      </c>
      <c r="B21" s="16" t="s">
        <v>172</v>
      </c>
      <c r="C21" s="16" t="s">
        <v>173</v>
      </c>
      <c r="D21" s="16" t="s">
        <v>156</v>
      </c>
      <c r="E21" s="19">
        <f>일위대가!F131</f>
        <v>2446</v>
      </c>
      <c r="F21" s="19">
        <f>일위대가!H131</f>
        <v>2568</v>
      </c>
      <c r="G21" s="19">
        <f>일위대가!J131</f>
        <v>128</v>
      </c>
      <c r="H21" s="19">
        <f t="shared" si="0"/>
        <v>5142</v>
      </c>
      <c r="I21" s="16" t="s">
        <v>174</v>
      </c>
      <c r="J21" s="16" t="s">
        <v>52</v>
      </c>
      <c r="K21" s="16" t="s">
        <v>52</v>
      </c>
      <c r="L21" s="16" t="s">
        <v>52</v>
      </c>
      <c r="M21" s="16" t="s">
        <v>52</v>
      </c>
      <c r="N21" s="2" t="s">
        <v>52</v>
      </c>
    </row>
    <row r="22" spans="1:14" ht="30" customHeight="1">
      <c r="A22" s="16" t="s">
        <v>681</v>
      </c>
      <c r="B22" s="16" t="s">
        <v>682</v>
      </c>
      <c r="C22" s="16" t="s">
        <v>683</v>
      </c>
      <c r="D22" s="16" t="s">
        <v>156</v>
      </c>
      <c r="E22" s="19">
        <f>일위대가!F137</f>
        <v>0</v>
      </c>
      <c r="F22" s="19">
        <f>일위대가!H137</f>
        <v>25752</v>
      </c>
      <c r="G22" s="19">
        <f>일위대가!J137</f>
        <v>515</v>
      </c>
      <c r="H22" s="19">
        <f t="shared" si="0"/>
        <v>26267</v>
      </c>
      <c r="I22" s="16" t="s">
        <v>684</v>
      </c>
      <c r="J22" s="16" t="s">
        <v>52</v>
      </c>
      <c r="K22" s="16" t="s">
        <v>52</v>
      </c>
      <c r="L22" s="16" t="s">
        <v>52</v>
      </c>
      <c r="M22" s="16" t="s">
        <v>52</v>
      </c>
      <c r="N22" s="2" t="s">
        <v>52</v>
      </c>
    </row>
    <row r="23" spans="1:14" ht="30" customHeight="1">
      <c r="A23" s="16" t="s">
        <v>180</v>
      </c>
      <c r="B23" s="16" t="s">
        <v>177</v>
      </c>
      <c r="C23" s="16" t="s">
        <v>178</v>
      </c>
      <c r="D23" s="16" t="s">
        <v>156</v>
      </c>
      <c r="E23" s="19">
        <f>일위대가!F143</f>
        <v>18826</v>
      </c>
      <c r="F23" s="19">
        <f>일위대가!H143</f>
        <v>25752</v>
      </c>
      <c r="G23" s="19">
        <f>일위대가!J143</f>
        <v>515</v>
      </c>
      <c r="H23" s="19">
        <f t="shared" si="0"/>
        <v>45093</v>
      </c>
      <c r="I23" s="16" t="s">
        <v>179</v>
      </c>
      <c r="J23" s="16" t="s">
        <v>52</v>
      </c>
      <c r="K23" s="16" t="s">
        <v>52</v>
      </c>
      <c r="L23" s="16" t="s">
        <v>52</v>
      </c>
      <c r="M23" s="16" t="s">
        <v>52</v>
      </c>
      <c r="N23" s="2" t="s">
        <v>52</v>
      </c>
    </row>
    <row r="24" spans="1:14" ht="30" customHeight="1">
      <c r="A24" s="16" t="s">
        <v>211</v>
      </c>
      <c r="B24" s="16" t="s">
        <v>208</v>
      </c>
      <c r="C24" s="16" t="s">
        <v>209</v>
      </c>
      <c r="D24" s="16" t="s">
        <v>68</v>
      </c>
      <c r="E24" s="19">
        <f>일위대가!F148</f>
        <v>0</v>
      </c>
      <c r="F24" s="19">
        <f>일위대가!H148</f>
        <v>33693</v>
      </c>
      <c r="G24" s="19">
        <f>일위대가!J148</f>
        <v>0</v>
      </c>
      <c r="H24" s="19">
        <f t="shared" si="0"/>
        <v>33693</v>
      </c>
      <c r="I24" s="16" t="s">
        <v>210</v>
      </c>
      <c r="J24" s="16" t="s">
        <v>52</v>
      </c>
      <c r="K24" s="16" t="s">
        <v>52</v>
      </c>
      <c r="L24" s="16" t="s">
        <v>52</v>
      </c>
      <c r="M24" s="16" t="s">
        <v>52</v>
      </c>
      <c r="N24" s="2" t="s">
        <v>52</v>
      </c>
    </row>
    <row r="25" spans="1:14" ht="30" customHeight="1">
      <c r="A25" s="16" t="s">
        <v>215</v>
      </c>
      <c r="B25" s="16" t="s">
        <v>208</v>
      </c>
      <c r="C25" s="16" t="s">
        <v>213</v>
      </c>
      <c r="D25" s="16" t="s">
        <v>68</v>
      </c>
      <c r="E25" s="19">
        <f>일위대가!F153</f>
        <v>0</v>
      </c>
      <c r="F25" s="19">
        <f>일위대가!H153</f>
        <v>34880</v>
      </c>
      <c r="G25" s="19">
        <f>일위대가!J153</f>
        <v>0</v>
      </c>
      <c r="H25" s="19">
        <f t="shared" si="0"/>
        <v>34880</v>
      </c>
      <c r="I25" s="16" t="s">
        <v>214</v>
      </c>
      <c r="J25" s="16" t="s">
        <v>52</v>
      </c>
      <c r="K25" s="16" t="s">
        <v>52</v>
      </c>
      <c r="L25" s="16" t="s">
        <v>52</v>
      </c>
      <c r="M25" s="16" t="s">
        <v>52</v>
      </c>
      <c r="N25" s="2" t="s">
        <v>52</v>
      </c>
    </row>
    <row r="26" spans="1:14" ht="30" customHeight="1">
      <c r="A26" s="16" t="s">
        <v>220</v>
      </c>
      <c r="B26" s="16" t="s">
        <v>217</v>
      </c>
      <c r="C26" s="16" t="s">
        <v>218</v>
      </c>
      <c r="D26" s="16" t="s">
        <v>156</v>
      </c>
      <c r="E26" s="19">
        <f>일위대가!F157</f>
        <v>309</v>
      </c>
      <c r="F26" s="19">
        <f>일위대가!H157</f>
        <v>0</v>
      </c>
      <c r="G26" s="19">
        <f>일위대가!J157</f>
        <v>0</v>
      </c>
      <c r="H26" s="19">
        <f t="shared" si="0"/>
        <v>309</v>
      </c>
      <c r="I26" s="16" t="s">
        <v>219</v>
      </c>
      <c r="J26" s="16" t="s">
        <v>52</v>
      </c>
      <c r="K26" s="16" t="s">
        <v>52</v>
      </c>
      <c r="L26" s="16" t="s">
        <v>52</v>
      </c>
      <c r="M26" s="16" t="s">
        <v>52</v>
      </c>
      <c r="N26" s="2" t="s">
        <v>52</v>
      </c>
    </row>
    <row r="27" spans="1:14" ht="30" customHeight="1">
      <c r="A27" s="16" t="s">
        <v>714</v>
      </c>
      <c r="B27" s="16" t="s">
        <v>715</v>
      </c>
      <c r="C27" s="16" t="s">
        <v>716</v>
      </c>
      <c r="D27" s="16" t="s">
        <v>68</v>
      </c>
      <c r="E27" s="19">
        <f>일위대가!F163</f>
        <v>0</v>
      </c>
      <c r="F27" s="19">
        <f>일위대가!H163</f>
        <v>11625</v>
      </c>
      <c r="G27" s="19">
        <f>일위대가!J163</f>
        <v>232</v>
      </c>
      <c r="H27" s="19">
        <f t="shared" si="0"/>
        <v>11857</v>
      </c>
      <c r="I27" s="16" t="s">
        <v>717</v>
      </c>
      <c r="J27" s="16" t="s">
        <v>52</v>
      </c>
      <c r="K27" s="16" t="s">
        <v>52</v>
      </c>
      <c r="L27" s="16" t="s">
        <v>52</v>
      </c>
      <c r="M27" s="16" t="s">
        <v>52</v>
      </c>
      <c r="N27" s="2" t="s">
        <v>52</v>
      </c>
    </row>
    <row r="28" spans="1:14" ht="30" customHeight="1">
      <c r="A28" s="16" t="s">
        <v>102</v>
      </c>
      <c r="B28" s="16" t="s">
        <v>99</v>
      </c>
      <c r="C28" s="16" t="s">
        <v>100</v>
      </c>
      <c r="D28" s="16" t="s">
        <v>68</v>
      </c>
      <c r="E28" s="19">
        <f>일위대가!F170</f>
        <v>0</v>
      </c>
      <c r="F28" s="19">
        <f>일위대가!H170</f>
        <v>56660</v>
      </c>
      <c r="G28" s="19">
        <f>일위대가!J170</f>
        <v>1506</v>
      </c>
      <c r="H28" s="19">
        <f t="shared" si="0"/>
        <v>58166</v>
      </c>
      <c r="I28" s="16" t="s">
        <v>101</v>
      </c>
      <c r="J28" s="16" t="s">
        <v>52</v>
      </c>
      <c r="K28" s="16" t="s">
        <v>52</v>
      </c>
      <c r="L28" s="16" t="s">
        <v>52</v>
      </c>
      <c r="M28" s="16" t="s">
        <v>52</v>
      </c>
      <c r="N28" s="2" t="s">
        <v>52</v>
      </c>
    </row>
    <row r="29" spans="1:14" ht="30" customHeight="1">
      <c r="A29" s="16" t="s">
        <v>729</v>
      </c>
      <c r="B29" s="16" t="s">
        <v>726</v>
      </c>
      <c r="C29" s="16" t="s">
        <v>727</v>
      </c>
      <c r="D29" s="16" t="s">
        <v>68</v>
      </c>
      <c r="E29" s="19">
        <f>일위대가!F176</f>
        <v>0</v>
      </c>
      <c r="F29" s="19">
        <f>일위대가!H176</f>
        <v>50223</v>
      </c>
      <c r="G29" s="19">
        <f>일위대가!J176</f>
        <v>1506</v>
      </c>
      <c r="H29" s="19">
        <f t="shared" si="0"/>
        <v>51729</v>
      </c>
      <c r="I29" s="16" t="s">
        <v>728</v>
      </c>
      <c r="J29" s="16" t="s">
        <v>52</v>
      </c>
      <c r="K29" s="16" t="s">
        <v>52</v>
      </c>
      <c r="L29" s="16" t="s">
        <v>52</v>
      </c>
      <c r="M29" s="16" t="s">
        <v>52</v>
      </c>
      <c r="N29" s="2" t="s">
        <v>52</v>
      </c>
    </row>
    <row r="30" spans="1:14" ht="30" customHeight="1">
      <c r="A30" s="16" t="s">
        <v>734</v>
      </c>
      <c r="B30" s="16" t="s">
        <v>731</v>
      </c>
      <c r="C30" s="16" t="s">
        <v>732</v>
      </c>
      <c r="D30" s="16" t="s">
        <v>68</v>
      </c>
      <c r="E30" s="19">
        <f>일위대가!F180</f>
        <v>0</v>
      </c>
      <c r="F30" s="19">
        <f>일위대가!H180</f>
        <v>3598</v>
      </c>
      <c r="G30" s="19">
        <f>일위대가!J180</f>
        <v>0</v>
      </c>
      <c r="H30" s="19">
        <f t="shared" si="0"/>
        <v>3598</v>
      </c>
      <c r="I30" s="16" t="s">
        <v>733</v>
      </c>
      <c r="J30" s="16" t="s">
        <v>52</v>
      </c>
      <c r="K30" s="16" t="s">
        <v>52</v>
      </c>
      <c r="L30" s="16" t="s">
        <v>52</v>
      </c>
      <c r="M30" s="16" t="s">
        <v>52</v>
      </c>
      <c r="N30" s="2" t="s">
        <v>52</v>
      </c>
    </row>
    <row r="31" spans="1:14" ht="30" customHeight="1">
      <c r="A31" s="16" t="s">
        <v>747</v>
      </c>
      <c r="B31" s="16" t="s">
        <v>748</v>
      </c>
      <c r="C31" s="16" t="s">
        <v>749</v>
      </c>
      <c r="D31" s="16" t="s">
        <v>68</v>
      </c>
      <c r="E31" s="19">
        <f>일위대가!F184</f>
        <v>0</v>
      </c>
      <c r="F31" s="19">
        <f>일위대가!H184</f>
        <v>3386</v>
      </c>
      <c r="G31" s="19">
        <f>일위대가!J184</f>
        <v>0</v>
      </c>
      <c r="H31" s="19">
        <f t="shared" si="0"/>
        <v>3386</v>
      </c>
      <c r="I31" s="16" t="s">
        <v>750</v>
      </c>
      <c r="J31" s="16" t="s">
        <v>52</v>
      </c>
      <c r="K31" s="16" t="s">
        <v>52</v>
      </c>
      <c r="L31" s="16" t="s">
        <v>52</v>
      </c>
      <c r="M31" s="16" t="s">
        <v>52</v>
      </c>
      <c r="N31" s="2" t="s">
        <v>52</v>
      </c>
    </row>
    <row r="32" spans="1:14" ht="30" customHeight="1">
      <c r="A32" s="16" t="s">
        <v>107</v>
      </c>
      <c r="B32" s="16" t="s">
        <v>104</v>
      </c>
      <c r="C32" s="16" t="s">
        <v>105</v>
      </c>
      <c r="D32" s="16" t="s">
        <v>68</v>
      </c>
      <c r="E32" s="19">
        <f>일위대가!F193</f>
        <v>0</v>
      </c>
      <c r="F32" s="19">
        <f>일위대가!H193</f>
        <v>62732</v>
      </c>
      <c r="G32" s="19">
        <f>일위대가!J193</f>
        <v>1489</v>
      </c>
      <c r="H32" s="19">
        <f t="shared" si="0"/>
        <v>64221</v>
      </c>
      <c r="I32" s="16" t="s">
        <v>106</v>
      </c>
      <c r="J32" s="16" t="s">
        <v>52</v>
      </c>
      <c r="K32" s="16" t="s">
        <v>52</v>
      </c>
      <c r="L32" s="16" t="s">
        <v>52</v>
      </c>
      <c r="M32" s="16" t="s">
        <v>52</v>
      </c>
      <c r="N32" s="2" t="s">
        <v>52</v>
      </c>
    </row>
    <row r="33" spans="1:14" ht="30" customHeight="1">
      <c r="A33" s="16" t="s">
        <v>760</v>
      </c>
      <c r="B33" s="16" t="s">
        <v>757</v>
      </c>
      <c r="C33" s="16" t="s">
        <v>758</v>
      </c>
      <c r="D33" s="16" t="s">
        <v>68</v>
      </c>
      <c r="E33" s="19">
        <f>일위대가!F199</f>
        <v>0</v>
      </c>
      <c r="F33" s="19">
        <f>일위대가!H199</f>
        <v>41930</v>
      </c>
      <c r="G33" s="19">
        <f>일위대가!J199</f>
        <v>1257</v>
      </c>
      <c r="H33" s="19">
        <f t="shared" si="0"/>
        <v>43187</v>
      </c>
      <c r="I33" s="16" t="s">
        <v>759</v>
      </c>
      <c r="J33" s="16" t="s">
        <v>52</v>
      </c>
      <c r="K33" s="16" t="s">
        <v>52</v>
      </c>
      <c r="L33" s="16" t="s">
        <v>52</v>
      </c>
      <c r="M33" s="16" t="s">
        <v>52</v>
      </c>
      <c r="N33" s="2" t="s">
        <v>52</v>
      </c>
    </row>
    <row r="34" spans="1:14" ht="30" customHeight="1">
      <c r="A34" s="16" t="s">
        <v>768</v>
      </c>
      <c r="B34" s="16" t="s">
        <v>769</v>
      </c>
      <c r="C34" s="16" t="s">
        <v>770</v>
      </c>
      <c r="D34" s="16" t="s">
        <v>68</v>
      </c>
      <c r="E34" s="19">
        <f>일위대가!F205</f>
        <v>89</v>
      </c>
      <c r="F34" s="19">
        <f>일위대가!H205</f>
        <v>4461</v>
      </c>
      <c r="G34" s="19">
        <f>일위대가!J205</f>
        <v>0</v>
      </c>
      <c r="H34" s="19">
        <f t="shared" si="0"/>
        <v>4550</v>
      </c>
      <c r="I34" s="16" t="s">
        <v>771</v>
      </c>
      <c r="J34" s="16" t="s">
        <v>52</v>
      </c>
      <c r="K34" s="16" t="s">
        <v>52</v>
      </c>
      <c r="L34" s="16" t="s">
        <v>52</v>
      </c>
      <c r="M34" s="16" t="s">
        <v>52</v>
      </c>
      <c r="N34" s="2" t="s">
        <v>52</v>
      </c>
    </row>
    <row r="35" spans="1:14" ht="30" customHeight="1">
      <c r="A35" s="16" t="s">
        <v>779</v>
      </c>
      <c r="B35" s="16" t="s">
        <v>780</v>
      </c>
      <c r="C35" s="16" t="s">
        <v>781</v>
      </c>
      <c r="D35" s="16" t="s">
        <v>68</v>
      </c>
      <c r="E35" s="19">
        <f>일위대가!F210</f>
        <v>686</v>
      </c>
      <c r="F35" s="19">
        <f>일위대가!H210</f>
        <v>0</v>
      </c>
      <c r="G35" s="19">
        <f>일위대가!J210</f>
        <v>0</v>
      </c>
      <c r="H35" s="19">
        <f t="shared" si="0"/>
        <v>686</v>
      </c>
      <c r="I35" s="16" t="s">
        <v>782</v>
      </c>
      <c r="J35" s="16" t="s">
        <v>52</v>
      </c>
      <c r="K35" s="16" t="s">
        <v>52</v>
      </c>
      <c r="L35" s="16" t="s">
        <v>52</v>
      </c>
      <c r="M35" s="16" t="s">
        <v>52</v>
      </c>
      <c r="N35" s="2" t="s">
        <v>52</v>
      </c>
    </row>
    <row r="36" spans="1:14" ht="30" customHeight="1">
      <c r="A36" s="16" t="s">
        <v>792</v>
      </c>
      <c r="B36" s="16" t="s">
        <v>793</v>
      </c>
      <c r="C36" s="16" t="s">
        <v>794</v>
      </c>
      <c r="D36" s="16" t="s">
        <v>68</v>
      </c>
      <c r="E36" s="19">
        <f>일위대가!F214</f>
        <v>89</v>
      </c>
      <c r="F36" s="19">
        <f>일위대가!H214</f>
        <v>4461</v>
      </c>
      <c r="G36" s="19">
        <f>일위대가!J214</f>
        <v>0</v>
      </c>
      <c r="H36" s="19">
        <f t="shared" ref="H36:H67" si="1">E36+F36+G36</f>
        <v>4550</v>
      </c>
      <c r="I36" s="16" t="s">
        <v>795</v>
      </c>
      <c r="J36" s="16" t="s">
        <v>52</v>
      </c>
      <c r="K36" s="16" t="s">
        <v>52</v>
      </c>
      <c r="L36" s="16" t="s">
        <v>52</v>
      </c>
      <c r="M36" s="16" t="s">
        <v>52</v>
      </c>
      <c r="N36" s="2" t="s">
        <v>52</v>
      </c>
    </row>
    <row r="37" spans="1:14" ht="30" customHeight="1">
      <c r="A37" s="16" t="s">
        <v>798</v>
      </c>
      <c r="B37" s="16" t="s">
        <v>799</v>
      </c>
      <c r="C37" s="16" t="s">
        <v>800</v>
      </c>
      <c r="D37" s="16" t="s">
        <v>68</v>
      </c>
      <c r="E37" s="19">
        <f>일위대가!F222</f>
        <v>237</v>
      </c>
      <c r="F37" s="19">
        <f>일위대가!H222</f>
        <v>11897</v>
      </c>
      <c r="G37" s="19">
        <f>일위대가!J222</f>
        <v>0</v>
      </c>
      <c r="H37" s="19">
        <f t="shared" si="1"/>
        <v>12134</v>
      </c>
      <c r="I37" s="16" t="s">
        <v>801</v>
      </c>
      <c r="J37" s="16" t="s">
        <v>52</v>
      </c>
      <c r="K37" s="16" t="s">
        <v>52</v>
      </c>
      <c r="L37" s="16" t="s">
        <v>52</v>
      </c>
      <c r="M37" s="16" t="s">
        <v>52</v>
      </c>
      <c r="N37" s="2" t="s">
        <v>52</v>
      </c>
    </row>
    <row r="38" spans="1:14" ht="30" customHeight="1">
      <c r="A38" s="16" t="s">
        <v>806</v>
      </c>
      <c r="B38" s="16" t="s">
        <v>807</v>
      </c>
      <c r="C38" s="16" t="s">
        <v>808</v>
      </c>
      <c r="D38" s="16" t="s">
        <v>68</v>
      </c>
      <c r="E38" s="19">
        <f>일위대가!F227</f>
        <v>1035</v>
      </c>
      <c r="F38" s="19">
        <f>일위대가!H227</f>
        <v>0</v>
      </c>
      <c r="G38" s="19">
        <f>일위대가!J227</f>
        <v>0</v>
      </c>
      <c r="H38" s="19">
        <f t="shared" si="1"/>
        <v>1035</v>
      </c>
      <c r="I38" s="16" t="s">
        <v>809</v>
      </c>
      <c r="J38" s="16" t="s">
        <v>52</v>
      </c>
      <c r="K38" s="16" t="s">
        <v>52</v>
      </c>
      <c r="L38" s="16" t="s">
        <v>52</v>
      </c>
      <c r="M38" s="16" t="s">
        <v>52</v>
      </c>
      <c r="N38" s="2" t="s">
        <v>52</v>
      </c>
    </row>
    <row r="39" spans="1:14" ht="30" customHeight="1">
      <c r="A39" s="16" t="s">
        <v>818</v>
      </c>
      <c r="B39" s="16" t="s">
        <v>819</v>
      </c>
      <c r="C39" s="16" t="s">
        <v>820</v>
      </c>
      <c r="D39" s="16" t="s">
        <v>68</v>
      </c>
      <c r="E39" s="19">
        <f>일위대가!F231</f>
        <v>237</v>
      </c>
      <c r="F39" s="19">
        <f>일위대가!H231</f>
        <v>11897</v>
      </c>
      <c r="G39" s="19">
        <f>일위대가!J231</f>
        <v>0</v>
      </c>
      <c r="H39" s="19">
        <f t="shared" si="1"/>
        <v>12134</v>
      </c>
      <c r="I39" s="16" t="s">
        <v>821</v>
      </c>
      <c r="J39" s="16" t="s">
        <v>52</v>
      </c>
      <c r="K39" s="16" t="s">
        <v>52</v>
      </c>
      <c r="L39" s="16" t="s">
        <v>52</v>
      </c>
      <c r="M39" s="16" t="s">
        <v>52</v>
      </c>
      <c r="N39" s="2" t="s">
        <v>52</v>
      </c>
    </row>
    <row r="40" spans="1:14" ht="30" customHeight="1">
      <c r="A40" s="16" t="s">
        <v>824</v>
      </c>
      <c r="B40" s="16" t="s">
        <v>224</v>
      </c>
      <c r="C40" s="16" t="s">
        <v>825</v>
      </c>
      <c r="D40" s="16" t="s">
        <v>68</v>
      </c>
      <c r="E40" s="19">
        <f>일위대가!F239</f>
        <v>140</v>
      </c>
      <c r="F40" s="19">
        <f>일위대가!H239</f>
        <v>7000</v>
      </c>
      <c r="G40" s="19">
        <f>일위대가!J239</f>
        <v>0</v>
      </c>
      <c r="H40" s="19">
        <f t="shared" si="1"/>
        <v>7140</v>
      </c>
      <c r="I40" s="16" t="s">
        <v>826</v>
      </c>
      <c r="J40" s="16" t="s">
        <v>52</v>
      </c>
      <c r="K40" s="16" t="s">
        <v>52</v>
      </c>
      <c r="L40" s="16" t="s">
        <v>52</v>
      </c>
      <c r="M40" s="16" t="s">
        <v>52</v>
      </c>
      <c r="N40" s="2" t="s">
        <v>52</v>
      </c>
    </row>
    <row r="41" spans="1:14" ht="30" customHeight="1">
      <c r="A41" s="16" t="s">
        <v>831</v>
      </c>
      <c r="B41" s="16" t="s">
        <v>832</v>
      </c>
      <c r="C41" s="16" t="s">
        <v>833</v>
      </c>
      <c r="D41" s="16" t="s">
        <v>68</v>
      </c>
      <c r="E41" s="19">
        <f>일위대가!F243</f>
        <v>817</v>
      </c>
      <c r="F41" s="19">
        <f>일위대가!H243</f>
        <v>0</v>
      </c>
      <c r="G41" s="19">
        <f>일위대가!J243</f>
        <v>0</v>
      </c>
      <c r="H41" s="19">
        <f t="shared" si="1"/>
        <v>817</v>
      </c>
      <c r="I41" s="16" t="s">
        <v>834</v>
      </c>
      <c r="J41" s="16" t="s">
        <v>52</v>
      </c>
      <c r="K41" s="16" t="s">
        <v>52</v>
      </c>
      <c r="L41" s="16" t="s">
        <v>52</v>
      </c>
      <c r="M41" s="16" t="s">
        <v>52</v>
      </c>
      <c r="N41" s="2" t="s">
        <v>52</v>
      </c>
    </row>
    <row r="42" spans="1:14" ht="30" customHeight="1">
      <c r="A42" s="16" t="s">
        <v>227</v>
      </c>
      <c r="B42" s="16" t="s">
        <v>224</v>
      </c>
      <c r="C42" s="16" t="s">
        <v>225</v>
      </c>
      <c r="D42" s="16" t="s">
        <v>68</v>
      </c>
      <c r="E42" s="19">
        <f>일위대가!F248</f>
        <v>957</v>
      </c>
      <c r="F42" s="19">
        <f>일위대가!H248</f>
        <v>7000</v>
      </c>
      <c r="G42" s="19">
        <f>일위대가!J248</f>
        <v>0</v>
      </c>
      <c r="H42" s="19">
        <f t="shared" si="1"/>
        <v>7957</v>
      </c>
      <c r="I42" s="16" t="s">
        <v>226</v>
      </c>
      <c r="J42" s="16" t="s">
        <v>52</v>
      </c>
      <c r="K42" s="16" t="s">
        <v>52</v>
      </c>
      <c r="L42" s="16" t="s">
        <v>52</v>
      </c>
      <c r="M42" s="16" t="s">
        <v>52</v>
      </c>
      <c r="N42" s="2" t="s">
        <v>52</v>
      </c>
    </row>
    <row r="43" spans="1:14" ht="30" customHeight="1">
      <c r="A43" s="16" t="s">
        <v>232</v>
      </c>
      <c r="B43" s="16" t="s">
        <v>229</v>
      </c>
      <c r="C43" s="16" t="s">
        <v>230</v>
      </c>
      <c r="D43" s="16" t="s">
        <v>68</v>
      </c>
      <c r="E43" s="19">
        <f>일위대가!F254</f>
        <v>90</v>
      </c>
      <c r="F43" s="19">
        <f>일위대가!H254</f>
        <v>3001</v>
      </c>
      <c r="G43" s="19">
        <f>일위대가!J254</f>
        <v>0</v>
      </c>
      <c r="H43" s="19">
        <f t="shared" si="1"/>
        <v>3091</v>
      </c>
      <c r="I43" s="16" t="s">
        <v>231</v>
      </c>
      <c r="J43" s="16" t="s">
        <v>52</v>
      </c>
      <c r="K43" s="16" t="s">
        <v>52</v>
      </c>
      <c r="L43" s="16" t="s">
        <v>52</v>
      </c>
      <c r="M43" s="16" t="s">
        <v>52</v>
      </c>
      <c r="N43" s="2" t="s">
        <v>52</v>
      </c>
    </row>
    <row r="44" spans="1:14" ht="30" customHeight="1">
      <c r="A44" s="16" t="s">
        <v>847</v>
      </c>
      <c r="B44" s="16" t="s">
        <v>848</v>
      </c>
      <c r="C44" s="16" t="s">
        <v>849</v>
      </c>
      <c r="D44" s="16" t="s">
        <v>68</v>
      </c>
      <c r="E44" s="19">
        <f>일위대가!F259</f>
        <v>0</v>
      </c>
      <c r="F44" s="19">
        <f>일위대가!H259</f>
        <v>6672</v>
      </c>
      <c r="G44" s="19">
        <f>일위대가!J259</f>
        <v>0</v>
      </c>
      <c r="H44" s="19">
        <f t="shared" si="1"/>
        <v>6672</v>
      </c>
      <c r="I44" s="16" t="s">
        <v>850</v>
      </c>
      <c r="J44" s="16" t="s">
        <v>52</v>
      </c>
      <c r="K44" s="16" t="s">
        <v>52</v>
      </c>
      <c r="L44" s="16" t="s">
        <v>52</v>
      </c>
      <c r="M44" s="16" t="s">
        <v>52</v>
      </c>
      <c r="N44" s="2" t="s">
        <v>52</v>
      </c>
    </row>
    <row r="45" spans="1:14" ht="30" customHeight="1">
      <c r="A45" s="16" t="s">
        <v>856</v>
      </c>
      <c r="B45" s="16" t="s">
        <v>848</v>
      </c>
      <c r="C45" s="16" t="s">
        <v>857</v>
      </c>
      <c r="D45" s="16" t="s">
        <v>68</v>
      </c>
      <c r="E45" s="19">
        <f>일위대가!F264</f>
        <v>0</v>
      </c>
      <c r="F45" s="19">
        <f>일위대가!H264</f>
        <v>9637</v>
      </c>
      <c r="G45" s="19">
        <f>일위대가!J264</f>
        <v>0</v>
      </c>
      <c r="H45" s="19">
        <f t="shared" si="1"/>
        <v>9637</v>
      </c>
      <c r="I45" s="16" t="s">
        <v>858</v>
      </c>
      <c r="J45" s="16" t="s">
        <v>52</v>
      </c>
      <c r="K45" s="16" t="s">
        <v>52</v>
      </c>
      <c r="L45" s="16" t="s">
        <v>52</v>
      </c>
      <c r="M45" s="16" t="s">
        <v>52</v>
      </c>
      <c r="N45" s="2" t="s">
        <v>52</v>
      </c>
    </row>
    <row r="46" spans="1:14" ht="30" customHeight="1">
      <c r="A46" s="16" t="s">
        <v>862</v>
      </c>
      <c r="B46" s="16" t="s">
        <v>134</v>
      </c>
      <c r="C46" s="16" t="s">
        <v>863</v>
      </c>
      <c r="D46" s="16" t="s">
        <v>68</v>
      </c>
      <c r="E46" s="19">
        <f>일위대가!F270</f>
        <v>6003</v>
      </c>
      <c r="F46" s="19">
        <f>일위대가!H270</f>
        <v>0</v>
      </c>
      <c r="G46" s="19">
        <f>일위대가!J270</f>
        <v>0</v>
      </c>
      <c r="H46" s="19">
        <f t="shared" si="1"/>
        <v>6003</v>
      </c>
      <c r="I46" s="16" t="s">
        <v>864</v>
      </c>
      <c r="J46" s="16" t="s">
        <v>52</v>
      </c>
      <c r="K46" s="16" t="s">
        <v>52</v>
      </c>
      <c r="L46" s="16" t="s">
        <v>52</v>
      </c>
      <c r="M46" s="16" t="s">
        <v>52</v>
      </c>
      <c r="N46" s="2" t="s">
        <v>52</v>
      </c>
    </row>
    <row r="47" spans="1:14" ht="30" customHeight="1">
      <c r="A47" s="16" t="s">
        <v>877</v>
      </c>
      <c r="B47" s="16" t="s">
        <v>129</v>
      </c>
      <c r="C47" s="16" t="s">
        <v>863</v>
      </c>
      <c r="D47" s="16" t="s">
        <v>68</v>
      </c>
      <c r="E47" s="19">
        <f>일위대가!F276</f>
        <v>6099</v>
      </c>
      <c r="F47" s="19">
        <f>일위대가!H276</f>
        <v>0</v>
      </c>
      <c r="G47" s="19">
        <f>일위대가!J276</f>
        <v>0</v>
      </c>
      <c r="H47" s="19">
        <f t="shared" si="1"/>
        <v>6099</v>
      </c>
      <c r="I47" s="16" t="s">
        <v>878</v>
      </c>
      <c r="J47" s="16" t="s">
        <v>52</v>
      </c>
      <c r="K47" s="16" t="s">
        <v>52</v>
      </c>
      <c r="L47" s="16" t="s">
        <v>52</v>
      </c>
      <c r="M47" s="16" t="s">
        <v>52</v>
      </c>
      <c r="N47" s="2" t="s">
        <v>52</v>
      </c>
    </row>
    <row r="48" spans="1:14" ht="30" customHeight="1">
      <c r="A48" s="16" t="s">
        <v>132</v>
      </c>
      <c r="B48" s="16" t="s">
        <v>129</v>
      </c>
      <c r="C48" s="16" t="s">
        <v>130</v>
      </c>
      <c r="D48" s="16" t="s">
        <v>68</v>
      </c>
      <c r="E48" s="19">
        <f>일위대가!F281</f>
        <v>6099</v>
      </c>
      <c r="F48" s="19">
        <f>일위대가!H281</f>
        <v>6672</v>
      </c>
      <c r="G48" s="19">
        <f>일위대가!J281</f>
        <v>0</v>
      </c>
      <c r="H48" s="19">
        <f t="shared" si="1"/>
        <v>12771</v>
      </c>
      <c r="I48" s="16" t="s">
        <v>131</v>
      </c>
      <c r="J48" s="16" t="s">
        <v>52</v>
      </c>
      <c r="K48" s="16" t="s">
        <v>52</v>
      </c>
      <c r="L48" s="16" t="s">
        <v>52</v>
      </c>
      <c r="M48" s="16" t="s">
        <v>52</v>
      </c>
      <c r="N48" s="2" t="s">
        <v>52</v>
      </c>
    </row>
    <row r="49" spans="1:14" ht="30" customHeight="1">
      <c r="A49" s="16" t="s">
        <v>137</v>
      </c>
      <c r="B49" s="16" t="s">
        <v>134</v>
      </c>
      <c r="C49" s="16" t="s">
        <v>135</v>
      </c>
      <c r="D49" s="16" t="s">
        <v>68</v>
      </c>
      <c r="E49" s="19">
        <f>일위대가!F286</f>
        <v>6003</v>
      </c>
      <c r="F49" s="19">
        <f>일위대가!H286</f>
        <v>9637</v>
      </c>
      <c r="G49" s="19">
        <f>일위대가!J286</f>
        <v>0</v>
      </c>
      <c r="H49" s="19">
        <f t="shared" si="1"/>
        <v>15640</v>
      </c>
      <c r="I49" s="16" t="s">
        <v>136</v>
      </c>
      <c r="J49" s="16" t="s">
        <v>52</v>
      </c>
      <c r="K49" s="16" t="s">
        <v>52</v>
      </c>
      <c r="L49" s="16" t="s">
        <v>52</v>
      </c>
      <c r="M49" s="16" t="s">
        <v>52</v>
      </c>
      <c r="N49" s="2" t="s">
        <v>52</v>
      </c>
    </row>
    <row r="50" spans="1:14" ht="30" customHeight="1">
      <c r="A50" s="16" t="s">
        <v>142</v>
      </c>
      <c r="B50" s="16" t="s">
        <v>139</v>
      </c>
      <c r="C50" s="16" t="s">
        <v>140</v>
      </c>
      <c r="D50" s="16" t="s">
        <v>68</v>
      </c>
      <c r="E50" s="19">
        <f>일위대가!F292</f>
        <v>0</v>
      </c>
      <c r="F50" s="19">
        <f>일위대가!H292</f>
        <v>27433</v>
      </c>
      <c r="G50" s="19">
        <f>일위대가!J292</f>
        <v>274</v>
      </c>
      <c r="H50" s="19">
        <f t="shared" si="1"/>
        <v>27707</v>
      </c>
      <c r="I50" s="16" t="s">
        <v>141</v>
      </c>
      <c r="J50" s="16" t="s">
        <v>52</v>
      </c>
      <c r="K50" s="16" t="s">
        <v>52</v>
      </c>
      <c r="L50" s="16" t="s">
        <v>52</v>
      </c>
      <c r="M50" s="16" t="s">
        <v>52</v>
      </c>
      <c r="N50" s="2" t="s">
        <v>52</v>
      </c>
    </row>
    <row r="51" spans="1:14" ht="30" customHeight="1">
      <c r="A51" s="16" t="s">
        <v>894</v>
      </c>
      <c r="B51" s="16" t="s">
        <v>895</v>
      </c>
      <c r="C51" s="16" t="s">
        <v>896</v>
      </c>
      <c r="D51" s="16" t="s">
        <v>68</v>
      </c>
      <c r="E51" s="19">
        <f>일위대가!F297</f>
        <v>0</v>
      </c>
      <c r="F51" s="19">
        <f>일위대가!H297</f>
        <v>17145</v>
      </c>
      <c r="G51" s="19">
        <f>일위대가!J297</f>
        <v>0</v>
      </c>
      <c r="H51" s="19">
        <f t="shared" si="1"/>
        <v>17145</v>
      </c>
      <c r="I51" s="16" t="s">
        <v>897</v>
      </c>
      <c r="J51" s="16" t="s">
        <v>52</v>
      </c>
      <c r="K51" s="16" t="s">
        <v>52</v>
      </c>
      <c r="L51" s="16" t="s">
        <v>52</v>
      </c>
      <c r="M51" s="16" t="s">
        <v>52</v>
      </c>
      <c r="N51" s="2" t="s">
        <v>52</v>
      </c>
    </row>
    <row r="52" spans="1:14" ht="30" customHeight="1">
      <c r="A52" s="16" t="s">
        <v>147</v>
      </c>
      <c r="B52" s="16" t="s">
        <v>144</v>
      </c>
      <c r="C52" s="16" t="s">
        <v>145</v>
      </c>
      <c r="D52" s="16" t="s">
        <v>68</v>
      </c>
      <c r="E52" s="19">
        <f>일위대가!F303</f>
        <v>39000</v>
      </c>
      <c r="F52" s="19">
        <f>일위대가!H303</f>
        <v>17145</v>
      </c>
      <c r="G52" s="19">
        <f>일위대가!J303</f>
        <v>0</v>
      </c>
      <c r="H52" s="19">
        <f t="shared" si="1"/>
        <v>56145</v>
      </c>
      <c r="I52" s="16" t="s">
        <v>146</v>
      </c>
      <c r="J52" s="16" t="s">
        <v>52</v>
      </c>
      <c r="K52" s="16" t="s">
        <v>52</v>
      </c>
      <c r="L52" s="16" t="s">
        <v>52</v>
      </c>
      <c r="M52" s="16" t="s">
        <v>52</v>
      </c>
      <c r="N52" s="2" t="s">
        <v>52</v>
      </c>
    </row>
    <row r="53" spans="1:14" ht="30" customHeight="1">
      <c r="A53" s="16" t="s">
        <v>152</v>
      </c>
      <c r="B53" s="16" t="s">
        <v>149</v>
      </c>
      <c r="C53" s="16" t="s">
        <v>150</v>
      </c>
      <c r="D53" s="16" t="s">
        <v>68</v>
      </c>
      <c r="E53" s="19">
        <f>일위대가!F307</f>
        <v>9880</v>
      </c>
      <c r="F53" s="19">
        <f>일위대가!H307</f>
        <v>17145</v>
      </c>
      <c r="G53" s="19">
        <f>일위대가!J307</f>
        <v>514</v>
      </c>
      <c r="H53" s="19">
        <f t="shared" si="1"/>
        <v>27539</v>
      </c>
      <c r="I53" s="16" t="s">
        <v>151</v>
      </c>
      <c r="J53" s="16" t="s">
        <v>52</v>
      </c>
      <c r="K53" s="16" t="s">
        <v>52</v>
      </c>
      <c r="L53" s="16" t="s">
        <v>52</v>
      </c>
      <c r="M53" s="16" t="s">
        <v>52</v>
      </c>
      <c r="N53" s="2" t="s">
        <v>52</v>
      </c>
    </row>
    <row r="54" spans="1:14" ht="30" customHeight="1">
      <c r="A54" s="16" t="s">
        <v>197</v>
      </c>
      <c r="B54" s="16" t="s">
        <v>194</v>
      </c>
      <c r="C54" s="16" t="s">
        <v>195</v>
      </c>
      <c r="D54" s="16" t="s">
        <v>156</v>
      </c>
      <c r="E54" s="19">
        <f>일위대가!F318</f>
        <v>5077</v>
      </c>
      <c r="F54" s="19">
        <f>일위대가!H318</f>
        <v>25164</v>
      </c>
      <c r="G54" s="19">
        <f>일위대가!J318</f>
        <v>978</v>
      </c>
      <c r="H54" s="19">
        <f t="shared" si="1"/>
        <v>31219</v>
      </c>
      <c r="I54" s="16" t="s">
        <v>196</v>
      </c>
      <c r="J54" s="16" t="s">
        <v>52</v>
      </c>
      <c r="K54" s="16" t="s">
        <v>52</v>
      </c>
      <c r="L54" s="16" t="s">
        <v>52</v>
      </c>
      <c r="M54" s="16" t="s">
        <v>52</v>
      </c>
      <c r="N54" s="2" t="s">
        <v>52</v>
      </c>
    </row>
    <row r="55" spans="1:14" ht="30" customHeight="1">
      <c r="A55" s="16" t="s">
        <v>932</v>
      </c>
      <c r="B55" s="16" t="s">
        <v>933</v>
      </c>
      <c r="C55" s="16" t="s">
        <v>52</v>
      </c>
      <c r="D55" s="16" t="s">
        <v>156</v>
      </c>
      <c r="E55" s="19">
        <f>일위대가!F323</f>
        <v>0</v>
      </c>
      <c r="F55" s="19">
        <f>일위대가!H323</f>
        <v>8990</v>
      </c>
      <c r="G55" s="19">
        <f>일위대가!J323</f>
        <v>359</v>
      </c>
      <c r="H55" s="19">
        <f t="shared" si="1"/>
        <v>9349</v>
      </c>
      <c r="I55" s="16" t="s">
        <v>934</v>
      </c>
      <c r="J55" s="16" t="s">
        <v>52</v>
      </c>
      <c r="K55" s="16" t="s">
        <v>52</v>
      </c>
      <c r="L55" s="16" t="s">
        <v>52</v>
      </c>
      <c r="M55" s="16" t="s">
        <v>52</v>
      </c>
      <c r="N55" s="2" t="s">
        <v>52</v>
      </c>
    </row>
    <row r="56" spans="1:14" ht="30" customHeight="1">
      <c r="A56" s="16" t="s">
        <v>158</v>
      </c>
      <c r="B56" s="16" t="s">
        <v>154</v>
      </c>
      <c r="C56" s="16" t="s">
        <v>155</v>
      </c>
      <c r="D56" s="16" t="s">
        <v>156</v>
      </c>
      <c r="E56" s="19">
        <f>일위대가!F330</f>
        <v>2394</v>
      </c>
      <c r="F56" s="19">
        <f>일위대가!H330</f>
        <v>8990</v>
      </c>
      <c r="G56" s="19">
        <f>일위대가!J330</f>
        <v>359</v>
      </c>
      <c r="H56" s="19">
        <f t="shared" si="1"/>
        <v>11743</v>
      </c>
      <c r="I56" s="16" t="s">
        <v>157</v>
      </c>
      <c r="J56" s="16" t="s">
        <v>52</v>
      </c>
      <c r="K56" s="16" t="s">
        <v>52</v>
      </c>
      <c r="L56" s="16" t="s">
        <v>52</v>
      </c>
      <c r="M56" s="16" t="s">
        <v>52</v>
      </c>
      <c r="N56" s="2" t="s">
        <v>52</v>
      </c>
    </row>
    <row r="57" spans="1:14" ht="30" customHeight="1">
      <c r="A57" s="16" t="s">
        <v>238</v>
      </c>
      <c r="B57" s="16" t="s">
        <v>235</v>
      </c>
      <c r="C57" s="16" t="s">
        <v>236</v>
      </c>
      <c r="D57" s="16" t="s">
        <v>156</v>
      </c>
      <c r="E57" s="19">
        <f>일위대가!F336</f>
        <v>113</v>
      </c>
      <c r="F57" s="19">
        <f>일위대가!H336</f>
        <v>2272</v>
      </c>
      <c r="G57" s="19">
        <f>일위대가!J336</f>
        <v>0</v>
      </c>
      <c r="H57" s="19">
        <f t="shared" si="1"/>
        <v>2385</v>
      </c>
      <c r="I57" s="16" t="s">
        <v>237</v>
      </c>
      <c r="J57" s="16" t="s">
        <v>52</v>
      </c>
      <c r="K57" s="16" t="s">
        <v>52</v>
      </c>
      <c r="L57" s="16" t="s">
        <v>52</v>
      </c>
      <c r="M57" s="16" t="s">
        <v>52</v>
      </c>
      <c r="N57" s="2" t="s">
        <v>52</v>
      </c>
    </row>
    <row r="58" spans="1:14" ht="30" customHeight="1">
      <c r="A58" s="16" t="s">
        <v>242</v>
      </c>
      <c r="B58" s="16" t="s">
        <v>240</v>
      </c>
      <c r="C58" s="16" t="s">
        <v>52</v>
      </c>
      <c r="D58" s="16" t="s">
        <v>68</v>
      </c>
      <c r="E58" s="19">
        <f>일위대가!F342</f>
        <v>1889</v>
      </c>
      <c r="F58" s="19">
        <f>일위대가!H342</f>
        <v>37795</v>
      </c>
      <c r="G58" s="19">
        <f>일위대가!J342</f>
        <v>0</v>
      </c>
      <c r="H58" s="19">
        <f t="shared" si="1"/>
        <v>39684</v>
      </c>
      <c r="I58" s="16" t="s">
        <v>241</v>
      </c>
      <c r="J58" s="16" t="s">
        <v>52</v>
      </c>
      <c r="K58" s="16" t="s">
        <v>52</v>
      </c>
      <c r="L58" s="16" t="s">
        <v>52</v>
      </c>
      <c r="M58" s="16" t="s">
        <v>52</v>
      </c>
      <c r="N58" s="2" t="s">
        <v>52</v>
      </c>
    </row>
    <row r="59" spans="1:14" ht="30" customHeight="1">
      <c r="A59" s="16" t="s">
        <v>246</v>
      </c>
      <c r="B59" s="16" t="s">
        <v>244</v>
      </c>
      <c r="C59" s="16" t="s">
        <v>52</v>
      </c>
      <c r="D59" s="16" t="s">
        <v>68</v>
      </c>
      <c r="E59" s="19">
        <f>일위대가!F348</f>
        <v>944</v>
      </c>
      <c r="F59" s="19">
        <f>일위대가!H348</f>
        <v>18897</v>
      </c>
      <c r="G59" s="19">
        <f>일위대가!J348</f>
        <v>0</v>
      </c>
      <c r="H59" s="19">
        <f t="shared" si="1"/>
        <v>19841</v>
      </c>
      <c r="I59" s="16" t="s">
        <v>245</v>
      </c>
      <c r="J59" s="16" t="s">
        <v>52</v>
      </c>
      <c r="K59" s="16" t="s">
        <v>52</v>
      </c>
      <c r="L59" s="16" t="s">
        <v>52</v>
      </c>
      <c r="M59" s="16" t="s">
        <v>52</v>
      </c>
      <c r="N59" s="2" t="s">
        <v>52</v>
      </c>
    </row>
    <row r="60" spans="1:14" ht="30" customHeight="1">
      <c r="A60" s="16" t="s">
        <v>254</v>
      </c>
      <c r="B60" s="16" t="s">
        <v>252</v>
      </c>
      <c r="C60" s="16" t="s">
        <v>52</v>
      </c>
      <c r="D60" s="16" t="s">
        <v>68</v>
      </c>
      <c r="E60" s="19">
        <f>일위대가!F354</f>
        <v>944</v>
      </c>
      <c r="F60" s="19">
        <f>일위대가!H354</f>
        <v>18887</v>
      </c>
      <c r="G60" s="19">
        <f>일위대가!J354</f>
        <v>0</v>
      </c>
      <c r="H60" s="19">
        <f t="shared" si="1"/>
        <v>19831</v>
      </c>
      <c r="I60" s="16" t="s">
        <v>253</v>
      </c>
      <c r="J60" s="16" t="s">
        <v>52</v>
      </c>
      <c r="K60" s="16" t="s">
        <v>52</v>
      </c>
      <c r="L60" s="16" t="s">
        <v>52</v>
      </c>
      <c r="M60" s="16" t="s">
        <v>52</v>
      </c>
      <c r="N60" s="2" t="s">
        <v>52</v>
      </c>
    </row>
    <row r="61" spans="1:14" ht="30" customHeight="1">
      <c r="A61" s="16" t="s">
        <v>258</v>
      </c>
      <c r="B61" s="16" t="s">
        <v>256</v>
      </c>
      <c r="C61" s="16" t="s">
        <v>52</v>
      </c>
      <c r="D61" s="16" t="s">
        <v>68</v>
      </c>
      <c r="E61" s="19">
        <f>일위대가!F360</f>
        <v>1169</v>
      </c>
      <c r="F61" s="19">
        <f>일위대가!H360</f>
        <v>23384</v>
      </c>
      <c r="G61" s="19">
        <f>일위대가!J360</f>
        <v>0</v>
      </c>
      <c r="H61" s="19">
        <f t="shared" si="1"/>
        <v>24553</v>
      </c>
      <c r="I61" s="16" t="s">
        <v>257</v>
      </c>
      <c r="J61" s="16" t="s">
        <v>52</v>
      </c>
      <c r="K61" s="16" t="s">
        <v>52</v>
      </c>
      <c r="L61" s="16" t="s">
        <v>52</v>
      </c>
      <c r="M61" s="16" t="s">
        <v>52</v>
      </c>
      <c r="N61" s="2" t="s">
        <v>52</v>
      </c>
    </row>
    <row r="62" spans="1:14" ht="30" customHeight="1">
      <c r="A62" s="16" t="s">
        <v>262</v>
      </c>
      <c r="B62" s="16" t="s">
        <v>260</v>
      </c>
      <c r="C62" s="16" t="s">
        <v>52</v>
      </c>
      <c r="D62" s="16" t="s">
        <v>68</v>
      </c>
      <c r="E62" s="19">
        <f>일위대가!F366</f>
        <v>0</v>
      </c>
      <c r="F62" s="19">
        <f>일위대가!H366</f>
        <v>6688</v>
      </c>
      <c r="G62" s="19">
        <f>일위대가!J366</f>
        <v>133</v>
      </c>
      <c r="H62" s="19">
        <f t="shared" si="1"/>
        <v>6821</v>
      </c>
      <c r="I62" s="16" t="s">
        <v>261</v>
      </c>
      <c r="J62" s="16" t="s">
        <v>52</v>
      </c>
      <c r="K62" s="16" t="s">
        <v>52</v>
      </c>
      <c r="L62" s="16" t="s">
        <v>52</v>
      </c>
      <c r="M62" s="16" t="s">
        <v>52</v>
      </c>
      <c r="N62" s="2" t="s">
        <v>52</v>
      </c>
    </row>
    <row r="63" spans="1:14" ht="30" customHeight="1">
      <c r="A63" s="16" t="s">
        <v>267</v>
      </c>
      <c r="B63" s="16" t="s">
        <v>264</v>
      </c>
      <c r="C63" s="16" t="s">
        <v>265</v>
      </c>
      <c r="D63" s="16" t="s">
        <v>156</v>
      </c>
      <c r="E63" s="19">
        <f>일위대가!F372</f>
        <v>0</v>
      </c>
      <c r="F63" s="19">
        <f>일위대가!H372</f>
        <v>2354</v>
      </c>
      <c r="G63" s="19">
        <f>일위대가!J372</f>
        <v>47</v>
      </c>
      <c r="H63" s="19">
        <f t="shared" si="1"/>
        <v>2401</v>
      </c>
      <c r="I63" s="16" t="s">
        <v>266</v>
      </c>
      <c r="J63" s="16" t="s">
        <v>52</v>
      </c>
      <c r="K63" s="16" t="s">
        <v>52</v>
      </c>
      <c r="L63" s="16" t="s">
        <v>52</v>
      </c>
      <c r="M63" s="16" t="s">
        <v>52</v>
      </c>
      <c r="N63" s="2" t="s">
        <v>52</v>
      </c>
    </row>
    <row r="64" spans="1:14" ht="30" customHeight="1">
      <c r="A64" s="16" t="s">
        <v>272</v>
      </c>
      <c r="B64" s="16" t="s">
        <v>269</v>
      </c>
      <c r="C64" s="16" t="s">
        <v>270</v>
      </c>
      <c r="D64" s="16" t="s">
        <v>68</v>
      </c>
      <c r="E64" s="19">
        <f>일위대가!F378</f>
        <v>0</v>
      </c>
      <c r="F64" s="19">
        <f>일위대가!H378</f>
        <v>6174</v>
      </c>
      <c r="G64" s="19">
        <f>일위대가!J378</f>
        <v>123</v>
      </c>
      <c r="H64" s="19">
        <f t="shared" si="1"/>
        <v>6297</v>
      </c>
      <c r="I64" s="16" t="s">
        <v>271</v>
      </c>
      <c r="J64" s="16" t="s">
        <v>52</v>
      </c>
      <c r="K64" s="16" t="s">
        <v>52</v>
      </c>
      <c r="L64" s="16" t="s">
        <v>52</v>
      </c>
      <c r="M64" s="16" t="s">
        <v>52</v>
      </c>
      <c r="N64" s="2" t="s">
        <v>52</v>
      </c>
    </row>
    <row r="65" spans="1:14" ht="30" customHeight="1">
      <c r="A65" s="16" t="s">
        <v>276</v>
      </c>
      <c r="B65" s="16" t="s">
        <v>274</v>
      </c>
      <c r="C65" s="16" t="s">
        <v>52</v>
      </c>
      <c r="D65" s="16" t="s">
        <v>156</v>
      </c>
      <c r="E65" s="19">
        <f>일위대가!F383</f>
        <v>0</v>
      </c>
      <c r="F65" s="19">
        <f>일위대가!H383</f>
        <v>1011</v>
      </c>
      <c r="G65" s="19">
        <f>일위대가!J383</f>
        <v>0</v>
      </c>
      <c r="H65" s="19">
        <f t="shared" si="1"/>
        <v>1011</v>
      </c>
      <c r="I65" s="16" t="s">
        <v>275</v>
      </c>
      <c r="J65" s="16" t="s">
        <v>52</v>
      </c>
      <c r="K65" s="16" t="s">
        <v>52</v>
      </c>
      <c r="L65" s="16" t="s">
        <v>52</v>
      </c>
      <c r="M65" s="16" t="s">
        <v>52</v>
      </c>
      <c r="N65" s="2" t="s">
        <v>52</v>
      </c>
    </row>
    <row r="66" spans="1:14" ht="30" customHeight="1">
      <c r="A66" s="16" t="s">
        <v>281</v>
      </c>
      <c r="B66" s="16" t="s">
        <v>278</v>
      </c>
      <c r="C66" s="16" t="s">
        <v>279</v>
      </c>
      <c r="D66" s="16" t="s">
        <v>68</v>
      </c>
      <c r="E66" s="19">
        <f>일위대가!F388</f>
        <v>0</v>
      </c>
      <c r="F66" s="19">
        <f>일위대가!H388</f>
        <v>2681</v>
      </c>
      <c r="G66" s="19">
        <f>일위대가!J388</f>
        <v>0</v>
      </c>
      <c r="H66" s="19">
        <f t="shared" si="1"/>
        <v>2681</v>
      </c>
      <c r="I66" s="16" t="s">
        <v>280</v>
      </c>
      <c r="J66" s="16" t="s">
        <v>52</v>
      </c>
      <c r="K66" s="16" t="s">
        <v>52</v>
      </c>
      <c r="L66" s="16" t="s">
        <v>52</v>
      </c>
      <c r="M66" s="16" t="s">
        <v>52</v>
      </c>
      <c r="N66" s="2" t="s">
        <v>52</v>
      </c>
    </row>
    <row r="67" spans="1:14" ht="30" customHeight="1">
      <c r="A67" s="16" t="s">
        <v>284</v>
      </c>
      <c r="B67" s="16" t="s">
        <v>278</v>
      </c>
      <c r="C67" s="16" t="s">
        <v>270</v>
      </c>
      <c r="D67" s="16" t="s">
        <v>68</v>
      </c>
      <c r="E67" s="19">
        <f>일위대가!F393</f>
        <v>0</v>
      </c>
      <c r="F67" s="19">
        <f>일위대가!H393</f>
        <v>3480</v>
      </c>
      <c r="G67" s="19">
        <f>일위대가!J393</f>
        <v>0</v>
      </c>
      <c r="H67" s="19">
        <f t="shared" si="1"/>
        <v>3480</v>
      </c>
      <c r="I67" s="16" t="s">
        <v>283</v>
      </c>
      <c r="J67" s="16" t="s">
        <v>52</v>
      </c>
      <c r="K67" s="16" t="s">
        <v>52</v>
      </c>
      <c r="L67" s="16" t="s">
        <v>52</v>
      </c>
      <c r="M67" s="16" t="s">
        <v>52</v>
      </c>
      <c r="N67" s="2" t="s">
        <v>52</v>
      </c>
    </row>
    <row r="68" spans="1:14" ht="30" customHeight="1">
      <c r="A68" s="16" t="s">
        <v>289</v>
      </c>
      <c r="B68" s="16" t="s">
        <v>286</v>
      </c>
      <c r="C68" s="16" t="s">
        <v>287</v>
      </c>
      <c r="D68" s="16" t="s">
        <v>68</v>
      </c>
      <c r="E68" s="19">
        <f>일위대가!F399</f>
        <v>0</v>
      </c>
      <c r="F68" s="19">
        <f>일위대가!H399</f>
        <v>14894</v>
      </c>
      <c r="G68" s="19">
        <f>일위대가!J399</f>
        <v>893</v>
      </c>
      <c r="H68" s="19">
        <f t="shared" ref="H68:H70" si="2">E68+F68+G68</f>
        <v>15787</v>
      </c>
      <c r="I68" s="16" t="s">
        <v>288</v>
      </c>
      <c r="J68" s="16" t="s">
        <v>52</v>
      </c>
      <c r="K68" s="16" t="s">
        <v>52</v>
      </c>
      <c r="L68" s="16" t="s">
        <v>52</v>
      </c>
      <c r="M68" s="16" t="s">
        <v>52</v>
      </c>
      <c r="N68" s="2" t="s">
        <v>52</v>
      </c>
    </row>
    <row r="69" spans="1:14" ht="30" customHeight="1">
      <c r="A69" s="16" t="s">
        <v>293</v>
      </c>
      <c r="B69" s="16" t="s">
        <v>286</v>
      </c>
      <c r="C69" s="16" t="s">
        <v>291</v>
      </c>
      <c r="D69" s="16" t="s">
        <v>68</v>
      </c>
      <c r="E69" s="19">
        <f>일위대가!F405</f>
        <v>0</v>
      </c>
      <c r="F69" s="19">
        <f>일위대가!H405</f>
        <v>16574</v>
      </c>
      <c r="G69" s="19">
        <f>일위대가!J405</f>
        <v>994</v>
      </c>
      <c r="H69" s="19">
        <f t="shared" si="2"/>
        <v>17568</v>
      </c>
      <c r="I69" s="16" t="s">
        <v>292</v>
      </c>
      <c r="J69" s="16" t="s">
        <v>52</v>
      </c>
      <c r="K69" s="16" t="s">
        <v>52</v>
      </c>
      <c r="L69" s="16" t="s">
        <v>52</v>
      </c>
      <c r="M69" s="16" t="s">
        <v>52</v>
      </c>
      <c r="N69" s="2" t="s">
        <v>52</v>
      </c>
    </row>
    <row r="70" spans="1:14" ht="30" customHeight="1">
      <c r="A70" s="16" t="s">
        <v>250</v>
      </c>
      <c r="B70" s="16" t="s">
        <v>248</v>
      </c>
      <c r="C70" s="16" t="s">
        <v>52</v>
      </c>
      <c r="D70" s="16" t="s">
        <v>68</v>
      </c>
      <c r="E70" s="19">
        <f>일위대가!F411</f>
        <v>1425</v>
      </c>
      <c r="F70" s="19">
        <f>일위대가!H411</f>
        <v>28508</v>
      </c>
      <c r="G70" s="19">
        <f>일위대가!J411</f>
        <v>0</v>
      </c>
      <c r="H70" s="19">
        <f t="shared" si="2"/>
        <v>29933</v>
      </c>
      <c r="I70" s="16" t="s">
        <v>249</v>
      </c>
      <c r="J70" s="16" t="s">
        <v>52</v>
      </c>
      <c r="K70" s="16" t="s">
        <v>52</v>
      </c>
      <c r="L70" s="16" t="s">
        <v>52</v>
      </c>
      <c r="M70" s="16" t="s">
        <v>52</v>
      </c>
      <c r="N70" s="2" t="s">
        <v>52</v>
      </c>
    </row>
  </sheetData>
  <phoneticPr fontId="1" type="noConversion"/>
  <pageMargins left="0.78740157480314954" right="0" top="0.39370078740157477" bottom="0.39370078740157477" header="0" footer="0"/>
  <pageSetup paperSize="9" scale="9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12263-7F08-439D-AB10-81EAB0CAF65E}">
  <sheetPr>
    <pageSetUpPr fitToPage="1"/>
  </sheetPr>
  <dimension ref="A1:AZ411"/>
  <sheetViews>
    <sheetView workbookViewId="0">
      <selection activeCell="A4" sqref="A4"/>
    </sheetView>
  </sheetViews>
  <sheetFormatPr defaultRowHeight="16.5"/>
  <cols>
    <col min="1" max="2" width="30.625" style="75" customWidth="1"/>
    <col min="3" max="3" width="4.625" style="75" customWidth="1"/>
    <col min="4" max="4" width="8.625" style="75" customWidth="1"/>
    <col min="5" max="12" width="13.625" style="75" customWidth="1"/>
    <col min="13" max="13" width="12.625" style="75" customWidth="1"/>
    <col min="14" max="47" width="2.625" style="75" hidden="1" customWidth="1"/>
    <col min="48" max="48" width="1.625" style="75" hidden="1" customWidth="1"/>
    <col min="49" max="49" width="24.625" style="75" hidden="1" customWidth="1"/>
    <col min="50" max="51" width="2.625" style="75" hidden="1" customWidth="1"/>
    <col min="52" max="52" width="1.625" style="75" hidden="1" customWidth="1"/>
    <col min="53" max="16384" width="9" style="75"/>
  </cols>
  <sheetData>
    <row r="1" spans="1:52" ht="30" customHeight="1">
      <c r="A1" s="81" t="s">
        <v>1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3"/>
    </row>
    <row r="2" spans="1:52" ht="30" customHeight="1">
      <c r="A2" s="117" t="s">
        <v>2</v>
      </c>
      <c r="B2" s="117" t="s">
        <v>3</v>
      </c>
      <c r="C2" s="117" t="s">
        <v>4</v>
      </c>
      <c r="D2" s="117" t="s">
        <v>5</v>
      </c>
      <c r="E2" s="117" t="s">
        <v>6</v>
      </c>
      <c r="F2" s="117"/>
      <c r="G2" s="117" t="s">
        <v>9</v>
      </c>
      <c r="H2" s="117"/>
      <c r="I2" s="117" t="s">
        <v>10</v>
      </c>
      <c r="J2" s="117"/>
      <c r="K2" s="117" t="s">
        <v>11</v>
      </c>
      <c r="L2" s="117"/>
      <c r="M2" s="117" t="s">
        <v>12</v>
      </c>
      <c r="N2" s="116" t="s">
        <v>437</v>
      </c>
      <c r="O2" s="116" t="s">
        <v>20</v>
      </c>
      <c r="P2" s="116" t="s">
        <v>22</v>
      </c>
      <c r="Q2" s="116" t="s">
        <v>23</v>
      </c>
      <c r="R2" s="116" t="s">
        <v>24</v>
      </c>
      <c r="S2" s="116" t="s">
        <v>25</v>
      </c>
      <c r="T2" s="116" t="s">
        <v>26</v>
      </c>
      <c r="U2" s="116" t="s">
        <v>27</v>
      </c>
      <c r="V2" s="116" t="s">
        <v>28</v>
      </c>
      <c r="W2" s="116" t="s">
        <v>29</v>
      </c>
      <c r="X2" s="116" t="s">
        <v>30</v>
      </c>
      <c r="Y2" s="116" t="s">
        <v>31</v>
      </c>
      <c r="Z2" s="116" t="s">
        <v>32</v>
      </c>
      <c r="AA2" s="116" t="s">
        <v>33</v>
      </c>
      <c r="AB2" s="116" t="s">
        <v>34</v>
      </c>
      <c r="AC2" s="116" t="s">
        <v>35</v>
      </c>
      <c r="AD2" s="116" t="s">
        <v>36</v>
      </c>
      <c r="AE2" s="116" t="s">
        <v>37</v>
      </c>
      <c r="AF2" s="116" t="s">
        <v>38</v>
      </c>
      <c r="AG2" s="116" t="s">
        <v>39</v>
      </c>
      <c r="AH2" s="116" t="s">
        <v>40</v>
      </c>
      <c r="AI2" s="116" t="s">
        <v>41</v>
      </c>
      <c r="AJ2" s="116" t="s">
        <v>42</v>
      </c>
      <c r="AK2" s="116" t="s">
        <v>43</v>
      </c>
      <c r="AL2" s="116" t="s">
        <v>44</v>
      </c>
      <c r="AM2" s="116" t="s">
        <v>45</v>
      </c>
      <c r="AN2" s="116" t="s">
        <v>46</v>
      </c>
      <c r="AO2" s="116" t="s">
        <v>47</v>
      </c>
      <c r="AP2" s="116" t="s">
        <v>438</v>
      </c>
      <c r="AQ2" s="116" t="s">
        <v>439</v>
      </c>
      <c r="AR2" s="116" t="s">
        <v>440</v>
      </c>
      <c r="AS2" s="116" t="s">
        <v>441</v>
      </c>
      <c r="AT2" s="116" t="s">
        <v>442</v>
      </c>
      <c r="AU2" s="116" t="s">
        <v>443</v>
      </c>
      <c r="AV2" s="116" t="s">
        <v>48</v>
      </c>
      <c r="AW2" s="116" t="s">
        <v>444</v>
      </c>
      <c r="AX2" s="74" t="s">
        <v>436</v>
      </c>
      <c r="AY2" s="74" t="s">
        <v>21</v>
      </c>
      <c r="AZ2" s="74" t="s">
        <v>445</v>
      </c>
    </row>
    <row r="3" spans="1:52" ht="30" customHeight="1">
      <c r="A3" s="117"/>
      <c r="B3" s="117"/>
      <c r="C3" s="117"/>
      <c r="D3" s="117"/>
      <c r="E3" s="84" t="s">
        <v>7</v>
      </c>
      <c r="F3" s="84" t="s">
        <v>8</v>
      </c>
      <c r="G3" s="84" t="s">
        <v>7</v>
      </c>
      <c r="H3" s="84" t="s">
        <v>8</v>
      </c>
      <c r="I3" s="84" t="s">
        <v>7</v>
      </c>
      <c r="J3" s="84" t="s">
        <v>8</v>
      </c>
      <c r="K3" s="84" t="s">
        <v>7</v>
      </c>
      <c r="L3" s="84" t="s">
        <v>8</v>
      </c>
      <c r="M3" s="117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</row>
    <row r="4" spans="1:52" ht="30" customHeight="1">
      <c r="A4" s="69" t="s">
        <v>446</v>
      </c>
      <c r="B4" s="70"/>
      <c r="C4" s="70"/>
      <c r="D4" s="70"/>
      <c r="E4" s="71"/>
      <c r="F4" s="72"/>
      <c r="G4" s="71"/>
      <c r="H4" s="72"/>
      <c r="I4" s="71"/>
      <c r="J4" s="72"/>
      <c r="K4" s="71"/>
      <c r="L4" s="72"/>
      <c r="M4" s="73"/>
      <c r="N4" s="74" t="s">
        <v>300</v>
      </c>
    </row>
    <row r="5" spans="1:52" ht="30" customHeight="1">
      <c r="A5" s="76" t="s">
        <v>447</v>
      </c>
      <c r="B5" s="76" t="s">
        <v>448</v>
      </c>
      <c r="C5" s="76" t="s">
        <v>449</v>
      </c>
      <c r="D5" s="77">
        <v>0.15</v>
      </c>
      <c r="E5" s="78">
        <f>단가대비표!O48</f>
        <v>9400</v>
      </c>
      <c r="F5" s="79">
        <f>TRUNC(E5*D5,1)</f>
        <v>1410</v>
      </c>
      <c r="G5" s="78">
        <f>단가대비표!P48</f>
        <v>0</v>
      </c>
      <c r="H5" s="79">
        <f>TRUNC(G5*D5,1)</f>
        <v>0</v>
      </c>
      <c r="I5" s="78">
        <f>단가대비표!V48</f>
        <v>0</v>
      </c>
      <c r="J5" s="79">
        <f>TRUNC(I5*D5,1)</f>
        <v>0</v>
      </c>
      <c r="K5" s="78">
        <f t="shared" ref="K5:L7" si="0">TRUNC(E5+G5+I5,1)</f>
        <v>9400</v>
      </c>
      <c r="L5" s="79">
        <f t="shared" si="0"/>
        <v>1410</v>
      </c>
      <c r="M5" s="76" t="s">
        <v>52</v>
      </c>
      <c r="N5" s="80" t="s">
        <v>300</v>
      </c>
      <c r="O5" s="80" t="s">
        <v>450</v>
      </c>
      <c r="P5" s="80" t="s">
        <v>64</v>
      </c>
      <c r="Q5" s="80" t="s">
        <v>64</v>
      </c>
      <c r="R5" s="80" t="s">
        <v>63</v>
      </c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  <c r="AM5" s="85"/>
      <c r="AN5" s="85"/>
      <c r="AO5" s="85"/>
      <c r="AP5" s="85"/>
      <c r="AQ5" s="85"/>
      <c r="AR5" s="85"/>
      <c r="AS5" s="85"/>
      <c r="AT5" s="85"/>
      <c r="AU5" s="85"/>
      <c r="AV5" s="80" t="s">
        <v>52</v>
      </c>
      <c r="AW5" s="80" t="s">
        <v>451</v>
      </c>
      <c r="AX5" s="80" t="s">
        <v>52</v>
      </c>
      <c r="AY5" s="80" t="s">
        <v>52</v>
      </c>
      <c r="AZ5" s="80" t="s">
        <v>52</v>
      </c>
    </row>
    <row r="6" spans="1:52" ht="30" customHeight="1">
      <c r="A6" s="76" t="s">
        <v>452</v>
      </c>
      <c r="B6" s="76" t="s">
        <v>453</v>
      </c>
      <c r="C6" s="76" t="s">
        <v>454</v>
      </c>
      <c r="D6" s="77">
        <v>0.15</v>
      </c>
      <c r="E6" s="78">
        <f>단가대비표!O49</f>
        <v>6600</v>
      </c>
      <c r="F6" s="79">
        <f>TRUNC(E6*D6,1)</f>
        <v>990</v>
      </c>
      <c r="G6" s="78">
        <f>단가대비표!P49</f>
        <v>0</v>
      </c>
      <c r="H6" s="79">
        <f>TRUNC(G6*D6,1)</f>
        <v>0</v>
      </c>
      <c r="I6" s="78">
        <f>단가대비표!V49</f>
        <v>0</v>
      </c>
      <c r="J6" s="79">
        <f>TRUNC(I6*D6,1)</f>
        <v>0</v>
      </c>
      <c r="K6" s="78">
        <f t="shared" si="0"/>
        <v>6600</v>
      </c>
      <c r="L6" s="79">
        <f t="shared" si="0"/>
        <v>990</v>
      </c>
      <c r="M6" s="76" t="s">
        <v>52</v>
      </c>
      <c r="N6" s="80" t="s">
        <v>300</v>
      </c>
      <c r="O6" s="80" t="s">
        <v>455</v>
      </c>
      <c r="P6" s="80" t="s">
        <v>64</v>
      </c>
      <c r="Q6" s="80" t="s">
        <v>64</v>
      </c>
      <c r="R6" s="80" t="s">
        <v>63</v>
      </c>
      <c r="S6" s="85"/>
      <c r="T6" s="85"/>
      <c r="U6" s="85"/>
      <c r="V6" s="85"/>
      <c r="W6" s="85"/>
      <c r="X6" s="85"/>
      <c r="Y6" s="85"/>
      <c r="Z6" s="85"/>
      <c r="AA6" s="85"/>
      <c r="AB6" s="85"/>
      <c r="AC6" s="85"/>
      <c r="AD6" s="85"/>
      <c r="AE6" s="85"/>
      <c r="AF6" s="85"/>
      <c r="AG6" s="85"/>
      <c r="AH6" s="85"/>
      <c r="AI6" s="85"/>
      <c r="AJ6" s="85"/>
      <c r="AK6" s="85"/>
      <c r="AL6" s="85"/>
      <c r="AM6" s="85"/>
      <c r="AN6" s="85"/>
      <c r="AO6" s="85"/>
      <c r="AP6" s="85"/>
      <c r="AQ6" s="85"/>
      <c r="AR6" s="85"/>
      <c r="AS6" s="85"/>
      <c r="AT6" s="85"/>
      <c r="AU6" s="85"/>
      <c r="AV6" s="80" t="s">
        <v>52</v>
      </c>
      <c r="AW6" s="80" t="s">
        <v>456</v>
      </c>
      <c r="AX6" s="80" t="s">
        <v>52</v>
      </c>
      <c r="AY6" s="80" t="s">
        <v>52</v>
      </c>
      <c r="AZ6" s="80" t="s">
        <v>52</v>
      </c>
    </row>
    <row r="7" spans="1:52" ht="30" customHeight="1">
      <c r="A7" s="76" t="s">
        <v>457</v>
      </c>
      <c r="B7" s="76" t="s">
        <v>458</v>
      </c>
      <c r="C7" s="76" t="s">
        <v>459</v>
      </c>
      <c r="D7" s="77">
        <v>0.02</v>
      </c>
      <c r="E7" s="78">
        <f>단가대비표!O97</f>
        <v>0</v>
      </c>
      <c r="F7" s="79">
        <f>TRUNC(E7*D7,1)</f>
        <v>0</v>
      </c>
      <c r="G7" s="78">
        <f>단가대비표!P97</f>
        <v>226122</v>
      </c>
      <c r="H7" s="79">
        <f>TRUNC(G7*D7,1)</f>
        <v>4522.3999999999996</v>
      </c>
      <c r="I7" s="78">
        <f>단가대비표!V97</f>
        <v>0</v>
      </c>
      <c r="J7" s="79">
        <f>TRUNC(I7*D7,1)</f>
        <v>0</v>
      </c>
      <c r="K7" s="78">
        <f t="shared" si="0"/>
        <v>226122</v>
      </c>
      <c r="L7" s="79">
        <f t="shared" si="0"/>
        <v>4522.3999999999996</v>
      </c>
      <c r="M7" s="76" t="s">
        <v>52</v>
      </c>
      <c r="N7" s="80" t="s">
        <v>300</v>
      </c>
      <c r="O7" s="80" t="s">
        <v>460</v>
      </c>
      <c r="P7" s="80" t="s">
        <v>64</v>
      </c>
      <c r="Q7" s="80" t="s">
        <v>64</v>
      </c>
      <c r="R7" s="80" t="s">
        <v>63</v>
      </c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85"/>
      <c r="AO7" s="85"/>
      <c r="AP7" s="85"/>
      <c r="AQ7" s="85"/>
      <c r="AR7" s="85"/>
      <c r="AS7" s="85"/>
      <c r="AT7" s="85"/>
      <c r="AU7" s="85"/>
      <c r="AV7" s="80" t="s">
        <v>52</v>
      </c>
      <c r="AW7" s="80" t="s">
        <v>461</v>
      </c>
      <c r="AX7" s="80" t="s">
        <v>52</v>
      </c>
      <c r="AY7" s="80" t="s">
        <v>52</v>
      </c>
      <c r="AZ7" s="80" t="s">
        <v>52</v>
      </c>
    </row>
    <row r="8" spans="1:52" ht="30" customHeight="1">
      <c r="A8" s="76" t="s">
        <v>462</v>
      </c>
      <c r="B8" s="76" t="s">
        <v>52</v>
      </c>
      <c r="C8" s="76" t="s">
        <v>52</v>
      </c>
      <c r="D8" s="77"/>
      <c r="E8" s="78"/>
      <c r="F8" s="79">
        <f>TRUNC(SUMIF(N5:N7, N4, F5:F7),0)</f>
        <v>2400</v>
      </c>
      <c r="G8" s="78"/>
      <c r="H8" s="79">
        <f>TRUNC(SUMIF(N5:N7, N4, H5:H7),0)</f>
        <v>4522</v>
      </c>
      <c r="I8" s="78"/>
      <c r="J8" s="79">
        <f>TRUNC(SUMIF(N5:N7, N4, J5:J7),0)</f>
        <v>0</v>
      </c>
      <c r="K8" s="78"/>
      <c r="L8" s="79">
        <f>F8+H8+J8</f>
        <v>6922</v>
      </c>
      <c r="M8" s="76" t="s">
        <v>52</v>
      </c>
      <c r="N8" s="80" t="s">
        <v>78</v>
      </c>
      <c r="O8" s="80" t="s">
        <v>78</v>
      </c>
      <c r="P8" s="80" t="s">
        <v>52</v>
      </c>
      <c r="Q8" s="80" t="s">
        <v>52</v>
      </c>
      <c r="R8" s="80" t="s">
        <v>52</v>
      </c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0" t="s">
        <v>52</v>
      </c>
      <c r="AW8" s="80" t="s">
        <v>52</v>
      </c>
      <c r="AX8" s="80" t="s">
        <v>52</v>
      </c>
      <c r="AY8" s="80" t="s">
        <v>52</v>
      </c>
      <c r="AZ8" s="80" t="s">
        <v>52</v>
      </c>
    </row>
    <row r="9" spans="1:52" ht="30" customHeight="1">
      <c r="A9" s="77"/>
      <c r="B9" s="77"/>
      <c r="C9" s="77"/>
      <c r="D9" s="77"/>
      <c r="E9" s="78"/>
      <c r="F9" s="79"/>
      <c r="G9" s="78"/>
      <c r="H9" s="79"/>
      <c r="I9" s="78"/>
      <c r="J9" s="79"/>
      <c r="K9" s="78"/>
      <c r="L9" s="79"/>
      <c r="M9" s="77"/>
    </row>
    <row r="10" spans="1:52" ht="30" customHeight="1">
      <c r="A10" s="69" t="s">
        <v>463</v>
      </c>
      <c r="B10" s="70"/>
      <c r="C10" s="70"/>
      <c r="D10" s="70"/>
      <c r="E10" s="71"/>
      <c r="F10" s="72"/>
      <c r="G10" s="71"/>
      <c r="H10" s="72"/>
      <c r="I10" s="71"/>
      <c r="J10" s="72"/>
      <c r="K10" s="71"/>
      <c r="L10" s="72"/>
      <c r="M10" s="73"/>
      <c r="N10" s="74" t="s">
        <v>304</v>
      </c>
    </row>
    <row r="11" spans="1:52" ht="30" customHeight="1">
      <c r="A11" s="76" t="s">
        <v>464</v>
      </c>
      <c r="B11" s="76" t="s">
        <v>52</v>
      </c>
      <c r="C11" s="76" t="s">
        <v>454</v>
      </c>
      <c r="D11" s="77">
        <v>1</v>
      </c>
      <c r="E11" s="78">
        <f>단가대비표!O50</f>
        <v>300000</v>
      </c>
      <c r="F11" s="79">
        <f>TRUNC(E11*D11,1)</f>
        <v>300000</v>
      </c>
      <c r="G11" s="78">
        <f>단가대비표!P50</f>
        <v>0</v>
      </c>
      <c r="H11" s="79">
        <f>TRUNC(G11*D11,1)</f>
        <v>0</v>
      </c>
      <c r="I11" s="78">
        <f>단가대비표!V50</f>
        <v>0</v>
      </c>
      <c r="J11" s="79">
        <f>TRUNC(I11*D11,1)</f>
        <v>0</v>
      </c>
      <c r="K11" s="78">
        <f>TRUNC(E11+G11+I11,1)</f>
        <v>300000</v>
      </c>
      <c r="L11" s="79">
        <f>TRUNC(F11+H11+J11,1)</f>
        <v>300000</v>
      </c>
      <c r="M11" s="76" t="s">
        <v>52</v>
      </c>
      <c r="N11" s="80" t="s">
        <v>304</v>
      </c>
      <c r="O11" s="80" t="s">
        <v>465</v>
      </c>
      <c r="P11" s="80" t="s">
        <v>64</v>
      </c>
      <c r="Q11" s="80" t="s">
        <v>64</v>
      </c>
      <c r="R11" s="80" t="s">
        <v>63</v>
      </c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5"/>
      <c r="AO11" s="85"/>
      <c r="AP11" s="85"/>
      <c r="AQ11" s="85"/>
      <c r="AR11" s="85"/>
      <c r="AS11" s="85"/>
      <c r="AT11" s="85"/>
      <c r="AU11" s="85"/>
      <c r="AV11" s="80" t="s">
        <v>52</v>
      </c>
      <c r="AW11" s="80" t="s">
        <v>466</v>
      </c>
      <c r="AX11" s="80" t="s">
        <v>52</v>
      </c>
      <c r="AY11" s="80" t="s">
        <v>52</v>
      </c>
      <c r="AZ11" s="80" t="s">
        <v>52</v>
      </c>
    </row>
    <row r="12" spans="1:52" ht="30" customHeight="1">
      <c r="A12" s="76" t="s">
        <v>462</v>
      </c>
      <c r="B12" s="76" t="s">
        <v>52</v>
      </c>
      <c r="C12" s="76" t="s">
        <v>52</v>
      </c>
      <c r="D12" s="77"/>
      <c r="E12" s="78"/>
      <c r="F12" s="79">
        <f>TRUNC(SUMIF(N11:N11, N10, F11:F11),0)</f>
        <v>300000</v>
      </c>
      <c r="G12" s="78"/>
      <c r="H12" s="79">
        <f>TRUNC(SUMIF(N11:N11, N10, H11:H11),0)</f>
        <v>0</v>
      </c>
      <c r="I12" s="78"/>
      <c r="J12" s="79">
        <f>TRUNC(SUMIF(N11:N11, N10, J11:J11),0)</f>
        <v>0</v>
      </c>
      <c r="K12" s="78"/>
      <c r="L12" s="79">
        <f>F12+H12+J12</f>
        <v>300000</v>
      </c>
      <c r="M12" s="76" t="s">
        <v>52</v>
      </c>
      <c r="N12" s="80" t="s">
        <v>78</v>
      </c>
      <c r="O12" s="80" t="s">
        <v>78</v>
      </c>
      <c r="P12" s="80" t="s">
        <v>52</v>
      </c>
      <c r="Q12" s="80" t="s">
        <v>52</v>
      </c>
      <c r="R12" s="80" t="s">
        <v>52</v>
      </c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0" t="s">
        <v>52</v>
      </c>
      <c r="AW12" s="80" t="s">
        <v>52</v>
      </c>
      <c r="AX12" s="80" t="s">
        <v>52</v>
      </c>
      <c r="AY12" s="80" t="s">
        <v>52</v>
      </c>
      <c r="AZ12" s="80" t="s">
        <v>52</v>
      </c>
    </row>
    <row r="13" spans="1:52" ht="30" customHeight="1">
      <c r="A13" s="77"/>
      <c r="B13" s="77"/>
      <c r="C13" s="77"/>
      <c r="D13" s="77"/>
      <c r="E13" s="78"/>
      <c r="F13" s="79"/>
      <c r="G13" s="78"/>
      <c r="H13" s="79"/>
      <c r="I13" s="78"/>
      <c r="J13" s="79"/>
      <c r="K13" s="78"/>
      <c r="L13" s="79"/>
      <c r="M13" s="77"/>
    </row>
    <row r="14" spans="1:52" ht="30" customHeight="1">
      <c r="A14" s="69" t="s">
        <v>467</v>
      </c>
      <c r="B14" s="70"/>
      <c r="C14" s="70"/>
      <c r="D14" s="70"/>
      <c r="E14" s="71"/>
      <c r="F14" s="72"/>
      <c r="G14" s="71"/>
      <c r="H14" s="72"/>
      <c r="I14" s="71"/>
      <c r="J14" s="72"/>
      <c r="K14" s="71"/>
      <c r="L14" s="72"/>
      <c r="M14" s="73"/>
      <c r="N14" s="74" t="s">
        <v>468</v>
      </c>
    </row>
    <row r="15" spans="1:52" ht="30" customHeight="1">
      <c r="A15" s="76" t="s">
        <v>471</v>
      </c>
      <c r="B15" s="76" t="s">
        <v>458</v>
      </c>
      <c r="C15" s="76" t="s">
        <v>459</v>
      </c>
      <c r="D15" s="77">
        <v>0.25</v>
      </c>
      <c r="E15" s="78">
        <f>단가대비표!O98</f>
        <v>0</v>
      </c>
      <c r="F15" s="79">
        <f>TRUNC(E15*D15,1)</f>
        <v>0</v>
      </c>
      <c r="G15" s="78">
        <f>단가대비표!P98</f>
        <v>281939</v>
      </c>
      <c r="H15" s="79">
        <f>TRUNC(G15*D15,1)</f>
        <v>70484.7</v>
      </c>
      <c r="I15" s="78">
        <f>단가대비표!V98</f>
        <v>0</v>
      </c>
      <c r="J15" s="79">
        <f>TRUNC(I15*D15,1)</f>
        <v>0</v>
      </c>
      <c r="K15" s="78">
        <f>TRUNC(E15+G15+I15,1)</f>
        <v>281939</v>
      </c>
      <c r="L15" s="79">
        <f>TRUNC(F15+H15+J15,1)</f>
        <v>70484.7</v>
      </c>
      <c r="M15" s="76" t="s">
        <v>52</v>
      </c>
      <c r="N15" s="80" t="s">
        <v>468</v>
      </c>
      <c r="O15" s="80" t="s">
        <v>472</v>
      </c>
      <c r="P15" s="80" t="s">
        <v>64</v>
      </c>
      <c r="Q15" s="80" t="s">
        <v>64</v>
      </c>
      <c r="R15" s="80" t="s">
        <v>63</v>
      </c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0" t="s">
        <v>52</v>
      </c>
      <c r="AW15" s="80" t="s">
        <v>473</v>
      </c>
      <c r="AX15" s="80" t="s">
        <v>52</v>
      </c>
      <c r="AY15" s="80" t="s">
        <v>52</v>
      </c>
      <c r="AZ15" s="80" t="s">
        <v>52</v>
      </c>
    </row>
    <row r="16" spans="1:52" ht="30" customHeight="1">
      <c r="A16" s="76" t="s">
        <v>474</v>
      </c>
      <c r="B16" s="76" t="s">
        <v>458</v>
      </c>
      <c r="C16" s="76" t="s">
        <v>459</v>
      </c>
      <c r="D16" s="77">
        <v>0.14000000000000001</v>
      </c>
      <c r="E16" s="78">
        <f>단가대비표!O96</f>
        <v>0</v>
      </c>
      <c r="F16" s="79">
        <f>TRUNC(E16*D16,1)</f>
        <v>0</v>
      </c>
      <c r="G16" s="78">
        <f>단가대비표!P96</f>
        <v>172068</v>
      </c>
      <c r="H16" s="79">
        <f>TRUNC(G16*D16,1)</f>
        <v>24089.5</v>
      </c>
      <c r="I16" s="78">
        <f>단가대비표!V96</f>
        <v>0</v>
      </c>
      <c r="J16" s="79">
        <f>TRUNC(I16*D16,1)</f>
        <v>0</v>
      </c>
      <c r="K16" s="78">
        <f>TRUNC(E16+G16+I16,1)</f>
        <v>172068</v>
      </c>
      <c r="L16" s="79">
        <f>TRUNC(F16+H16+J16,1)</f>
        <v>24089.5</v>
      </c>
      <c r="M16" s="76" t="s">
        <v>52</v>
      </c>
      <c r="N16" s="80" t="s">
        <v>468</v>
      </c>
      <c r="O16" s="80" t="s">
        <v>475</v>
      </c>
      <c r="P16" s="80" t="s">
        <v>64</v>
      </c>
      <c r="Q16" s="80" t="s">
        <v>64</v>
      </c>
      <c r="R16" s="80" t="s">
        <v>63</v>
      </c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0" t="s">
        <v>52</v>
      </c>
      <c r="AW16" s="80" t="s">
        <v>476</v>
      </c>
      <c r="AX16" s="80" t="s">
        <v>52</v>
      </c>
      <c r="AY16" s="80" t="s">
        <v>52</v>
      </c>
      <c r="AZ16" s="80" t="s">
        <v>52</v>
      </c>
    </row>
    <row r="17" spans="1:52" ht="30" customHeight="1">
      <c r="A17" s="76" t="s">
        <v>462</v>
      </c>
      <c r="B17" s="76" t="s">
        <v>52</v>
      </c>
      <c r="C17" s="76" t="s">
        <v>52</v>
      </c>
      <c r="D17" s="77"/>
      <c r="E17" s="78"/>
      <c r="F17" s="79">
        <f>TRUNC(SUMIF(N15:N16, N14, F15:F16),0)</f>
        <v>0</v>
      </c>
      <c r="G17" s="78"/>
      <c r="H17" s="79">
        <f>TRUNC(SUMIF(N15:N16, N14, H15:H16),0)</f>
        <v>94574</v>
      </c>
      <c r="I17" s="78"/>
      <c r="J17" s="79">
        <f>TRUNC(SUMIF(N15:N16, N14, J15:J16),0)</f>
        <v>0</v>
      </c>
      <c r="K17" s="78"/>
      <c r="L17" s="79">
        <f>F17+H17+J17</f>
        <v>94574</v>
      </c>
      <c r="M17" s="76" t="s">
        <v>52</v>
      </c>
      <c r="N17" s="80" t="s">
        <v>78</v>
      </c>
      <c r="O17" s="80" t="s">
        <v>78</v>
      </c>
      <c r="P17" s="80" t="s">
        <v>52</v>
      </c>
      <c r="Q17" s="80" t="s">
        <v>52</v>
      </c>
      <c r="R17" s="80" t="s">
        <v>52</v>
      </c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0" t="s">
        <v>52</v>
      </c>
      <c r="AW17" s="80" t="s">
        <v>52</v>
      </c>
      <c r="AX17" s="80" t="s">
        <v>52</v>
      </c>
      <c r="AY17" s="80" t="s">
        <v>52</v>
      </c>
      <c r="AZ17" s="80" t="s">
        <v>52</v>
      </c>
    </row>
    <row r="18" spans="1:52" ht="30" customHeight="1">
      <c r="A18" s="77"/>
      <c r="B18" s="77"/>
      <c r="C18" s="77"/>
      <c r="D18" s="77"/>
      <c r="E18" s="78"/>
      <c r="F18" s="79"/>
      <c r="G18" s="78"/>
      <c r="H18" s="79"/>
      <c r="I18" s="78"/>
      <c r="J18" s="79"/>
      <c r="K18" s="78"/>
      <c r="L18" s="79"/>
      <c r="M18" s="77"/>
    </row>
    <row r="19" spans="1:52" ht="30" customHeight="1">
      <c r="A19" s="69" t="s">
        <v>477</v>
      </c>
      <c r="B19" s="70"/>
      <c r="C19" s="70"/>
      <c r="D19" s="70"/>
      <c r="E19" s="71"/>
      <c r="F19" s="72"/>
      <c r="G19" s="71"/>
      <c r="H19" s="72"/>
      <c r="I19" s="71"/>
      <c r="J19" s="72"/>
      <c r="K19" s="71"/>
      <c r="L19" s="72"/>
      <c r="M19" s="73"/>
      <c r="N19" s="74" t="s">
        <v>62</v>
      </c>
    </row>
    <row r="20" spans="1:52" ht="30" customHeight="1">
      <c r="A20" s="76" t="s">
        <v>478</v>
      </c>
      <c r="B20" s="76" t="s">
        <v>479</v>
      </c>
      <c r="C20" s="76" t="s">
        <v>454</v>
      </c>
      <c r="D20" s="77">
        <v>0.12</v>
      </c>
      <c r="E20" s="78">
        <f>단가대비표!O39</f>
        <v>28500</v>
      </c>
      <c r="F20" s="79">
        <f t="shared" ref="F20:F29" si="1">TRUNC(E20*D20,1)</f>
        <v>3420</v>
      </c>
      <c r="G20" s="78">
        <f>단가대비표!P39</f>
        <v>0</v>
      </c>
      <c r="H20" s="79">
        <f t="shared" ref="H20:H29" si="2">TRUNC(G20*D20,1)</f>
        <v>0</v>
      </c>
      <c r="I20" s="78">
        <f>단가대비표!V39</f>
        <v>0</v>
      </c>
      <c r="J20" s="79">
        <f t="shared" ref="J20:J29" si="3">TRUNC(I20*D20,1)</f>
        <v>0</v>
      </c>
      <c r="K20" s="78">
        <f t="shared" ref="K20:K29" si="4">TRUNC(E20+G20+I20,1)</f>
        <v>28500</v>
      </c>
      <c r="L20" s="79">
        <f t="shared" ref="L20:L29" si="5">TRUNC(F20+H20+J20,1)</f>
        <v>3420</v>
      </c>
      <c r="M20" s="76" t="s">
        <v>52</v>
      </c>
      <c r="N20" s="80" t="s">
        <v>62</v>
      </c>
      <c r="O20" s="80" t="s">
        <v>480</v>
      </c>
      <c r="P20" s="80" t="s">
        <v>64</v>
      </c>
      <c r="Q20" s="80" t="s">
        <v>64</v>
      </c>
      <c r="R20" s="80" t="s">
        <v>63</v>
      </c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0" t="s">
        <v>52</v>
      </c>
      <c r="AW20" s="80" t="s">
        <v>481</v>
      </c>
      <c r="AX20" s="80" t="s">
        <v>52</v>
      </c>
      <c r="AY20" s="80" t="s">
        <v>52</v>
      </c>
      <c r="AZ20" s="80" t="s">
        <v>52</v>
      </c>
    </row>
    <row r="21" spans="1:52" ht="30" customHeight="1">
      <c r="A21" s="76" t="s">
        <v>478</v>
      </c>
      <c r="B21" s="76" t="s">
        <v>482</v>
      </c>
      <c r="C21" s="76" t="s">
        <v>454</v>
      </c>
      <c r="D21" s="77">
        <v>0.12</v>
      </c>
      <c r="E21" s="78">
        <f>단가대비표!O40</f>
        <v>9500</v>
      </c>
      <c r="F21" s="79">
        <f t="shared" si="1"/>
        <v>1140</v>
      </c>
      <c r="G21" s="78">
        <f>단가대비표!P40</f>
        <v>0</v>
      </c>
      <c r="H21" s="79">
        <f t="shared" si="2"/>
        <v>0</v>
      </c>
      <c r="I21" s="78">
        <f>단가대비표!V40</f>
        <v>0</v>
      </c>
      <c r="J21" s="79">
        <f t="shared" si="3"/>
        <v>0</v>
      </c>
      <c r="K21" s="78">
        <f t="shared" si="4"/>
        <v>9500</v>
      </c>
      <c r="L21" s="79">
        <f t="shared" si="5"/>
        <v>1140</v>
      </c>
      <c r="M21" s="76" t="s">
        <v>52</v>
      </c>
      <c r="N21" s="80" t="s">
        <v>62</v>
      </c>
      <c r="O21" s="80" t="s">
        <v>483</v>
      </c>
      <c r="P21" s="80" t="s">
        <v>64</v>
      </c>
      <c r="Q21" s="80" t="s">
        <v>64</v>
      </c>
      <c r="R21" s="80" t="s">
        <v>63</v>
      </c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  <c r="AT21" s="85"/>
      <c r="AU21" s="85"/>
      <c r="AV21" s="80" t="s">
        <v>52</v>
      </c>
      <c r="AW21" s="80" t="s">
        <v>484</v>
      </c>
      <c r="AX21" s="80" t="s">
        <v>52</v>
      </c>
      <c r="AY21" s="80" t="s">
        <v>52</v>
      </c>
      <c r="AZ21" s="80" t="s">
        <v>52</v>
      </c>
    </row>
    <row r="22" spans="1:52" ht="30" customHeight="1">
      <c r="A22" s="76" t="s">
        <v>478</v>
      </c>
      <c r="B22" s="76" t="s">
        <v>485</v>
      </c>
      <c r="C22" s="76" t="s">
        <v>454</v>
      </c>
      <c r="D22" s="77">
        <v>0.24</v>
      </c>
      <c r="E22" s="78">
        <f>단가대비표!O41</f>
        <v>25000</v>
      </c>
      <c r="F22" s="79">
        <f t="shared" si="1"/>
        <v>6000</v>
      </c>
      <c r="G22" s="78">
        <f>단가대비표!P41</f>
        <v>0</v>
      </c>
      <c r="H22" s="79">
        <f t="shared" si="2"/>
        <v>0</v>
      </c>
      <c r="I22" s="78">
        <f>단가대비표!V41</f>
        <v>0</v>
      </c>
      <c r="J22" s="79">
        <f t="shared" si="3"/>
        <v>0</v>
      </c>
      <c r="K22" s="78">
        <f t="shared" si="4"/>
        <v>25000</v>
      </c>
      <c r="L22" s="79">
        <f t="shared" si="5"/>
        <v>6000</v>
      </c>
      <c r="M22" s="76" t="s">
        <v>52</v>
      </c>
      <c r="N22" s="80" t="s">
        <v>62</v>
      </c>
      <c r="O22" s="80" t="s">
        <v>486</v>
      </c>
      <c r="P22" s="80" t="s">
        <v>64</v>
      </c>
      <c r="Q22" s="80" t="s">
        <v>64</v>
      </c>
      <c r="R22" s="80" t="s">
        <v>63</v>
      </c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  <c r="AT22" s="85"/>
      <c r="AU22" s="85"/>
      <c r="AV22" s="80" t="s">
        <v>52</v>
      </c>
      <c r="AW22" s="80" t="s">
        <v>487</v>
      </c>
      <c r="AX22" s="80" t="s">
        <v>52</v>
      </c>
      <c r="AY22" s="80" t="s">
        <v>52</v>
      </c>
      <c r="AZ22" s="80" t="s">
        <v>52</v>
      </c>
    </row>
    <row r="23" spans="1:52" ht="30" customHeight="1">
      <c r="A23" s="76" t="s">
        <v>478</v>
      </c>
      <c r="B23" s="76" t="s">
        <v>488</v>
      </c>
      <c r="C23" s="76" t="s">
        <v>454</v>
      </c>
      <c r="D23" s="77">
        <v>0.24</v>
      </c>
      <c r="E23" s="78">
        <f>단가대비표!O46</f>
        <v>5760</v>
      </c>
      <c r="F23" s="79">
        <f t="shared" si="1"/>
        <v>1382.4</v>
      </c>
      <c r="G23" s="78">
        <f>단가대비표!P46</f>
        <v>0</v>
      </c>
      <c r="H23" s="79">
        <f t="shared" si="2"/>
        <v>0</v>
      </c>
      <c r="I23" s="78">
        <f>단가대비표!V46</f>
        <v>0</v>
      </c>
      <c r="J23" s="79">
        <f t="shared" si="3"/>
        <v>0</v>
      </c>
      <c r="K23" s="78">
        <f t="shared" si="4"/>
        <v>5760</v>
      </c>
      <c r="L23" s="79">
        <f t="shared" si="5"/>
        <v>1382.4</v>
      </c>
      <c r="M23" s="76" t="s">
        <v>52</v>
      </c>
      <c r="N23" s="80" t="s">
        <v>62</v>
      </c>
      <c r="O23" s="80" t="s">
        <v>489</v>
      </c>
      <c r="P23" s="80" t="s">
        <v>64</v>
      </c>
      <c r="Q23" s="80" t="s">
        <v>64</v>
      </c>
      <c r="R23" s="80" t="s">
        <v>63</v>
      </c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5"/>
      <c r="AO23" s="85"/>
      <c r="AP23" s="85"/>
      <c r="AQ23" s="85"/>
      <c r="AR23" s="85"/>
      <c r="AS23" s="85"/>
      <c r="AT23" s="85"/>
      <c r="AU23" s="85"/>
      <c r="AV23" s="80" t="s">
        <v>52</v>
      </c>
      <c r="AW23" s="80" t="s">
        <v>490</v>
      </c>
      <c r="AX23" s="80" t="s">
        <v>52</v>
      </c>
      <c r="AY23" s="80" t="s">
        <v>52</v>
      </c>
      <c r="AZ23" s="80" t="s">
        <v>52</v>
      </c>
    </row>
    <row r="24" spans="1:52" ht="30" customHeight="1">
      <c r="A24" s="76" t="s">
        <v>478</v>
      </c>
      <c r="B24" s="76" t="s">
        <v>491</v>
      </c>
      <c r="C24" s="76" t="s">
        <v>454</v>
      </c>
      <c r="D24" s="77">
        <v>0.12</v>
      </c>
      <c r="E24" s="78">
        <f>단가대비표!O44</f>
        <v>1440</v>
      </c>
      <c r="F24" s="79">
        <f t="shared" si="1"/>
        <v>172.8</v>
      </c>
      <c r="G24" s="78">
        <f>단가대비표!P44</f>
        <v>0</v>
      </c>
      <c r="H24" s="79">
        <f t="shared" si="2"/>
        <v>0</v>
      </c>
      <c r="I24" s="78">
        <f>단가대비표!V44</f>
        <v>0</v>
      </c>
      <c r="J24" s="79">
        <f t="shared" si="3"/>
        <v>0</v>
      </c>
      <c r="K24" s="78">
        <f t="shared" si="4"/>
        <v>1440</v>
      </c>
      <c r="L24" s="79">
        <f t="shared" si="5"/>
        <v>172.8</v>
      </c>
      <c r="M24" s="76" t="s">
        <v>52</v>
      </c>
      <c r="N24" s="80" t="s">
        <v>62</v>
      </c>
      <c r="O24" s="80" t="s">
        <v>492</v>
      </c>
      <c r="P24" s="80" t="s">
        <v>64</v>
      </c>
      <c r="Q24" s="80" t="s">
        <v>64</v>
      </c>
      <c r="R24" s="80" t="s">
        <v>63</v>
      </c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0" t="s">
        <v>52</v>
      </c>
      <c r="AW24" s="80" t="s">
        <v>493</v>
      </c>
      <c r="AX24" s="80" t="s">
        <v>52</v>
      </c>
      <c r="AY24" s="80" t="s">
        <v>52</v>
      </c>
      <c r="AZ24" s="80" t="s">
        <v>52</v>
      </c>
    </row>
    <row r="25" spans="1:52" ht="30" customHeight="1">
      <c r="A25" s="76" t="s">
        <v>478</v>
      </c>
      <c r="B25" s="76" t="s">
        <v>494</v>
      </c>
      <c r="C25" s="76" t="s">
        <v>454</v>
      </c>
      <c r="D25" s="77">
        <v>0.24</v>
      </c>
      <c r="E25" s="78">
        <f>단가대비표!O45</f>
        <v>2160</v>
      </c>
      <c r="F25" s="79">
        <f t="shared" si="1"/>
        <v>518.4</v>
      </c>
      <c r="G25" s="78">
        <f>단가대비표!P45</f>
        <v>0</v>
      </c>
      <c r="H25" s="79">
        <f t="shared" si="2"/>
        <v>0</v>
      </c>
      <c r="I25" s="78">
        <f>단가대비표!V45</f>
        <v>0</v>
      </c>
      <c r="J25" s="79">
        <f t="shared" si="3"/>
        <v>0</v>
      </c>
      <c r="K25" s="78">
        <f t="shared" si="4"/>
        <v>2160</v>
      </c>
      <c r="L25" s="79">
        <f t="shared" si="5"/>
        <v>518.4</v>
      </c>
      <c r="M25" s="76" t="s">
        <v>52</v>
      </c>
      <c r="N25" s="80" t="s">
        <v>62</v>
      </c>
      <c r="O25" s="80" t="s">
        <v>495</v>
      </c>
      <c r="P25" s="80" t="s">
        <v>64</v>
      </c>
      <c r="Q25" s="80" t="s">
        <v>64</v>
      </c>
      <c r="R25" s="80" t="s">
        <v>63</v>
      </c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0" t="s">
        <v>52</v>
      </c>
      <c r="AW25" s="80" t="s">
        <v>496</v>
      </c>
      <c r="AX25" s="80" t="s">
        <v>52</v>
      </c>
      <c r="AY25" s="80" t="s">
        <v>52</v>
      </c>
      <c r="AZ25" s="80" t="s">
        <v>52</v>
      </c>
    </row>
    <row r="26" spans="1:52" ht="30" customHeight="1">
      <c r="A26" s="76" t="s">
        <v>478</v>
      </c>
      <c r="B26" s="76" t="s">
        <v>497</v>
      </c>
      <c r="C26" s="76" t="s">
        <v>454</v>
      </c>
      <c r="D26" s="77">
        <v>0.36</v>
      </c>
      <c r="E26" s="78">
        <f>단가대비표!O42</f>
        <v>9500</v>
      </c>
      <c r="F26" s="79">
        <f t="shared" si="1"/>
        <v>3420</v>
      </c>
      <c r="G26" s="78">
        <f>단가대비표!P42</f>
        <v>0</v>
      </c>
      <c r="H26" s="79">
        <f t="shared" si="2"/>
        <v>0</v>
      </c>
      <c r="I26" s="78">
        <f>단가대비표!V42</f>
        <v>0</v>
      </c>
      <c r="J26" s="79">
        <f t="shared" si="3"/>
        <v>0</v>
      </c>
      <c r="K26" s="78">
        <f t="shared" si="4"/>
        <v>9500</v>
      </c>
      <c r="L26" s="79">
        <f t="shared" si="5"/>
        <v>3420</v>
      </c>
      <c r="M26" s="76" t="s">
        <v>52</v>
      </c>
      <c r="N26" s="80" t="s">
        <v>62</v>
      </c>
      <c r="O26" s="80" t="s">
        <v>498</v>
      </c>
      <c r="P26" s="80" t="s">
        <v>64</v>
      </c>
      <c r="Q26" s="80" t="s">
        <v>64</v>
      </c>
      <c r="R26" s="80" t="s">
        <v>63</v>
      </c>
      <c r="S26" s="85"/>
      <c r="T26" s="85"/>
      <c r="U26" s="85"/>
      <c r="V26" s="85"/>
      <c r="W26" s="85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  <c r="AM26" s="85"/>
      <c r="AN26" s="85"/>
      <c r="AO26" s="85"/>
      <c r="AP26" s="85"/>
      <c r="AQ26" s="85"/>
      <c r="AR26" s="85"/>
      <c r="AS26" s="85"/>
      <c r="AT26" s="85"/>
      <c r="AU26" s="85"/>
      <c r="AV26" s="80" t="s">
        <v>52</v>
      </c>
      <c r="AW26" s="80" t="s">
        <v>499</v>
      </c>
      <c r="AX26" s="80" t="s">
        <v>52</v>
      </c>
      <c r="AY26" s="80" t="s">
        <v>52</v>
      </c>
      <c r="AZ26" s="80" t="s">
        <v>52</v>
      </c>
    </row>
    <row r="27" spans="1:52" ht="30" customHeight="1">
      <c r="A27" s="76" t="s">
        <v>478</v>
      </c>
      <c r="B27" s="76" t="s">
        <v>500</v>
      </c>
      <c r="C27" s="76" t="s">
        <v>454</v>
      </c>
      <c r="D27" s="77">
        <v>0.36</v>
      </c>
      <c r="E27" s="78">
        <f>단가대비표!O43</f>
        <v>11000</v>
      </c>
      <c r="F27" s="79">
        <f t="shared" si="1"/>
        <v>3960</v>
      </c>
      <c r="G27" s="78">
        <f>단가대비표!P43</f>
        <v>0</v>
      </c>
      <c r="H27" s="79">
        <f t="shared" si="2"/>
        <v>0</v>
      </c>
      <c r="I27" s="78">
        <f>단가대비표!V43</f>
        <v>0</v>
      </c>
      <c r="J27" s="79">
        <f t="shared" si="3"/>
        <v>0</v>
      </c>
      <c r="K27" s="78">
        <f t="shared" si="4"/>
        <v>11000</v>
      </c>
      <c r="L27" s="79">
        <f t="shared" si="5"/>
        <v>3960</v>
      </c>
      <c r="M27" s="76" t="s">
        <v>52</v>
      </c>
      <c r="N27" s="80" t="s">
        <v>62</v>
      </c>
      <c r="O27" s="80" t="s">
        <v>501</v>
      </c>
      <c r="P27" s="80" t="s">
        <v>64</v>
      </c>
      <c r="Q27" s="80" t="s">
        <v>64</v>
      </c>
      <c r="R27" s="80" t="s">
        <v>63</v>
      </c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5"/>
      <c r="AK27" s="85"/>
      <c r="AL27" s="85"/>
      <c r="AM27" s="85"/>
      <c r="AN27" s="85"/>
      <c r="AO27" s="85"/>
      <c r="AP27" s="85"/>
      <c r="AQ27" s="85"/>
      <c r="AR27" s="85"/>
      <c r="AS27" s="85"/>
      <c r="AT27" s="85"/>
      <c r="AU27" s="85"/>
      <c r="AV27" s="80" t="s">
        <v>52</v>
      </c>
      <c r="AW27" s="80" t="s">
        <v>502</v>
      </c>
      <c r="AX27" s="80" t="s">
        <v>52</v>
      </c>
      <c r="AY27" s="80" t="s">
        <v>52</v>
      </c>
      <c r="AZ27" s="80" t="s">
        <v>52</v>
      </c>
    </row>
    <row r="28" spans="1:52" ht="30" customHeight="1">
      <c r="A28" s="76" t="s">
        <v>478</v>
      </c>
      <c r="B28" s="76" t="s">
        <v>503</v>
      </c>
      <c r="C28" s="76" t="s">
        <v>504</v>
      </c>
      <c r="D28" s="77">
        <v>0.224</v>
      </c>
      <c r="E28" s="78">
        <f>단가대비표!O47</f>
        <v>23000</v>
      </c>
      <c r="F28" s="79">
        <f t="shared" si="1"/>
        <v>5152</v>
      </c>
      <c r="G28" s="78">
        <f>단가대비표!P47</f>
        <v>0</v>
      </c>
      <c r="H28" s="79">
        <f t="shared" si="2"/>
        <v>0</v>
      </c>
      <c r="I28" s="78">
        <f>단가대비표!V47</f>
        <v>0</v>
      </c>
      <c r="J28" s="79">
        <f t="shared" si="3"/>
        <v>0</v>
      </c>
      <c r="K28" s="78">
        <f t="shared" si="4"/>
        <v>23000</v>
      </c>
      <c r="L28" s="79">
        <f t="shared" si="5"/>
        <v>5152</v>
      </c>
      <c r="M28" s="76" t="s">
        <v>52</v>
      </c>
      <c r="N28" s="80" t="s">
        <v>62</v>
      </c>
      <c r="O28" s="80" t="s">
        <v>505</v>
      </c>
      <c r="P28" s="80" t="s">
        <v>64</v>
      </c>
      <c r="Q28" s="80" t="s">
        <v>64</v>
      </c>
      <c r="R28" s="80" t="s">
        <v>63</v>
      </c>
      <c r="S28" s="85"/>
      <c r="T28" s="85"/>
      <c r="U28" s="85"/>
      <c r="V28" s="85"/>
      <c r="W28" s="85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  <c r="AJ28" s="85"/>
      <c r="AK28" s="85"/>
      <c r="AL28" s="85"/>
      <c r="AM28" s="85"/>
      <c r="AN28" s="85"/>
      <c r="AO28" s="85"/>
      <c r="AP28" s="85"/>
      <c r="AQ28" s="85"/>
      <c r="AR28" s="85"/>
      <c r="AS28" s="85"/>
      <c r="AT28" s="85"/>
      <c r="AU28" s="85"/>
      <c r="AV28" s="80" t="s">
        <v>52</v>
      </c>
      <c r="AW28" s="80" t="s">
        <v>506</v>
      </c>
      <c r="AX28" s="80" t="s">
        <v>52</v>
      </c>
      <c r="AY28" s="80" t="s">
        <v>52</v>
      </c>
      <c r="AZ28" s="80" t="s">
        <v>52</v>
      </c>
    </row>
    <row r="29" spans="1:52" ht="30" customHeight="1">
      <c r="A29" s="76" t="s">
        <v>58</v>
      </c>
      <c r="B29" s="76" t="s">
        <v>469</v>
      </c>
      <c r="C29" s="76" t="s">
        <v>60</v>
      </c>
      <c r="D29" s="77">
        <v>1</v>
      </c>
      <c r="E29" s="78">
        <f>일위대가목록!E6</f>
        <v>0</v>
      </c>
      <c r="F29" s="79">
        <f t="shared" si="1"/>
        <v>0</v>
      </c>
      <c r="G29" s="78">
        <f>일위대가목록!F6</f>
        <v>94574</v>
      </c>
      <c r="H29" s="79">
        <f t="shared" si="2"/>
        <v>94574</v>
      </c>
      <c r="I29" s="78">
        <f>일위대가목록!G6</f>
        <v>0</v>
      </c>
      <c r="J29" s="79">
        <f t="shared" si="3"/>
        <v>0</v>
      </c>
      <c r="K29" s="78">
        <f t="shared" si="4"/>
        <v>94574</v>
      </c>
      <c r="L29" s="79">
        <f t="shared" si="5"/>
        <v>94574</v>
      </c>
      <c r="M29" s="76" t="s">
        <v>470</v>
      </c>
      <c r="N29" s="80" t="s">
        <v>62</v>
      </c>
      <c r="O29" s="80" t="s">
        <v>468</v>
      </c>
      <c r="P29" s="80" t="s">
        <v>63</v>
      </c>
      <c r="Q29" s="80" t="s">
        <v>64</v>
      </c>
      <c r="R29" s="80" t="s">
        <v>64</v>
      </c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5"/>
      <c r="AO29" s="85"/>
      <c r="AP29" s="85"/>
      <c r="AQ29" s="85"/>
      <c r="AR29" s="85"/>
      <c r="AS29" s="85"/>
      <c r="AT29" s="85"/>
      <c r="AU29" s="85"/>
      <c r="AV29" s="80" t="s">
        <v>52</v>
      </c>
      <c r="AW29" s="80" t="s">
        <v>507</v>
      </c>
      <c r="AX29" s="80" t="s">
        <v>52</v>
      </c>
      <c r="AY29" s="80" t="s">
        <v>52</v>
      </c>
      <c r="AZ29" s="80" t="s">
        <v>52</v>
      </c>
    </row>
    <row r="30" spans="1:52" ht="30" customHeight="1">
      <c r="A30" s="76" t="s">
        <v>462</v>
      </c>
      <c r="B30" s="76" t="s">
        <v>52</v>
      </c>
      <c r="C30" s="76" t="s">
        <v>52</v>
      </c>
      <c r="D30" s="77"/>
      <c r="E30" s="78"/>
      <c r="F30" s="79">
        <f>TRUNC(SUMIF(N20:N29, N19, F20:F29),0)</f>
        <v>25165</v>
      </c>
      <c r="G30" s="78"/>
      <c r="H30" s="79">
        <f>TRUNC(SUMIF(N20:N29, N19, H20:H29),0)</f>
        <v>94574</v>
      </c>
      <c r="I30" s="78"/>
      <c r="J30" s="79">
        <f>TRUNC(SUMIF(N20:N29, N19, J20:J29),0)</f>
        <v>0</v>
      </c>
      <c r="K30" s="78"/>
      <c r="L30" s="79">
        <f>F30+H30+J30</f>
        <v>119739</v>
      </c>
      <c r="M30" s="76" t="s">
        <v>52</v>
      </c>
      <c r="N30" s="80" t="s">
        <v>78</v>
      </c>
      <c r="O30" s="80" t="s">
        <v>78</v>
      </c>
      <c r="P30" s="80" t="s">
        <v>52</v>
      </c>
      <c r="Q30" s="80" t="s">
        <v>52</v>
      </c>
      <c r="R30" s="80" t="s">
        <v>52</v>
      </c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5"/>
      <c r="AO30" s="85"/>
      <c r="AP30" s="85"/>
      <c r="AQ30" s="85"/>
      <c r="AR30" s="85"/>
      <c r="AS30" s="85"/>
      <c r="AT30" s="85"/>
      <c r="AU30" s="85"/>
      <c r="AV30" s="80" t="s">
        <v>52</v>
      </c>
      <c r="AW30" s="80" t="s">
        <v>52</v>
      </c>
      <c r="AX30" s="80" t="s">
        <v>52</v>
      </c>
      <c r="AY30" s="80" t="s">
        <v>52</v>
      </c>
      <c r="AZ30" s="80" t="s">
        <v>52</v>
      </c>
    </row>
    <row r="31" spans="1:52" ht="30" customHeight="1">
      <c r="A31" s="77"/>
      <c r="B31" s="77"/>
      <c r="C31" s="77"/>
      <c r="D31" s="77"/>
      <c r="E31" s="78"/>
      <c r="F31" s="79"/>
      <c r="G31" s="78"/>
      <c r="H31" s="79"/>
      <c r="I31" s="78"/>
      <c r="J31" s="79"/>
      <c r="K31" s="78"/>
      <c r="L31" s="79"/>
      <c r="M31" s="77"/>
    </row>
    <row r="32" spans="1:52" ht="30" customHeight="1">
      <c r="A32" s="69" t="s">
        <v>508</v>
      </c>
      <c r="B32" s="70"/>
      <c r="C32" s="70"/>
      <c r="D32" s="70"/>
      <c r="E32" s="71"/>
      <c r="F32" s="72"/>
      <c r="G32" s="71"/>
      <c r="H32" s="72"/>
      <c r="I32" s="71"/>
      <c r="J32" s="72"/>
      <c r="K32" s="71"/>
      <c r="L32" s="72"/>
      <c r="M32" s="73"/>
      <c r="N32" s="74" t="s">
        <v>509</v>
      </c>
    </row>
    <row r="33" spans="1:52" ht="30" customHeight="1">
      <c r="A33" s="76" t="s">
        <v>471</v>
      </c>
      <c r="B33" s="76" t="s">
        <v>458</v>
      </c>
      <c r="C33" s="76" t="s">
        <v>459</v>
      </c>
      <c r="D33" s="77">
        <v>0.04</v>
      </c>
      <c r="E33" s="78">
        <f>단가대비표!O98</f>
        <v>0</v>
      </c>
      <c r="F33" s="79">
        <f>TRUNC(E33*D33,1)</f>
        <v>0</v>
      </c>
      <c r="G33" s="78">
        <f>단가대비표!P98</f>
        <v>281939</v>
      </c>
      <c r="H33" s="79">
        <f>TRUNC(G33*D33,1)</f>
        <v>11277.5</v>
      </c>
      <c r="I33" s="78">
        <f>단가대비표!V98</f>
        <v>0</v>
      </c>
      <c r="J33" s="79">
        <f>TRUNC(I33*D33,1)</f>
        <v>0</v>
      </c>
      <c r="K33" s="78">
        <f t="shared" ref="K33:L35" si="6">TRUNC(E33+G33+I33,1)</f>
        <v>281939</v>
      </c>
      <c r="L33" s="79">
        <f t="shared" si="6"/>
        <v>11277.5</v>
      </c>
      <c r="M33" s="76" t="s">
        <v>52</v>
      </c>
      <c r="N33" s="80" t="s">
        <v>509</v>
      </c>
      <c r="O33" s="80" t="s">
        <v>472</v>
      </c>
      <c r="P33" s="80" t="s">
        <v>64</v>
      </c>
      <c r="Q33" s="80" t="s">
        <v>64</v>
      </c>
      <c r="R33" s="80" t="s">
        <v>63</v>
      </c>
      <c r="S33" s="85"/>
      <c r="T33" s="85"/>
      <c r="U33" s="85"/>
      <c r="V33" s="85">
        <v>1</v>
      </c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5"/>
      <c r="AO33" s="85"/>
      <c r="AP33" s="85"/>
      <c r="AQ33" s="85"/>
      <c r="AR33" s="85"/>
      <c r="AS33" s="85"/>
      <c r="AT33" s="85"/>
      <c r="AU33" s="85"/>
      <c r="AV33" s="80" t="s">
        <v>52</v>
      </c>
      <c r="AW33" s="80" t="s">
        <v>513</v>
      </c>
      <c r="AX33" s="80" t="s">
        <v>52</v>
      </c>
      <c r="AY33" s="80" t="s">
        <v>52</v>
      </c>
      <c r="AZ33" s="80" t="s">
        <v>52</v>
      </c>
    </row>
    <row r="34" spans="1:52" ht="30" customHeight="1">
      <c r="A34" s="76" t="s">
        <v>474</v>
      </c>
      <c r="B34" s="76" t="s">
        <v>458</v>
      </c>
      <c r="C34" s="76" t="s">
        <v>459</v>
      </c>
      <c r="D34" s="77">
        <v>0.02</v>
      </c>
      <c r="E34" s="78">
        <f>단가대비표!O96</f>
        <v>0</v>
      </c>
      <c r="F34" s="79">
        <f>TRUNC(E34*D34,1)</f>
        <v>0</v>
      </c>
      <c r="G34" s="78">
        <f>단가대비표!P96</f>
        <v>172068</v>
      </c>
      <c r="H34" s="79">
        <f>TRUNC(G34*D34,1)</f>
        <v>3441.3</v>
      </c>
      <c r="I34" s="78">
        <f>단가대비표!V96</f>
        <v>0</v>
      </c>
      <c r="J34" s="79">
        <f>TRUNC(I34*D34,1)</f>
        <v>0</v>
      </c>
      <c r="K34" s="78">
        <f t="shared" si="6"/>
        <v>172068</v>
      </c>
      <c r="L34" s="79">
        <f t="shared" si="6"/>
        <v>3441.3</v>
      </c>
      <c r="M34" s="76" t="s">
        <v>52</v>
      </c>
      <c r="N34" s="80" t="s">
        <v>509</v>
      </c>
      <c r="O34" s="80" t="s">
        <v>475</v>
      </c>
      <c r="P34" s="80" t="s">
        <v>64</v>
      </c>
      <c r="Q34" s="80" t="s">
        <v>64</v>
      </c>
      <c r="R34" s="80" t="s">
        <v>63</v>
      </c>
      <c r="S34" s="85"/>
      <c r="T34" s="85"/>
      <c r="U34" s="85"/>
      <c r="V34" s="85">
        <v>1</v>
      </c>
      <c r="W34" s="85"/>
      <c r="X34" s="85"/>
      <c r="Y34" s="85"/>
      <c r="Z34" s="85"/>
      <c r="AA34" s="85"/>
      <c r="AB34" s="85"/>
      <c r="AC34" s="85"/>
      <c r="AD34" s="85"/>
      <c r="AE34" s="85"/>
      <c r="AF34" s="85"/>
      <c r="AG34" s="85"/>
      <c r="AH34" s="85"/>
      <c r="AI34" s="85"/>
      <c r="AJ34" s="85"/>
      <c r="AK34" s="85"/>
      <c r="AL34" s="85"/>
      <c r="AM34" s="85"/>
      <c r="AN34" s="85"/>
      <c r="AO34" s="85"/>
      <c r="AP34" s="85"/>
      <c r="AQ34" s="85"/>
      <c r="AR34" s="85"/>
      <c r="AS34" s="85"/>
      <c r="AT34" s="85"/>
      <c r="AU34" s="85"/>
      <c r="AV34" s="80" t="s">
        <v>52</v>
      </c>
      <c r="AW34" s="80" t="s">
        <v>514</v>
      </c>
      <c r="AX34" s="80" t="s">
        <v>52</v>
      </c>
      <c r="AY34" s="80" t="s">
        <v>52</v>
      </c>
      <c r="AZ34" s="80" t="s">
        <v>52</v>
      </c>
    </row>
    <row r="35" spans="1:52" ht="30" customHeight="1">
      <c r="A35" s="76" t="s">
        <v>515</v>
      </c>
      <c r="B35" s="76" t="s">
        <v>516</v>
      </c>
      <c r="C35" s="76" t="s">
        <v>385</v>
      </c>
      <c r="D35" s="77">
        <v>1</v>
      </c>
      <c r="E35" s="78">
        <v>0</v>
      </c>
      <c r="F35" s="79">
        <f>TRUNC(E35*D35,1)</f>
        <v>0</v>
      </c>
      <c r="G35" s="78">
        <v>0</v>
      </c>
      <c r="H35" s="79">
        <f>TRUNC(G35*D35,1)</f>
        <v>0</v>
      </c>
      <c r="I35" s="78">
        <f>TRUNC(SUMIF(V33:V35, RIGHTB(O35, 1), H33:H35)*U35, 2)</f>
        <v>294.37</v>
      </c>
      <c r="J35" s="79">
        <f>TRUNC(I35*D35,1)</f>
        <v>294.3</v>
      </c>
      <c r="K35" s="78">
        <f t="shared" si="6"/>
        <v>294.3</v>
      </c>
      <c r="L35" s="79">
        <f t="shared" si="6"/>
        <v>294.3</v>
      </c>
      <c r="M35" s="76" t="s">
        <v>52</v>
      </c>
      <c r="N35" s="80" t="s">
        <v>509</v>
      </c>
      <c r="O35" s="80" t="s">
        <v>397</v>
      </c>
      <c r="P35" s="80" t="s">
        <v>64</v>
      </c>
      <c r="Q35" s="80" t="s">
        <v>64</v>
      </c>
      <c r="R35" s="80" t="s">
        <v>64</v>
      </c>
      <c r="S35" s="85">
        <v>1</v>
      </c>
      <c r="T35" s="85">
        <v>2</v>
      </c>
      <c r="U35" s="85">
        <v>0.02</v>
      </c>
      <c r="V35" s="85"/>
      <c r="W35" s="85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  <c r="AK35" s="85"/>
      <c r="AL35" s="85"/>
      <c r="AM35" s="85"/>
      <c r="AN35" s="85"/>
      <c r="AO35" s="85"/>
      <c r="AP35" s="85"/>
      <c r="AQ35" s="85"/>
      <c r="AR35" s="85"/>
      <c r="AS35" s="85"/>
      <c r="AT35" s="85"/>
      <c r="AU35" s="85"/>
      <c r="AV35" s="80" t="s">
        <v>52</v>
      </c>
      <c r="AW35" s="80" t="s">
        <v>517</v>
      </c>
      <c r="AX35" s="80" t="s">
        <v>52</v>
      </c>
      <c r="AY35" s="80" t="s">
        <v>52</v>
      </c>
      <c r="AZ35" s="80" t="s">
        <v>52</v>
      </c>
    </row>
    <row r="36" spans="1:52" ht="30" customHeight="1">
      <c r="A36" s="76" t="s">
        <v>462</v>
      </c>
      <c r="B36" s="76" t="s">
        <v>52</v>
      </c>
      <c r="C36" s="76" t="s">
        <v>52</v>
      </c>
      <c r="D36" s="77"/>
      <c r="E36" s="78"/>
      <c r="F36" s="79">
        <f>TRUNC(SUMIF(N33:N35, N32, F33:F35),0)</f>
        <v>0</v>
      </c>
      <c r="G36" s="78"/>
      <c r="H36" s="79">
        <f>TRUNC(SUMIF(N33:N35, N32, H33:H35),0)</f>
        <v>14718</v>
      </c>
      <c r="I36" s="78"/>
      <c r="J36" s="79">
        <f>TRUNC(SUMIF(N33:N35, N32, J33:J35),0)</f>
        <v>294</v>
      </c>
      <c r="K36" s="78"/>
      <c r="L36" s="79">
        <f>F36+H36+J36</f>
        <v>15012</v>
      </c>
      <c r="M36" s="76" t="s">
        <v>52</v>
      </c>
      <c r="N36" s="80" t="s">
        <v>78</v>
      </c>
      <c r="O36" s="80" t="s">
        <v>78</v>
      </c>
      <c r="P36" s="80" t="s">
        <v>52</v>
      </c>
      <c r="Q36" s="80" t="s">
        <v>52</v>
      </c>
      <c r="R36" s="80" t="s">
        <v>52</v>
      </c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5"/>
      <c r="AM36" s="85"/>
      <c r="AN36" s="85"/>
      <c r="AO36" s="85"/>
      <c r="AP36" s="85"/>
      <c r="AQ36" s="85"/>
      <c r="AR36" s="85"/>
      <c r="AS36" s="85"/>
      <c r="AT36" s="85"/>
      <c r="AU36" s="85"/>
      <c r="AV36" s="80" t="s">
        <v>52</v>
      </c>
      <c r="AW36" s="80" t="s">
        <v>52</v>
      </c>
      <c r="AX36" s="80" t="s">
        <v>52</v>
      </c>
      <c r="AY36" s="80" t="s">
        <v>52</v>
      </c>
      <c r="AZ36" s="80" t="s">
        <v>52</v>
      </c>
    </row>
    <row r="37" spans="1:52" ht="30" customHeight="1">
      <c r="A37" s="77"/>
      <c r="B37" s="77"/>
      <c r="C37" s="77"/>
      <c r="D37" s="77"/>
      <c r="E37" s="78"/>
      <c r="F37" s="79"/>
      <c r="G37" s="78"/>
      <c r="H37" s="79"/>
      <c r="I37" s="78"/>
      <c r="J37" s="79"/>
      <c r="K37" s="78"/>
      <c r="L37" s="79"/>
      <c r="M37" s="77"/>
    </row>
    <row r="38" spans="1:52" ht="30" customHeight="1">
      <c r="A38" s="69" t="s">
        <v>518</v>
      </c>
      <c r="B38" s="70"/>
      <c r="C38" s="70"/>
      <c r="D38" s="70"/>
      <c r="E38" s="71"/>
      <c r="F38" s="72"/>
      <c r="G38" s="71"/>
      <c r="H38" s="72"/>
      <c r="I38" s="71"/>
      <c r="J38" s="72"/>
      <c r="K38" s="71"/>
      <c r="L38" s="72"/>
      <c r="M38" s="73"/>
      <c r="N38" s="74" t="s">
        <v>70</v>
      </c>
    </row>
    <row r="39" spans="1:52" ht="30" customHeight="1">
      <c r="A39" s="76" t="s">
        <v>519</v>
      </c>
      <c r="B39" s="76" t="s">
        <v>520</v>
      </c>
      <c r="C39" s="76" t="s">
        <v>521</v>
      </c>
      <c r="D39" s="77">
        <v>4.48E-2</v>
      </c>
      <c r="E39" s="78">
        <f>단가대비표!O51</f>
        <v>39000</v>
      </c>
      <c r="F39" s="79">
        <f t="shared" ref="F39:F48" si="7">TRUNC(E39*D39,1)</f>
        <v>1747.2</v>
      </c>
      <c r="G39" s="78">
        <f>단가대비표!P51</f>
        <v>0</v>
      </c>
      <c r="H39" s="79">
        <f t="shared" ref="H39:H48" si="8">TRUNC(G39*D39,1)</f>
        <v>0</v>
      </c>
      <c r="I39" s="78">
        <f>단가대비표!V51</f>
        <v>0</v>
      </c>
      <c r="J39" s="79">
        <f t="shared" ref="J39:J48" si="9">TRUNC(I39*D39,1)</f>
        <v>0</v>
      </c>
      <c r="K39" s="78">
        <f t="shared" ref="K39:K48" si="10">TRUNC(E39+G39+I39,1)</f>
        <v>39000</v>
      </c>
      <c r="L39" s="79">
        <f t="shared" ref="L39:L48" si="11">TRUNC(F39+H39+J39,1)</f>
        <v>1747.2</v>
      </c>
      <c r="M39" s="76" t="s">
        <v>52</v>
      </c>
      <c r="N39" s="80" t="s">
        <v>70</v>
      </c>
      <c r="O39" s="80" t="s">
        <v>522</v>
      </c>
      <c r="P39" s="80" t="s">
        <v>64</v>
      </c>
      <c r="Q39" s="80" t="s">
        <v>64</v>
      </c>
      <c r="R39" s="80" t="s">
        <v>63</v>
      </c>
      <c r="S39" s="85"/>
      <c r="T39" s="85"/>
      <c r="U39" s="85"/>
      <c r="V39" s="85"/>
      <c r="W39" s="85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  <c r="AK39" s="85"/>
      <c r="AL39" s="85"/>
      <c r="AM39" s="85"/>
      <c r="AN39" s="85"/>
      <c r="AO39" s="85"/>
      <c r="AP39" s="85"/>
      <c r="AQ39" s="85"/>
      <c r="AR39" s="85"/>
      <c r="AS39" s="85"/>
      <c r="AT39" s="85"/>
      <c r="AU39" s="85"/>
      <c r="AV39" s="80" t="s">
        <v>52</v>
      </c>
      <c r="AW39" s="80" t="s">
        <v>523</v>
      </c>
      <c r="AX39" s="80" t="s">
        <v>52</v>
      </c>
      <c r="AY39" s="80" t="s">
        <v>52</v>
      </c>
      <c r="AZ39" s="80" t="s">
        <v>52</v>
      </c>
    </row>
    <row r="40" spans="1:52" ht="30" customHeight="1">
      <c r="A40" s="76" t="s">
        <v>519</v>
      </c>
      <c r="B40" s="76" t="s">
        <v>524</v>
      </c>
      <c r="C40" s="76" t="s">
        <v>521</v>
      </c>
      <c r="D40" s="77">
        <v>8.9999999999999993E-3</v>
      </c>
      <c r="E40" s="78">
        <f>단가대비표!O52</f>
        <v>13300</v>
      </c>
      <c r="F40" s="79">
        <f t="shared" si="7"/>
        <v>119.7</v>
      </c>
      <c r="G40" s="78">
        <f>단가대비표!P52</f>
        <v>0</v>
      </c>
      <c r="H40" s="79">
        <f t="shared" si="8"/>
        <v>0</v>
      </c>
      <c r="I40" s="78">
        <f>단가대비표!V52</f>
        <v>0</v>
      </c>
      <c r="J40" s="79">
        <f t="shared" si="9"/>
        <v>0</v>
      </c>
      <c r="K40" s="78">
        <f t="shared" si="10"/>
        <v>13300</v>
      </c>
      <c r="L40" s="79">
        <f t="shared" si="11"/>
        <v>119.7</v>
      </c>
      <c r="M40" s="76" t="s">
        <v>52</v>
      </c>
      <c r="N40" s="80" t="s">
        <v>70</v>
      </c>
      <c r="O40" s="80" t="s">
        <v>525</v>
      </c>
      <c r="P40" s="80" t="s">
        <v>64</v>
      </c>
      <c r="Q40" s="80" t="s">
        <v>64</v>
      </c>
      <c r="R40" s="80" t="s">
        <v>63</v>
      </c>
      <c r="S40" s="85"/>
      <c r="T40" s="85"/>
      <c r="U40" s="85"/>
      <c r="V40" s="85"/>
      <c r="W40" s="85"/>
      <c r="X40" s="85"/>
      <c r="Y40" s="85"/>
      <c r="Z40" s="85"/>
      <c r="AA40" s="85"/>
      <c r="AB40" s="85"/>
      <c r="AC40" s="85"/>
      <c r="AD40" s="85"/>
      <c r="AE40" s="85"/>
      <c r="AF40" s="85"/>
      <c r="AG40" s="85"/>
      <c r="AH40" s="85"/>
      <c r="AI40" s="85"/>
      <c r="AJ40" s="85"/>
      <c r="AK40" s="85"/>
      <c r="AL40" s="85"/>
      <c r="AM40" s="85"/>
      <c r="AN40" s="85"/>
      <c r="AO40" s="85"/>
      <c r="AP40" s="85"/>
      <c r="AQ40" s="85"/>
      <c r="AR40" s="85"/>
      <c r="AS40" s="85"/>
      <c r="AT40" s="85"/>
      <c r="AU40" s="85"/>
      <c r="AV40" s="80" t="s">
        <v>52</v>
      </c>
      <c r="AW40" s="80" t="s">
        <v>526</v>
      </c>
      <c r="AX40" s="80" t="s">
        <v>52</v>
      </c>
      <c r="AY40" s="80" t="s">
        <v>52</v>
      </c>
      <c r="AZ40" s="80" t="s">
        <v>52</v>
      </c>
    </row>
    <row r="41" spans="1:52" ht="30" customHeight="1">
      <c r="A41" s="76" t="s">
        <v>527</v>
      </c>
      <c r="B41" s="76" t="s">
        <v>528</v>
      </c>
      <c r="C41" s="76" t="s">
        <v>454</v>
      </c>
      <c r="D41" s="77">
        <v>8.9499999999999996E-2</v>
      </c>
      <c r="E41" s="78">
        <f>단가대비표!O53</f>
        <v>13500</v>
      </c>
      <c r="F41" s="79">
        <f t="shared" si="7"/>
        <v>1208.2</v>
      </c>
      <c r="G41" s="78">
        <f>단가대비표!P53</f>
        <v>0</v>
      </c>
      <c r="H41" s="79">
        <f t="shared" si="8"/>
        <v>0</v>
      </c>
      <c r="I41" s="78">
        <f>단가대비표!V53</f>
        <v>0</v>
      </c>
      <c r="J41" s="79">
        <f t="shared" si="9"/>
        <v>0</v>
      </c>
      <c r="K41" s="78">
        <f t="shared" si="10"/>
        <v>13500</v>
      </c>
      <c r="L41" s="79">
        <f t="shared" si="11"/>
        <v>1208.2</v>
      </c>
      <c r="M41" s="76" t="s">
        <v>52</v>
      </c>
      <c r="N41" s="80" t="s">
        <v>70</v>
      </c>
      <c r="O41" s="80" t="s">
        <v>529</v>
      </c>
      <c r="P41" s="80" t="s">
        <v>64</v>
      </c>
      <c r="Q41" s="80" t="s">
        <v>64</v>
      </c>
      <c r="R41" s="80" t="s">
        <v>63</v>
      </c>
      <c r="S41" s="85"/>
      <c r="T41" s="85"/>
      <c r="U41" s="85"/>
      <c r="V41" s="85"/>
      <c r="W41" s="85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5"/>
      <c r="AK41" s="85"/>
      <c r="AL41" s="85"/>
      <c r="AM41" s="85"/>
      <c r="AN41" s="85"/>
      <c r="AO41" s="85"/>
      <c r="AP41" s="85"/>
      <c r="AQ41" s="85"/>
      <c r="AR41" s="85"/>
      <c r="AS41" s="85"/>
      <c r="AT41" s="85"/>
      <c r="AU41" s="85"/>
      <c r="AV41" s="80" t="s">
        <v>52</v>
      </c>
      <c r="AW41" s="80" t="s">
        <v>530</v>
      </c>
      <c r="AX41" s="80" t="s">
        <v>52</v>
      </c>
      <c r="AY41" s="80" t="s">
        <v>52</v>
      </c>
      <c r="AZ41" s="80" t="s">
        <v>52</v>
      </c>
    </row>
    <row r="42" spans="1:52" ht="30" customHeight="1">
      <c r="A42" s="76" t="s">
        <v>527</v>
      </c>
      <c r="B42" s="76" t="s">
        <v>531</v>
      </c>
      <c r="C42" s="76" t="s">
        <v>454</v>
      </c>
      <c r="D42" s="77">
        <v>4.9200000000000001E-2</v>
      </c>
      <c r="E42" s="78">
        <f>단가대비표!O54</f>
        <v>9800</v>
      </c>
      <c r="F42" s="79">
        <f t="shared" si="7"/>
        <v>482.1</v>
      </c>
      <c r="G42" s="78">
        <f>단가대비표!P54</f>
        <v>0</v>
      </c>
      <c r="H42" s="79">
        <f t="shared" si="8"/>
        <v>0</v>
      </c>
      <c r="I42" s="78">
        <f>단가대비표!V54</f>
        <v>0</v>
      </c>
      <c r="J42" s="79">
        <f t="shared" si="9"/>
        <v>0</v>
      </c>
      <c r="K42" s="78">
        <f t="shared" si="10"/>
        <v>9800</v>
      </c>
      <c r="L42" s="79">
        <f t="shared" si="11"/>
        <v>482.1</v>
      </c>
      <c r="M42" s="76" t="s">
        <v>52</v>
      </c>
      <c r="N42" s="80" t="s">
        <v>70</v>
      </c>
      <c r="O42" s="80" t="s">
        <v>532</v>
      </c>
      <c r="P42" s="80" t="s">
        <v>64</v>
      </c>
      <c r="Q42" s="80" t="s">
        <v>64</v>
      </c>
      <c r="R42" s="80" t="s">
        <v>63</v>
      </c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85"/>
      <c r="AL42" s="85"/>
      <c r="AM42" s="85"/>
      <c r="AN42" s="85"/>
      <c r="AO42" s="85"/>
      <c r="AP42" s="85"/>
      <c r="AQ42" s="85"/>
      <c r="AR42" s="85"/>
      <c r="AS42" s="85"/>
      <c r="AT42" s="85"/>
      <c r="AU42" s="85"/>
      <c r="AV42" s="80" t="s">
        <v>52</v>
      </c>
      <c r="AW42" s="80" t="s">
        <v>533</v>
      </c>
      <c r="AX42" s="80" t="s">
        <v>52</v>
      </c>
      <c r="AY42" s="80" t="s">
        <v>52</v>
      </c>
      <c r="AZ42" s="80" t="s">
        <v>52</v>
      </c>
    </row>
    <row r="43" spans="1:52" ht="30" customHeight="1">
      <c r="A43" s="76" t="s">
        <v>534</v>
      </c>
      <c r="B43" s="76" t="s">
        <v>528</v>
      </c>
      <c r="C43" s="76" t="s">
        <v>454</v>
      </c>
      <c r="D43" s="77">
        <v>0.1628</v>
      </c>
      <c r="E43" s="78">
        <f>단가대비표!O55</f>
        <v>13500</v>
      </c>
      <c r="F43" s="79">
        <f t="shared" si="7"/>
        <v>2197.8000000000002</v>
      </c>
      <c r="G43" s="78">
        <f>단가대비표!P55</f>
        <v>0</v>
      </c>
      <c r="H43" s="79">
        <f t="shared" si="8"/>
        <v>0</v>
      </c>
      <c r="I43" s="78">
        <f>단가대비표!V55</f>
        <v>0</v>
      </c>
      <c r="J43" s="79">
        <f t="shared" si="9"/>
        <v>0</v>
      </c>
      <c r="K43" s="78">
        <f t="shared" si="10"/>
        <v>13500</v>
      </c>
      <c r="L43" s="79">
        <f t="shared" si="11"/>
        <v>2197.8000000000002</v>
      </c>
      <c r="M43" s="76" t="s">
        <v>52</v>
      </c>
      <c r="N43" s="80" t="s">
        <v>70</v>
      </c>
      <c r="O43" s="80" t="s">
        <v>535</v>
      </c>
      <c r="P43" s="80" t="s">
        <v>64</v>
      </c>
      <c r="Q43" s="80" t="s">
        <v>64</v>
      </c>
      <c r="R43" s="80" t="s">
        <v>63</v>
      </c>
      <c r="S43" s="85"/>
      <c r="T43" s="85"/>
      <c r="U43" s="85"/>
      <c r="V43" s="85"/>
      <c r="W43" s="85"/>
      <c r="X43" s="85"/>
      <c r="Y43" s="85"/>
      <c r="Z43" s="85"/>
      <c r="AA43" s="85"/>
      <c r="AB43" s="85"/>
      <c r="AC43" s="85"/>
      <c r="AD43" s="85"/>
      <c r="AE43" s="85"/>
      <c r="AF43" s="85"/>
      <c r="AG43" s="85"/>
      <c r="AH43" s="85"/>
      <c r="AI43" s="85"/>
      <c r="AJ43" s="85"/>
      <c r="AK43" s="85"/>
      <c r="AL43" s="85"/>
      <c r="AM43" s="85"/>
      <c r="AN43" s="85"/>
      <c r="AO43" s="85"/>
      <c r="AP43" s="85"/>
      <c r="AQ43" s="85"/>
      <c r="AR43" s="85"/>
      <c r="AS43" s="85"/>
      <c r="AT43" s="85"/>
      <c r="AU43" s="85"/>
      <c r="AV43" s="80" t="s">
        <v>52</v>
      </c>
      <c r="AW43" s="80" t="s">
        <v>536</v>
      </c>
      <c r="AX43" s="80" t="s">
        <v>52</v>
      </c>
      <c r="AY43" s="80" t="s">
        <v>52</v>
      </c>
      <c r="AZ43" s="80" t="s">
        <v>52</v>
      </c>
    </row>
    <row r="44" spans="1:52" ht="30" customHeight="1">
      <c r="A44" s="76" t="s">
        <v>534</v>
      </c>
      <c r="B44" s="76" t="s">
        <v>531</v>
      </c>
      <c r="C44" s="76" t="s">
        <v>454</v>
      </c>
      <c r="D44" s="77">
        <v>1.6299999999999999E-2</v>
      </c>
      <c r="E44" s="78">
        <f>단가대비표!O56</f>
        <v>9800</v>
      </c>
      <c r="F44" s="79">
        <f t="shared" si="7"/>
        <v>159.69999999999999</v>
      </c>
      <c r="G44" s="78">
        <f>단가대비표!P56</f>
        <v>0</v>
      </c>
      <c r="H44" s="79">
        <f t="shared" si="8"/>
        <v>0</v>
      </c>
      <c r="I44" s="78">
        <f>단가대비표!V56</f>
        <v>0</v>
      </c>
      <c r="J44" s="79">
        <f t="shared" si="9"/>
        <v>0</v>
      </c>
      <c r="K44" s="78">
        <f t="shared" si="10"/>
        <v>9800</v>
      </c>
      <c r="L44" s="79">
        <f t="shared" si="11"/>
        <v>159.69999999999999</v>
      </c>
      <c r="M44" s="76" t="s">
        <v>52</v>
      </c>
      <c r="N44" s="80" t="s">
        <v>70</v>
      </c>
      <c r="O44" s="80" t="s">
        <v>537</v>
      </c>
      <c r="P44" s="80" t="s">
        <v>64</v>
      </c>
      <c r="Q44" s="80" t="s">
        <v>64</v>
      </c>
      <c r="R44" s="80" t="s">
        <v>63</v>
      </c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5"/>
      <c r="AK44" s="85"/>
      <c r="AL44" s="85"/>
      <c r="AM44" s="85"/>
      <c r="AN44" s="85"/>
      <c r="AO44" s="85"/>
      <c r="AP44" s="85"/>
      <c r="AQ44" s="85"/>
      <c r="AR44" s="85"/>
      <c r="AS44" s="85"/>
      <c r="AT44" s="85"/>
      <c r="AU44" s="85"/>
      <c r="AV44" s="80" t="s">
        <v>52</v>
      </c>
      <c r="AW44" s="80" t="s">
        <v>538</v>
      </c>
      <c r="AX44" s="80" t="s">
        <v>52</v>
      </c>
      <c r="AY44" s="80" t="s">
        <v>52</v>
      </c>
      <c r="AZ44" s="80" t="s">
        <v>52</v>
      </c>
    </row>
    <row r="45" spans="1:52" ht="30" customHeight="1">
      <c r="A45" s="76" t="s">
        <v>539</v>
      </c>
      <c r="B45" s="76" t="s">
        <v>540</v>
      </c>
      <c r="C45" s="76" t="s">
        <v>454</v>
      </c>
      <c r="D45" s="77">
        <v>4.07E-2</v>
      </c>
      <c r="E45" s="78">
        <f>단가대비표!O57</f>
        <v>24500</v>
      </c>
      <c r="F45" s="79">
        <f t="shared" si="7"/>
        <v>997.1</v>
      </c>
      <c r="G45" s="78">
        <f>단가대비표!P57</f>
        <v>0</v>
      </c>
      <c r="H45" s="79">
        <f t="shared" si="8"/>
        <v>0</v>
      </c>
      <c r="I45" s="78">
        <f>단가대비표!V57</f>
        <v>0</v>
      </c>
      <c r="J45" s="79">
        <f t="shared" si="9"/>
        <v>0</v>
      </c>
      <c r="K45" s="78">
        <f t="shared" si="10"/>
        <v>24500</v>
      </c>
      <c r="L45" s="79">
        <f t="shared" si="11"/>
        <v>997.1</v>
      </c>
      <c r="M45" s="76" t="s">
        <v>52</v>
      </c>
      <c r="N45" s="80" t="s">
        <v>70</v>
      </c>
      <c r="O45" s="80" t="s">
        <v>541</v>
      </c>
      <c r="P45" s="80" t="s">
        <v>64</v>
      </c>
      <c r="Q45" s="80" t="s">
        <v>64</v>
      </c>
      <c r="R45" s="80" t="s">
        <v>63</v>
      </c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H45" s="85"/>
      <c r="AI45" s="85"/>
      <c r="AJ45" s="85"/>
      <c r="AK45" s="85"/>
      <c r="AL45" s="85"/>
      <c r="AM45" s="85"/>
      <c r="AN45" s="85"/>
      <c r="AO45" s="85"/>
      <c r="AP45" s="85"/>
      <c r="AQ45" s="85"/>
      <c r="AR45" s="85"/>
      <c r="AS45" s="85"/>
      <c r="AT45" s="85"/>
      <c r="AU45" s="85"/>
      <c r="AV45" s="80" t="s">
        <v>52</v>
      </c>
      <c r="AW45" s="80" t="s">
        <v>542</v>
      </c>
      <c r="AX45" s="80" t="s">
        <v>52</v>
      </c>
      <c r="AY45" s="80" t="s">
        <v>52</v>
      </c>
      <c r="AZ45" s="80" t="s">
        <v>52</v>
      </c>
    </row>
    <row r="46" spans="1:52" ht="30" customHeight="1">
      <c r="A46" s="76" t="s">
        <v>543</v>
      </c>
      <c r="B46" s="76" t="s">
        <v>544</v>
      </c>
      <c r="C46" s="76" t="s">
        <v>454</v>
      </c>
      <c r="D46" s="77">
        <v>8.9999999999999993E-3</v>
      </c>
      <c r="E46" s="78">
        <f>단가대비표!O58</f>
        <v>8700</v>
      </c>
      <c r="F46" s="79">
        <f t="shared" si="7"/>
        <v>78.3</v>
      </c>
      <c r="G46" s="78">
        <f>단가대비표!P58</f>
        <v>0</v>
      </c>
      <c r="H46" s="79">
        <f t="shared" si="8"/>
        <v>0</v>
      </c>
      <c r="I46" s="78">
        <f>단가대비표!V58</f>
        <v>0</v>
      </c>
      <c r="J46" s="79">
        <f t="shared" si="9"/>
        <v>0</v>
      </c>
      <c r="K46" s="78">
        <f t="shared" si="10"/>
        <v>8700</v>
      </c>
      <c r="L46" s="79">
        <f t="shared" si="11"/>
        <v>78.3</v>
      </c>
      <c r="M46" s="76" t="s">
        <v>52</v>
      </c>
      <c r="N46" s="80" t="s">
        <v>70</v>
      </c>
      <c r="O46" s="80" t="s">
        <v>545</v>
      </c>
      <c r="P46" s="80" t="s">
        <v>64</v>
      </c>
      <c r="Q46" s="80" t="s">
        <v>64</v>
      </c>
      <c r="R46" s="80" t="s">
        <v>63</v>
      </c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5"/>
      <c r="AD46" s="85"/>
      <c r="AE46" s="85"/>
      <c r="AF46" s="85"/>
      <c r="AG46" s="85"/>
      <c r="AH46" s="85"/>
      <c r="AI46" s="85"/>
      <c r="AJ46" s="85"/>
      <c r="AK46" s="85"/>
      <c r="AL46" s="85"/>
      <c r="AM46" s="85"/>
      <c r="AN46" s="85"/>
      <c r="AO46" s="85"/>
      <c r="AP46" s="85"/>
      <c r="AQ46" s="85"/>
      <c r="AR46" s="85"/>
      <c r="AS46" s="85"/>
      <c r="AT46" s="85"/>
      <c r="AU46" s="85"/>
      <c r="AV46" s="80" t="s">
        <v>52</v>
      </c>
      <c r="AW46" s="80" t="s">
        <v>546</v>
      </c>
      <c r="AX46" s="80" t="s">
        <v>52</v>
      </c>
      <c r="AY46" s="80" t="s">
        <v>52</v>
      </c>
      <c r="AZ46" s="80" t="s">
        <v>52</v>
      </c>
    </row>
    <row r="47" spans="1:52" ht="30" customHeight="1">
      <c r="A47" s="76" t="s">
        <v>547</v>
      </c>
      <c r="B47" s="76" t="s">
        <v>548</v>
      </c>
      <c r="C47" s="76" t="s">
        <v>454</v>
      </c>
      <c r="D47" s="77">
        <v>8.0999999999999996E-3</v>
      </c>
      <c r="E47" s="78">
        <f>단가대비표!O59</f>
        <v>10500</v>
      </c>
      <c r="F47" s="79">
        <f t="shared" si="7"/>
        <v>85</v>
      </c>
      <c r="G47" s="78">
        <f>단가대비표!P59</f>
        <v>0</v>
      </c>
      <c r="H47" s="79">
        <f t="shared" si="8"/>
        <v>0</v>
      </c>
      <c r="I47" s="78">
        <f>단가대비표!V59</f>
        <v>0</v>
      </c>
      <c r="J47" s="79">
        <f t="shared" si="9"/>
        <v>0</v>
      </c>
      <c r="K47" s="78">
        <f t="shared" si="10"/>
        <v>10500</v>
      </c>
      <c r="L47" s="79">
        <f t="shared" si="11"/>
        <v>85</v>
      </c>
      <c r="M47" s="76" t="s">
        <v>52</v>
      </c>
      <c r="N47" s="80" t="s">
        <v>70</v>
      </c>
      <c r="O47" s="80" t="s">
        <v>549</v>
      </c>
      <c r="P47" s="80" t="s">
        <v>64</v>
      </c>
      <c r="Q47" s="80" t="s">
        <v>64</v>
      </c>
      <c r="R47" s="80" t="s">
        <v>63</v>
      </c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85"/>
      <c r="AD47" s="85"/>
      <c r="AE47" s="85"/>
      <c r="AF47" s="85"/>
      <c r="AG47" s="85"/>
      <c r="AH47" s="85"/>
      <c r="AI47" s="85"/>
      <c r="AJ47" s="85"/>
      <c r="AK47" s="85"/>
      <c r="AL47" s="85"/>
      <c r="AM47" s="85"/>
      <c r="AN47" s="85"/>
      <c r="AO47" s="85"/>
      <c r="AP47" s="85"/>
      <c r="AQ47" s="85"/>
      <c r="AR47" s="85"/>
      <c r="AS47" s="85"/>
      <c r="AT47" s="85"/>
      <c r="AU47" s="85"/>
      <c r="AV47" s="80" t="s">
        <v>52</v>
      </c>
      <c r="AW47" s="80" t="s">
        <v>550</v>
      </c>
      <c r="AX47" s="80" t="s">
        <v>52</v>
      </c>
      <c r="AY47" s="80" t="s">
        <v>52</v>
      </c>
      <c r="AZ47" s="80" t="s">
        <v>52</v>
      </c>
    </row>
    <row r="48" spans="1:52" ht="30" customHeight="1">
      <c r="A48" s="76" t="s">
        <v>510</v>
      </c>
      <c r="B48" s="76" t="s">
        <v>511</v>
      </c>
      <c r="C48" s="76" t="s">
        <v>68</v>
      </c>
      <c r="D48" s="77">
        <v>1</v>
      </c>
      <c r="E48" s="78">
        <f>일위대가목록!E8</f>
        <v>0</v>
      </c>
      <c r="F48" s="79">
        <f t="shared" si="7"/>
        <v>0</v>
      </c>
      <c r="G48" s="78">
        <f>일위대가목록!F8</f>
        <v>14718</v>
      </c>
      <c r="H48" s="79">
        <f t="shared" si="8"/>
        <v>14718</v>
      </c>
      <c r="I48" s="78">
        <f>일위대가목록!G8</f>
        <v>294</v>
      </c>
      <c r="J48" s="79">
        <f t="shared" si="9"/>
        <v>294</v>
      </c>
      <c r="K48" s="78">
        <f t="shared" si="10"/>
        <v>15012</v>
      </c>
      <c r="L48" s="79">
        <f t="shared" si="11"/>
        <v>15012</v>
      </c>
      <c r="M48" s="76" t="s">
        <v>512</v>
      </c>
      <c r="N48" s="80" t="s">
        <v>70</v>
      </c>
      <c r="O48" s="80" t="s">
        <v>509</v>
      </c>
      <c r="P48" s="80" t="s">
        <v>63</v>
      </c>
      <c r="Q48" s="80" t="s">
        <v>64</v>
      </c>
      <c r="R48" s="80" t="s">
        <v>64</v>
      </c>
      <c r="S48" s="85"/>
      <c r="T48" s="85"/>
      <c r="U48" s="85"/>
      <c r="V48" s="85"/>
      <c r="W48" s="85"/>
      <c r="X48" s="85"/>
      <c r="Y48" s="85"/>
      <c r="Z48" s="85"/>
      <c r="AA48" s="85"/>
      <c r="AB48" s="85"/>
      <c r="AC48" s="85"/>
      <c r="AD48" s="85"/>
      <c r="AE48" s="85"/>
      <c r="AF48" s="85"/>
      <c r="AG48" s="85"/>
      <c r="AH48" s="85"/>
      <c r="AI48" s="85"/>
      <c r="AJ48" s="85"/>
      <c r="AK48" s="85"/>
      <c r="AL48" s="85"/>
      <c r="AM48" s="85"/>
      <c r="AN48" s="85"/>
      <c r="AO48" s="85"/>
      <c r="AP48" s="85"/>
      <c r="AQ48" s="85"/>
      <c r="AR48" s="85"/>
      <c r="AS48" s="85"/>
      <c r="AT48" s="85"/>
      <c r="AU48" s="85"/>
      <c r="AV48" s="80" t="s">
        <v>52</v>
      </c>
      <c r="AW48" s="80" t="s">
        <v>551</v>
      </c>
      <c r="AX48" s="80" t="s">
        <v>52</v>
      </c>
      <c r="AY48" s="80" t="s">
        <v>52</v>
      </c>
      <c r="AZ48" s="80" t="s">
        <v>52</v>
      </c>
    </row>
    <row r="49" spans="1:52" ht="30" customHeight="1">
      <c r="A49" s="76" t="s">
        <v>462</v>
      </c>
      <c r="B49" s="76" t="s">
        <v>52</v>
      </c>
      <c r="C49" s="76" t="s">
        <v>52</v>
      </c>
      <c r="D49" s="77"/>
      <c r="E49" s="78"/>
      <c r="F49" s="79">
        <f>TRUNC(SUMIF(N39:N48, N38, F39:F48),0)</f>
        <v>7075</v>
      </c>
      <c r="G49" s="78"/>
      <c r="H49" s="79">
        <f>TRUNC(SUMIF(N39:N48, N38, H39:H48),0)</f>
        <v>14718</v>
      </c>
      <c r="I49" s="78"/>
      <c r="J49" s="79">
        <f>TRUNC(SUMIF(N39:N48, N38, J39:J48),0)</f>
        <v>294</v>
      </c>
      <c r="K49" s="78"/>
      <c r="L49" s="79">
        <f>F49+H49+J49</f>
        <v>22087</v>
      </c>
      <c r="M49" s="76" t="s">
        <v>52</v>
      </c>
      <c r="N49" s="80" t="s">
        <v>78</v>
      </c>
      <c r="O49" s="80" t="s">
        <v>78</v>
      </c>
      <c r="P49" s="80" t="s">
        <v>52</v>
      </c>
      <c r="Q49" s="80" t="s">
        <v>52</v>
      </c>
      <c r="R49" s="80" t="s">
        <v>52</v>
      </c>
      <c r="S49" s="85"/>
      <c r="T49" s="85"/>
      <c r="U49" s="85"/>
      <c r="V49" s="85"/>
      <c r="W49" s="85"/>
      <c r="X49" s="85"/>
      <c r="Y49" s="85"/>
      <c r="Z49" s="85"/>
      <c r="AA49" s="85"/>
      <c r="AB49" s="85"/>
      <c r="AC49" s="85"/>
      <c r="AD49" s="85"/>
      <c r="AE49" s="85"/>
      <c r="AF49" s="85"/>
      <c r="AG49" s="85"/>
      <c r="AH49" s="85"/>
      <c r="AI49" s="85"/>
      <c r="AJ49" s="85"/>
      <c r="AK49" s="85"/>
      <c r="AL49" s="85"/>
      <c r="AM49" s="85"/>
      <c r="AN49" s="85"/>
      <c r="AO49" s="85"/>
      <c r="AP49" s="85"/>
      <c r="AQ49" s="85"/>
      <c r="AR49" s="85"/>
      <c r="AS49" s="85"/>
      <c r="AT49" s="85"/>
      <c r="AU49" s="85"/>
      <c r="AV49" s="80" t="s">
        <v>52</v>
      </c>
      <c r="AW49" s="80" t="s">
        <v>52</v>
      </c>
      <c r="AX49" s="80" t="s">
        <v>52</v>
      </c>
      <c r="AY49" s="80" t="s">
        <v>52</v>
      </c>
      <c r="AZ49" s="80" t="s">
        <v>52</v>
      </c>
    </row>
    <row r="50" spans="1:52" ht="30" customHeight="1">
      <c r="A50" s="77"/>
      <c r="B50" s="77"/>
      <c r="C50" s="77"/>
      <c r="D50" s="77"/>
      <c r="E50" s="78"/>
      <c r="F50" s="79"/>
      <c r="G50" s="78"/>
      <c r="H50" s="79"/>
      <c r="I50" s="78"/>
      <c r="J50" s="79"/>
      <c r="K50" s="78"/>
      <c r="L50" s="79"/>
      <c r="M50" s="77"/>
    </row>
    <row r="51" spans="1:52" ht="30" customHeight="1">
      <c r="A51" s="69" t="s">
        <v>552</v>
      </c>
      <c r="B51" s="70"/>
      <c r="C51" s="70"/>
      <c r="D51" s="70"/>
      <c r="E51" s="71"/>
      <c r="F51" s="72"/>
      <c r="G51" s="71"/>
      <c r="H51" s="72"/>
      <c r="I51" s="71"/>
      <c r="J51" s="72"/>
      <c r="K51" s="71"/>
      <c r="L51" s="72"/>
      <c r="M51" s="73"/>
      <c r="N51" s="74" t="s">
        <v>75</v>
      </c>
    </row>
    <row r="52" spans="1:52" ht="30" customHeight="1">
      <c r="A52" s="76" t="s">
        <v>474</v>
      </c>
      <c r="B52" s="76" t="s">
        <v>458</v>
      </c>
      <c r="C52" s="76" t="s">
        <v>459</v>
      </c>
      <c r="D52" s="77">
        <v>3.5000000000000003E-2</v>
      </c>
      <c r="E52" s="78">
        <f>단가대비표!O96</f>
        <v>0</v>
      </c>
      <c r="F52" s="79">
        <f>TRUNC(E52*D52,1)</f>
        <v>0</v>
      </c>
      <c r="G52" s="78">
        <f>단가대비표!P96</f>
        <v>172068</v>
      </c>
      <c r="H52" s="79">
        <f>TRUNC(G52*D52,1)</f>
        <v>6022.3</v>
      </c>
      <c r="I52" s="78">
        <f>단가대비표!V96</f>
        <v>0</v>
      </c>
      <c r="J52" s="79">
        <f>TRUNC(I52*D52,1)</f>
        <v>0</v>
      </c>
      <c r="K52" s="78">
        <f>TRUNC(E52+G52+I52,1)</f>
        <v>172068</v>
      </c>
      <c r="L52" s="79">
        <f>TRUNC(F52+H52+J52,1)</f>
        <v>6022.3</v>
      </c>
      <c r="M52" s="76" t="s">
        <v>52</v>
      </c>
      <c r="N52" s="80" t="s">
        <v>75</v>
      </c>
      <c r="O52" s="80" t="s">
        <v>475</v>
      </c>
      <c r="P52" s="80" t="s">
        <v>64</v>
      </c>
      <c r="Q52" s="80" t="s">
        <v>64</v>
      </c>
      <c r="R52" s="80" t="s">
        <v>63</v>
      </c>
      <c r="S52" s="85"/>
      <c r="T52" s="85"/>
      <c r="U52" s="85"/>
      <c r="V52" s="85"/>
      <c r="W52" s="85"/>
      <c r="X52" s="85"/>
      <c r="Y52" s="85"/>
      <c r="Z52" s="85"/>
      <c r="AA52" s="85"/>
      <c r="AB52" s="85"/>
      <c r="AC52" s="85"/>
      <c r="AD52" s="85"/>
      <c r="AE52" s="85"/>
      <c r="AF52" s="85"/>
      <c r="AG52" s="85"/>
      <c r="AH52" s="85"/>
      <c r="AI52" s="85"/>
      <c r="AJ52" s="85"/>
      <c r="AK52" s="85"/>
      <c r="AL52" s="85"/>
      <c r="AM52" s="85"/>
      <c r="AN52" s="85"/>
      <c r="AO52" s="85"/>
      <c r="AP52" s="85"/>
      <c r="AQ52" s="85"/>
      <c r="AR52" s="85"/>
      <c r="AS52" s="85"/>
      <c r="AT52" s="85"/>
      <c r="AU52" s="85"/>
      <c r="AV52" s="80" t="s">
        <v>52</v>
      </c>
      <c r="AW52" s="80" t="s">
        <v>553</v>
      </c>
      <c r="AX52" s="80" t="s">
        <v>52</v>
      </c>
      <c r="AY52" s="80" t="s">
        <v>52</v>
      </c>
      <c r="AZ52" s="80" t="s">
        <v>52</v>
      </c>
    </row>
    <row r="53" spans="1:52" ht="30" customHeight="1">
      <c r="A53" s="76" t="s">
        <v>462</v>
      </c>
      <c r="B53" s="76" t="s">
        <v>52</v>
      </c>
      <c r="C53" s="76" t="s">
        <v>52</v>
      </c>
      <c r="D53" s="77"/>
      <c r="E53" s="78"/>
      <c r="F53" s="79">
        <f>TRUNC(SUMIF(N52:N52, N51, F52:F52),0)</f>
        <v>0</v>
      </c>
      <c r="G53" s="78"/>
      <c r="H53" s="79">
        <f>TRUNC(SUMIF(N52:N52, N51, H52:H52),0)</f>
        <v>6022</v>
      </c>
      <c r="I53" s="78"/>
      <c r="J53" s="79">
        <f>TRUNC(SUMIF(N52:N52, N51, J52:J52),0)</f>
        <v>0</v>
      </c>
      <c r="K53" s="78"/>
      <c r="L53" s="79">
        <f>F53+H53+J53</f>
        <v>6022</v>
      </c>
      <c r="M53" s="76" t="s">
        <v>52</v>
      </c>
      <c r="N53" s="80" t="s">
        <v>78</v>
      </c>
      <c r="O53" s="80" t="s">
        <v>78</v>
      </c>
      <c r="P53" s="80" t="s">
        <v>52</v>
      </c>
      <c r="Q53" s="80" t="s">
        <v>52</v>
      </c>
      <c r="R53" s="80" t="s">
        <v>52</v>
      </c>
      <c r="S53" s="85"/>
      <c r="T53" s="85"/>
      <c r="U53" s="85"/>
      <c r="V53" s="85"/>
      <c r="W53" s="85"/>
      <c r="X53" s="85"/>
      <c r="Y53" s="85"/>
      <c r="Z53" s="85"/>
      <c r="AA53" s="85"/>
      <c r="AB53" s="85"/>
      <c r="AC53" s="85"/>
      <c r="AD53" s="85"/>
      <c r="AE53" s="85"/>
      <c r="AF53" s="85"/>
      <c r="AG53" s="85"/>
      <c r="AH53" s="85"/>
      <c r="AI53" s="85"/>
      <c r="AJ53" s="85"/>
      <c r="AK53" s="85"/>
      <c r="AL53" s="85"/>
      <c r="AM53" s="85"/>
      <c r="AN53" s="85"/>
      <c r="AO53" s="85"/>
      <c r="AP53" s="85"/>
      <c r="AQ53" s="85"/>
      <c r="AR53" s="85"/>
      <c r="AS53" s="85"/>
      <c r="AT53" s="85"/>
      <c r="AU53" s="85"/>
      <c r="AV53" s="80" t="s">
        <v>52</v>
      </c>
      <c r="AW53" s="80" t="s">
        <v>52</v>
      </c>
      <c r="AX53" s="80" t="s">
        <v>52</v>
      </c>
      <c r="AY53" s="80" t="s">
        <v>52</v>
      </c>
      <c r="AZ53" s="80" t="s">
        <v>52</v>
      </c>
    </row>
    <row r="54" spans="1:52" ht="30" customHeight="1">
      <c r="A54" s="77"/>
      <c r="B54" s="77"/>
      <c r="C54" s="77"/>
      <c r="D54" s="77"/>
      <c r="E54" s="78"/>
      <c r="F54" s="79"/>
      <c r="G54" s="78"/>
      <c r="H54" s="79"/>
      <c r="I54" s="78"/>
      <c r="J54" s="79"/>
      <c r="K54" s="78"/>
      <c r="L54" s="79"/>
      <c r="M54" s="77"/>
    </row>
    <row r="55" spans="1:52" ht="30" customHeight="1">
      <c r="A55" s="69" t="s">
        <v>554</v>
      </c>
      <c r="B55" s="70"/>
      <c r="C55" s="70"/>
      <c r="D55" s="70"/>
      <c r="E55" s="71"/>
      <c r="F55" s="72"/>
      <c r="G55" s="71"/>
      <c r="H55" s="72"/>
      <c r="I55" s="71"/>
      <c r="J55" s="72"/>
      <c r="K55" s="71"/>
      <c r="L55" s="72"/>
      <c r="M55" s="73"/>
      <c r="N55" s="74" t="s">
        <v>555</v>
      </c>
    </row>
    <row r="56" spans="1:52" ht="30" customHeight="1">
      <c r="A56" s="76" t="s">
        <v>86</v>
      </c>
      <c r="B56" s="76" t="s">
        <v>559</v>
      </c>
      <c r="C56" s="76" t="s">
        <v>560</v>
      </c>
      <c r="D56" s="77">
        <v>1093</v>
      </c>
      <c r="E56" s="78">
        <f>단가대비표!O13</f>
        <v>0</v>
      </c>
      <c r="F56" s="79">
        <f>TRUNC(E56*D56,1)</f>
        <v>0</v>
      </c>
      <c r="G56" s="78">
        <f>단가대비표!P13</f>
        <v>0</v>
      </c>
      <c r="H56" s="79">
        <f>TRUNC(G56*D56,1)</f>
        <v>0</v>
      </c>
      <c r="I56" s="78">
        <f>단가대비표!V13</f>
        <v>0</v>
      </c>
      <c r="J56" s="79">
        <f>TRUNC(I56*D56,1)</f>
        <v>0</v>
      </c>
      <c r="K56" s="78">
        <f t="shared" ref="K56:L58" si="12">TRUNC(E56+G56+I56,1)</f>
        <v>0</v>
      </c>
      <c r="L56" s="79">
        <f t="shared" si="12"/>
        <v>0</v>
      </c>
      <c r="M56" s="76" t="s">
        <v>561</v>
      </c>
      <c r="N56" s="80" t="s">
        <v>555</v>
      </c>
      <c r="O56" s="80" t="s">
        <v>562</v>
      </c>
      <c r="P56" s="80" t="s">
        <v>64</v>
      </c>
      <c r="Q56" s="80" t="s">
        <v>64</v>
      </c>
      <c r="R56" s="80" t="s">
        <v>63</v>
      </c>
      <c r="S56" s="85"/>
      <c r="T56" s="85"/>
      <c r="U56" s="85"/>
      <c r="V56" s="85"/>
      <c r="W56" s="85"/>
      <c r="X56" s="85"/>
      <c r="Y56" s="85"/>
      <c r="Z56" s="85"/>
      <c r="AA56" s="85"/>
      <c r="AB56" s="85"/>
      <c r="AC56" s="85"/>
      <c r="AD56" s="85"/>
      <c r="AE56" s="85"/>
      <c r="AF56" s="85"/>
      <c r="AG56" s="85"/>
      <c r="AH56" s="85"/>
      <c r="AI56" s="85"/>
      <c r="AJ56" s="85"/>
      <c r="AK56" s="85"/>
      <c r="AL56" s="85"/>
      <c r="AM56" s="85"/>
      <c r="AN56" s="85"/>
      <c r="AO56" s="85"/>
      <c r="AP56" s="85"/>
      <c r="AQ56" s="85"/>
      <c r="AR56" s="85"/>
      <c r="AS56" s="85"/>
      <c r="AT56" s="85"/>
      <c r="AU56" s="85"/>
      <c r="AV56" s="80" t="s">
        <v>52</v>
      </c>
      <c r="AW56" s="80" t="s">
        <v>563</v>
      </c>
      <c r="AX56" s="80" t="s">
        <v>52</v>
      </c>
      <c r="AY56" s="80" t="s">
        <v>52</v>
      </c>
      <c r="AZ56" s="80" t="s">
        <v>52</v>
      </c>
    </row>
    <row r="57" spans="1:52" ht="30" customHeight="1">
      <c r="A57" s="76" t="s">
        <v>81</v>
      </c>
      <c r="B57" s="76" t="s">
        <v>564</v>
      </c>
      <c r="C57" s="76" t="s">
        <v>83</v>
      </c>
      <c r="D57" s="77">
        <v>0.78</v>
      </c>
      <c r="E57" s="78">
        <f>단가대비표!O5</f>
        <v>0</v>
      </c>
      <c r="F57" s="79">
        <f>TRUNC(E57*D57,1)</f>
        <v>0</v>
      </c>
      <c r="G57" s="78">
        <f>단가대비표!P5</f>
        <v>0</v>
      </c>
      <c r="H57" s="79">
        <f>TRUNC(G57*D57,1)</f>
        <v>0</v>
      </c>
      <c r="I57" s="78">
        <f>단가대비표!V5</f>
        <v>0</v>
      </c>
      <c r="J57" s="79">
        <f>TRUNC(I57*D57,1)</f>
        <v>0</v>
      </c>
      <c r="K57" s="78">
        <f t="shared" si="12"/>
        <v>0</v>
      </c>
      <c r="L57" s="79">
        <f t="shared" si="12"/>
        <v>0</v>
      </c>
      <c r="M57" s="76" t="s">
        <v>561</v>
      </c>
      <c r="N57" s="80" t="s">
        <v>555</v>
      </c>
      <c r="O57" s="80" t="s">
        <v>565</v>
      </c>
      <c r="P57" s="80" t="s">
        <v>64</v>
      </c>
      <c r="Q57" s="80" t="s">
        <v>64</v>
      </c>
      <c r="R57" s="80" t="s">
        <v>63</v>
      </c>
      <c r="S57" s="85"/>
      <c r="T57" s="85"/>
      <c r="U57" s="85"/>
      <c r="V57" s="85"/>
      <c r="W57" s="85"/>
      <c r="X57" s="85"/>
      <c r="Y57" s="85"/>
      <c r="Z57" s="85"/>
      <c r="AA57" s="85"/>
      <c r="AB57" s="85"/>
      <c r="AC57" s="85"/>
      <c r="AD57" s="85"/>
      <c r="AE57" s="85"/>
      <c r="AF57" s="85"/>
      <c r="AG57" s="85"/>
      <c r="AH57" s="85"/>
      <c r="AI57" s="85"/>
      <c r="AJ57" s="85"/>
      <c r="AK57" s="85"/>
      <c r="AL57" s="85"/>
      <c r="AM57" s="85"/>
      <c r="AN57" s="85"/>
      <c r="AO57" s="85"/>
      <c r="AP57" s="85"/>
      <c r="AQ57" s="85"/>
      <c r="AR57" s="85"/>
      <c r="AS57" s="85"/>
      <c r="AT57" s="85"/>
      <c r="AU57" s="85"/>
      <c r="AV57" s="80" t="s">
        <v>52</v>
      </c>
      <c r="AW57" s="80" t="s">
        <v>566</v>
      </c>
      <c r="AX57" s="80" t="s">
        <v>52</v>
      </c>
      <c r="AY57" s="80" t="s">
        <v>52</v>
      </c>
      <c r="AZ57" s="80" t="s">
        <v>52</v>
      </c>
    </row>
    <row r="58" spans="1:52" ht="30" customHeight="1">
      <c r="A58" s="76" t="s">
        <v>474</v>
      </c>
      <c r="B58" s="76" t="s">
        <v>458</v>
      </c>
      <c r="C58" s="76" t="s">
        <v>459</v>
      </c>
      <c r="D58" s="77">
        <v>0.66</v>
      </c>
      <c r="E58" s="78">
        <f>단가대비표!O96</f>
        <v>0</v>
      </c>
      <c r="F58" s="79">
        <f>TRUNC(E58*D58,1)</f>
        <v>0</v>
      </c>
      <c r="G58" s="78">
        <f>단가대비표!P96</f>
        <v>172068</v>
      </c>
      <c r="H58" s="79">
        <f>TRUNC(G58*D58,1)</f>
        <v>113564.8</v>
      </c>
      <c r="I58" s="78">
        <f>단가대비표!V96</f>
        <v>0</v>
      </c>
      <c r="J58" s="79">
        <f>TRUNC(I58*D58,1)</f>
        <v>0</v>
      </c>
      <c r="K58" s="78">
        <f t="shared" si="12"/>
        <v>172068</v>
      </c>
      <c r="L58" s="79">
        <f t="shared" si="12"/>
        <v>113564.8</v>
      </c>
      <c r="M58" s="76" t="s">
        <v>52</v>
      </c>
      <c r="N58" s="80" t="s">
        <v>555</v>
      </c>
      <c r="O58" s="80" t="s">
        <v>475</v>
      </c>
      <c r="P58" s="80" t="s">
        <v>64</v>
      </c>
      <c r="Q58" s="80" t="s">
        <v>64</v>
      </c>
      <c r="R58" s="80" t="s">
        <v>63</v>
      </c>
      <c r="S58" s="85"/>
      <c r="T58" s="85"/>
      <c r="U58" s="85"/>
      <c r="V58" s="85"/>
      <c r="W58" s="85"/>
      <c r="X58" s="85"/>
      <c r="Y58" s="85"/>
      <c r="Z58" s="85"/>
      <c r="AA58" s="85"/>
      <c r="AB58" s="85"/>
      <c r="AC58" s="85"/>
      <c r="AD58" s="85"/>
      <c r="AE58" s="85"/>
      <c r="AF58" s="85"/>
      <c r="AG58" s="85"/>
      <c r="AH58" s="85"/>
      <c r="AI58" s="85"/>
      <c r="AJ58" s="85"/>
      <c r="AK58" s="85"/>
      <c r="AL58" s="85"/>
      <c r="AM58" s="85"/>
      <c r="AN58" s="85"/>
      <c r="AO58" s="85"/>
      <c r="AP58" s="85"/>
      <c r="AQ58" s="85"/>
      <c r="AR58" s="85"/>
      <c r="AS58" s="85"/>
      <c r="AT58" s="85"/>
      <c r="AU58" s="85"/>
      <c r="AV58" s="80" t="s">
        <v>52</v>
      </c>
      <c r="AW58" s="80" t="s">
        <v>567</v>
      </c>
      <c r="AX58" s="80" t="s">
        <v>52</v>
      </c>
      <c r="AY58" s="80" t="s">
        <v>52</v>
      </c>
      <c r="AZ58" s="80" t="s">
        <v>52</v>
      </c>
    </row>
    <row r="59" spans="1:52" ht="30" customHeight="1">
      <c r="A59" s="76" t="s">
        <v>462</v>
      </c>
      <c r="B59" s="76" t="s">
        <v>52</v>
      </c>
      <c r="C59" s="76" t="s">
        <v>52</v>
      </c>
      <c r="D59" s="77"/>
      <c r="E59" s="78"/>
      <c r="F59" s="79">
        <f>TRUNC(SUMIF(N56:N58, N55, F56:F58),0)</f>
        <v>0</v>
      </c>
      <c r="G59" s="78"/>
      <c r="H59" s="79">
        <f>TRUNC(SUMIF(N56:N58, N55, H56:H58),0)</f>
        <v>113564</v>
      </c>
      <c r="I59" s="78"/>
      <c r="J59" s="79">
        <f>TRUNC(SUMIF(N56:N58, N55, J56:J58),0)</f>
        <v>0</v>
      </c>
      <c r="K59" s="78"/>
      <c r="L59" s="79">
        <f>F59+H59+J59</f>
        <v>113564</v>
      </c>
      <c r="M59" s="76" t="s">
        <v>52</v>
      </c>
      <c r="N59" s="80" t="s">
        <v>78</v>
      </c>
      <c r="O59" s="80" t="s">
        <v>78</v>
      </c>
      <c r="P59" s="80" t="s">
        <v>52</v>
      </c>
      <c r="Q59" s="80" t="s">
        <v>52</v>
      </c>
      <c r="R59" s="80" t="s">
        <v>52</v>
      </c>
      <c r="S59" s="85"/>
      <c r="T59" s="85"/>
      <c r="U59" s="85"/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5"/>
      <c r="AI59" s="85"/>
      <c r="AJ59" s="85"/>
      <c r="AK59" s="85"/>
      <c r="AL59" s="85"/>
      <c r="AM59" s="85"/>
      <c r="AN59" s="85"/>
      <c r="AO59" s="85"/>
      <c r="AP59" s="85"/>
      <c r="AQ59" s="85"/>
      <c r="AR59" s="85"/>
      <c r="AS59" s="85"/>
      <c r="AT59" s="85"/>
      <c r="AU59" s="85"/>
      <c r="AV59" s="80" t="s">
        <v>52</v>
      </c>
      <c r="AW59" s="80" t="s">
        <v>52</v>
      </c>
      <c r="AX59" s="80" t="s">
        <v>52</v>
      </c>
      <c r="AY59" s="80" t="s">
        <v>52</v>
      </c>
      <c r="AZ59" s="80" t="s">
        <v>52</v>
      </c>
    </row>
    <row r="60" spans="1:52" ht="30" customHeight="1">
      <c r="A60" s="77"/>
      <c r="B60" s="77"/>
      <c r="C60" s="77"/>
      <c r="D60" s="77"/>
      <c r="E60" s="78"/>
      <c r="F60" s="79"/>
      <c r="G60" s="78"/>
      <c r="H60" s="79"/>
      <c r="I60" s="78"/>
      <c r="J60" s="79"/>
      <c r="K60" s="78"/>
      <c r="L60" s="79"/>
      <c r="M60" s="77"/>
    </row>
    <row r="61" spans="1:52" ht="30" customHeight="1">
      <c r="A61" s="69" t="s">
        <v>568</v>
      </c>
      <c r="B61" s="70"/>
      <c r="C61" s="70"/>
      <c r="D61" s="70"/>
      <c r="E61" s="71"/>
      <c r="F61" s="72"/>
      <c r="G61" s="71"/>
      <c r="H61" s="72"/>
      <c r="I61" s="71"/>
      <c r="J61" s="72"/>
      <c r="K61" s="71"/>
      <c r="L61" s="72"/>
      <c r="M61" s="73"/>
      <c r="N61" s="74" t="s">
        <v>569</v>
      </c>
    </row>
    <row r="62" spans="1:52" ht="30" customHeight="1">
      <c r="A62" s="76" t="s">
        <v>86</v>
      </c>
      <c r="B62" s="76" t="s">
        <v>559</v>
      </c>
      <c r="C62" s="76" t="s">
        <v>560</v>
      </c>
      <c r="D62" s="77">
        <v>680</v>
      </c>
      <c r="E62" s="78">
        <f>단가대비표!O13</f>
        <v>0</v>
      </c>
      <c r="F62" s="79">
        <f>TRUNC(E62*D62,1)</f>
        <v>0</v>
      </c>
      <c r="G62" s="78">
        <f>단가대비표!P13</f>
        <v>0</v>
      </c>
      <c r="H62" s="79">
        <f>TRUNC(G62*D62,1)</f>
        <v>0</v>
      </c>
      <c r="I62" s="78">
        <f>단가대비표!V13</f>
        <v>0</v>
      </c>
      <c r="J62" s="79">
        <f>TRUNC(I62*D62,1)</f>
        <v>0</v>
      </c>
      <c r="K62" s="78">
        <f t="shared" ref="K62:L64" si="13">TRUNC(E62+G62+I62,1)</f>
        <v>0</v>
      </c>
      <c r="L62" s="79">
        <f t="shared" si="13"/>
        <v>0</v>
      </c>
      <c r="M62" s="76" t="s">
        <v>561</v>
      </c>
      <c r="N62" s="80" t="s">
        <v>569</v>
      </c>
      <c r="O62" s="80" t="s">
        <v>562</v>
      </c>
      <c r="P62" s="80" t="s">
        <v>64</v>
      </c>
      <c r="Q62" s="80" t="s">
        <v>64</v>
      </c>
      <c r="R62" s="80" t="s">
        <v>63</v>
      </c>
      <c r="S62" s="85"/>
      <c r="T62" s="85"/>
      <c r="U62" s="85"/>
      <c r="V62" s="85"/>
      <c r="W62" s="85"/>
      <c r="X62" s="85"/>
      <c r="Y62" s="85"/>
      <c r="Z62" s="85"/>
      <c r="AA62" s="85"/>
      <c r="AB62" s="85"/>
      <c r="AC62" s="85"/>
      <c r="AD62" s="85"/>
      <c r="AE62" s="85"/>
      <c r="AF62" s="85"/>
      <c r="AG62" s="85"/>
      <c r="AH62" s="85"/>
      <c r="AI62" s="85"/>
      <c r="AJ62" s="85"/>
      <c r="AK62" s="85"/>
      <c r="AL62" s="85"/>
      <c r="AM62" s="85"/>
      <c r="AN62" s="85"/>
      <c r="AO62" s="85"/>
      <c r="AP62" s="85"/>
      <c r="AQ62" s="85"/>
      <c r="AR62" s="85"/>
      <c r="AS62" s="85"/>
      <c r="AT62" s="85"/>
      <c r="AU62" s="85"/>
      <c r="AV62" s="80" t="s">
        <v>52</v>
      </c>
      <c r="AW62" s="80" t="s">
        <v>572</v>
      </c>
      <c r="AX62" s="80" t="s">
        <v>52</v>
      </c>
      <c r="AY62" s="80" t="s">
        <v>52</v>
      </c>
      <c r="AZ62" s="80" t="s">
        <v>52</v>
      </c>
    </row>
    <row r="63" spans="1:52" ht="30" customHeight="1">
      <c r="A63" s="76" t="s">
        <v>81</v>
      </c>
      <c r="B63" s="76" t="s">
        <v>564</v>
      </c>
      <c r="C63" s="76" t="s">
        <v>83</v>
      </c>
      <c r="D63" s="77">
        <v>0.98</v>
      </c>
      <c r="E63" s="78">
        <f>단가대비표!O5</f>
        <v>0</v>
      </c>
      <c r="F63" s="79">
        <f>TRUNC(E63*D63,1)</f>
        <v>0</v>
      </c>
      <c r="G63" s="78">
        <f>단가대비표!P5</f>
        <v>0</v>
      </c>
      <c r="H63" s="79">
        <f>TRUNC(G63*D63,1)</f>
        <v>0</v>
      </c>
      <c r="I63" s="78">
        <f>단가대비표!V5</f>
        <v>0</v>
      </c>
      <c r="J63" s="79">
        <f>TRUNC(I63*D63,1)</f>
        <v>0</v>
      </c>
      <c r="K63" s="78">
        <f t="shared" si="13"/>
        <v>0</v>
      </c>
      <c r="L63" s="79">
        <f t="shared" si="13"/>
        <v>0</v>
      </c>
      <c r="M63" s="76" t="s">
        <v>561</v>
      </c>
      <c r="N63" s="80" t="s">
        <v>569</v>
      </c>
      <c r="O63" s="80" t="s">
        <v>565</v>
      </c>
      <c r="P63" s="80" t="s">
        <v>64</v>
      </c>
      <c r="Q63" s="80" t="s">
        <v>64</v>
      </c>
      <c r="R63" s="80" t="s">
        <v>63</v>
      </c>
      <c r="S63" s="85"/>
      <c r="T63" s="85"/>
      <c r="U63" s="85"/>
      <c r="V63" s="85"/>
      <c r="W63" s="85"/>
      <c r="X63" s="85"/>
      <c r="Y63" s="85"/>
      <c r="Z63" s="85"/>
      <c r="AA63" s="85"/>
      <c r="AB63" s="85"/>
      <c r="AC63" s="85"/>
      <c r="AD63" s="85"/>
      <c r="AE63" s="85"/>
      <c r="AF63" s="85"/>
      <c r="AG63" s="85"/>
      <c r="AH63" s="85"/>
      <c r="AI63" s="85"/>
      <c r="AJ63" s="85"/>
      <c r="AK63" s="85"/>
      <c r="AL63" s="85"/>
      <c r="AM63" s="85"/>
      <c r="AN63" s="85"/>
      <c r="AO63" s="85"/>
      <c r="AP63" s="85"/>
      <c r="AQ63" s="85"/>
      <c r="AR63" s="85"/>
      <c r="AS63" s="85"/>
      <c r="AT63" s="85"/>
      <c r="AU63" s="85"/>
      <c r="AV63" s="80" t="s">
        <v>52</v>
      </c>
      <c r="AW63" s="80" t="s">
        <v>573</v>
      </c>
      <c r="AX63" s="80" t="s">
        <v>52</v>
      </c>
      <c r="AY63" s="80" t="s">
        <v>52</v>
      </c>
      <c r="AZ63" s="80" t="s">
        <v>52</v>
      </c>
    </row>
    <row r="64" spans="1:52" ht="30" customHeight="1">
      <c r="A64" s="76" t="s">
        <v>474</v>
      </c>
      <c r="B64" s="76" t="s">
        <v>458</v>
      </c>
      <c r="C64" s="76" t="s">
        <v>459</v>
      </c>
      <c r="D64" s="77">
        <v>0.66</v>
      </c>
      <c r="E64" s="78">
        <f>단가대비표!O96</f>
        <v>0</v>
      </c>
      <c r="F64" s="79">
        <f>TRUNC(E64*D64,1)</f>
        <v>0</v>
      </c>
      <c r="G64" s="78">
        <f>단가대비표!P96</f>
        <v>172068</v>
      </c>
      <c r="H64" s="79">
        <f>TRUNC(G64*D64,1)</f>
        <v>113564.8</v>
      </c>
      <c r="I64" s="78">
        <f>단가대비표!V96</f>
        <v>0</v>
      </c>
      <c r="J64" s="79">
        <f>TRUNC(I64*D64,1)</f>
        <v>0</v>
      </c>
      <c r="K64" s="78">
        <f t="shared" si="13"/>
        <v>172068</v>
      </c>
      <c r="L64" s="79">
        <f t="shared" si="13"/>
        <v>113564.8</v>
      </c>
      <c r="M64" s="76" t="s">
        <v>52</v>
      </c>
      <c r="N64" s="80" t="s">
        <v>569</v>
      </c>
      <c r="O64" s="80" t="s">
        <v>475</v>
      </c>
      <c r="P64" s="80" t="s">
        <v>64</v>
      </c>
      <c r="Q64" s="80" t="s">
        <v>64</v>
      </c>
      <c r="R64" s="80" t="s">
        <v>63</v>
      </c>
      <c r="S64" s="85"/>
      <c r="T64" s="85"/>
      <c r="U64" s="85"/>
      <c r="V64" s="85"/>
      <c r="W64" s="85"/>
      <c r="X64" s="85"/>
      <c r="Y64" s="85"/>
      <c r="Z64" s="85"/>
      <c r="AA64" s="85"/>
      <c r="AB64" s="85"/>
      <c r="AC64" s="85"/>
      <c r="AD64" s="85"/>
      <c r="AE64" s="85"/>
      <c r="AF64" s="85"/>
      <c r="AG64" s="85"/>
      <c r="AH64" s="85"/>
      <c r="AI64" s="85"/>
      <c r="AJ64" s="85"/>
      <c r="AK64" s="85"/>
      <c r="AL64" s="85"/>
      <c r="AM64" s="85"/>
      <c r="AN64" s="85"/>
      <c r="AO64" s="85"/>
      <c r="AP64" s="85"/>
      <c r="AQ64" s="85"/>
      <c r="AR64" s="85"/>
      <c r="AS64" s="85"/>
      <c r="AT64" s="85"/>
      <c r="AU64" s="85"/>
      <c r="AV64" s="80" t="s">
        <v>52</v>
      </c>
      <c r="AW64" s="80" t="s">
        <v>574</v>
      </c>
      <c r="AX64" s="80" t="s">
        <v>52</v>
      </c>
      <c r="AY64" s="80" t="s">
        <v>52</v>
      </c>
      <c r="AZ64" s="80" t="s">
        <v>52</v>
      </c>
    </row>
    <row r="65" spans="1:52" ht="30" customHeight="1">
      <c r="A65" s="76" t="s">
        <v>462</v>
      </c>
      <c r="B65" s="76" t="s">
        <v>52</v>
      </c>
      <c r="C65" s="76" t="s">
        <v>52</v>
      </c>
      <c r="D65" s="77"/>
      <c r="E65" s="78"/>
      <c r="F65" s="79">
        <f>TRUNC(SUMIF(N62:N64, N61, F62:F64),0)</f>
        <v>0</v>
      </c>
      <c r="G65" s="78"/>
      <c r="H65" s="79">
        <f>TRUNC(SUMIF(N62:N64, N61, H62:H64),0)</f>
        <v>113564</v>
      </c>
      <c r="I65" s="78"/>
      <c r="J65" s="79">
        <f>TRUNC(SUMIF(N62:N64, N61, J62:J64),0)</f>
        <v>0</v>
      </c>
      <c r="K65" s="78"/>
      <c r="L65" s="79">
        <f>F65+H65+J65</f>
        <v>113564</v>
      </c>
      <c r="M65" s="76" t="s">
        <v>52</v>
      </c>
      <c r="N65" s="80" t="s">
        <v>78</v>
      </c>
      <c r="O65" s="80" t="s">
        <v>78</v>
      </c>
      <c r="P65" s="80" t="s">
        <v>52</v>
      </c>
      <c r="Q65" s="80" t="s">
        <v>52</v>
      </c>
      <c r="R65" s="80" t="s">
        <v>52</v>
      </c>
      <c r="S65" s="85"/>
      <c r="T65" s="85"/>
      <c r="U65" s="85"/>
      <c r="V65" s="85"/>
      <c r="W65" s="85"/>
      <c r="X65" s="85"/>
      <c r="Y65" s="85"/>
      <c r="Z65" s="85"/>
      <c r="AA65" s="85"/>
      <c r="AB65" s="85"/>
      <c r="AC65" s="85"/>
      <c r="AD65" s="85"/>
      <c r="AE65" s="85"/>
      <c r="AF65" s="85"/>
      <c r="AG65" s="85"/>
      <c r="AH65" s="85"/>
      <c r="AI65" s="85"/>
      <c r="AJ65" s="85"/>
      <c r="AK65" s="85"/>
      <c r="AL65" s="85"/>
      <c r="AM65" s="85"/>
      <c r="AN65" s="85"/>
      <c r="AO65" s="85"/>
      <c r="AP65" s="85"/>
      <c r="AQ65" s="85"/>
      <c r="AR65" s="85"/>
      <c r="AS65" s="85"/>
      <c r="AT65" s="85"/>
      <c r="AU65" s="85"/>
      <c r="AV65" s="80" t="s">
        <v>52</v>
      </c>
      <c r="AW65" s="80" t="s">
        <v>52</v>
      </c>
      <c r="AX65" s="80" t="s">
        <v>52</v>
      </c>
      <c r="AY65" s="80" t="s">
        <v>52</v>
      </c>
      <c r="AZ65" s="80" t="s">
        <v>52</v>
      </c>
    </row>
    <row r="66" spans="1:52" ht="30" customHeight="1">
      <c r="A66" s="77"/>
      <c r="B66" s="77"/>
      <c r="C66" s="77"/>
      <c r="D66" s="77"/>
      <c r="E66" s="78"/>
      <c r="F66" s="79"/>
      <c r="G66" s="78"/>
      <c r="H66" s="79"/>
      <c r="I66" s="78"/>
      <c r="J66" s="79"/>
      <c r="K66" s="78"/>
      <c r="L66" s="79"/>
      <c r="M66" s="77"/>
    </row>
    <row r="67" spans="1:52" ht="30" customHeight="1">
      <c r="A67" s="69" t="s">
        <v>575</v>
      </c>
      <c r="B67" s="70"/>
      <c r="C67" s="70"/>
      <c r="D67" s="70"/>
      <c r="E67" s="71"/>
      <c r="F67" s="72"/>
      <c r="G67" s="71"/>
      <c r="H67" s="72"/>
      <c r="I67" s="71"/>
      <c r="J67" s="72"/>
      <c r="K67" s="71"/>
      <c r="L67" s="72"/>
      <c r="M67" s="73"/>
      <c r="N67" s="74" t="s">
        <v>576</v>
      </c>
    </row>
    <row r="68" spans="1:52" ht="30" customHeight="1">
      <c r="A68" s="76" t="s">
        <v>86</v>
      </c>
      <c r="B68" s="76" t="s">
        <v>559</v>
      </c>
      <c r="C68" s="76" t="s">
        <v>560</v>
      </c>
      <c r="D68" s="77">
        <v>510</v>
      </c>
      <c r="E68" s="78">
        <f>단가대비표!O13</f>
        <v>0</v>
      </c>
      <c r="F68" s="79">
        <f>TRUNC(E68*D68,1)</f>
        <v>0</v>
      </c>
      <c r="G68" s="78">
        <f>단가대비표!P13</f>
        <v>0</v>
      </c>
      <c r="H68" s="79">
        <f>TRUNC(G68*D68,1)</f>
        <v>0</v>
      </c>
      <c r="I68" s="78">
        <f>단가대비표!V13</f>
        <v>0</v>
      </c>
      <c r="J68" s="79">
        <f>TRUNC(I68*D68,1)</f>
        <v>0</v>
      </c>
      <c r="K68" s="78">
        <f t="shared" ref="K68:L70" si="14">TRUNC(E68+G68+I68,1)</f>
        <v>0</v>
      </c>
      <c r="L68" s="79">
        <f t="shared" si="14"/>
        <v>0</v>
      </c>
      <c r="M68" s="76" t="s">
        <v>561</v>
      </c>
      <c r="N68" s="80" t="s">
        <v>576</v>
      </c>
      <c r="O68" s="80" t="s">
        <v>562</v>
      </c>
      <c r="P68" s="80" t="s">
        <v>64</v>
      </c>
      <c r="Q68" s="80" t="s">
        <v>64</v>
      </c>
      <c r="R68" s="80" t="s">
        <v>63</v>
      </c>
      <c r="S68" s="85"/>
      <c r="T68" s="85"/>
      <c r="U68" s="85"/>
      <c r="V68" s="85"/>
      <c r="W68" s="85"/>
      <c r="X68" s="85"/>
      <c r="Y68" s="85"/>
      <c r="Z68" s="85"/>
      <c r="AA68" s="85"/>
      <c r="AB68" s="85"/>
      <c r="AC68" s="85"/>
      <c r="AD68" s="85"/>
      <c r="AE68" s="85"/>
      <c r="AF68" s="85"/>
      <c r="AG68" s="85"/>
      <c r="AH68" s="85"/>
      <c r="AI68" s="85"/>
      <c r="AJ68" s="85"/>
      <c r="AK68" s="85"/>
      <c r="AL68" s="85"/>
      <c r="AM68" s="85"/>
      <c r="AN68" s="85"/>
      <c r="AO68" s="85"/>
      <c r="AP68" s="85"/>
      <c r="AQ68" s="85"/>
      <c r="AR68" s="85"/>
      <c r="AS68" s="85"/>
      <c r="AT68" s="85"/>
      <c r="AU68" s="85"/>
      <c r="AV68" s="80" t="s">
        <v>52</v>
      </c>
      <c r="AW68" s="80" t="s">
        <v>579</v>
      </c>
      <c r="AX68" s="80" t="s">
        <v>52</v>
      </c>
      <c r="AY68" s="80" t="s">
        <v>52</v>
      </c>
      <c r="AZ68" s="80" t="s">
        <v>52</v>
      </c>
    </row>
    <row r="69" spans="1:52" ht="30" customHeight="1">
      <c r="A69" s="76" t="s">
        <v>81</v>
      </c>
      <c r="B69" s="76" t="s">
        <v>564</v>
      </c>
      <c r="C69" s="76" t="s">
        <v>83</v>
      </c>
      <c r="D69" s="77">
        <v>1.1000000000000001</v>
      </c>
      <c r="E69" s="78">
        <f>단가대비표!O5</f>
        <v>0</v>
      </c>
      <c r="F69" s="79">
        <f>TRUNC(E69*D69,1)</f>
        <v>0</v>
      </c>
      <c r="G69" s="78">
        <f>단가대비표!P5</f>
        <v>0</v>
      </c>
      <c r="H69" s="79">
        <f>TRUNC(G69*D69,1)</f>
        <v>0</v>
      </c>
      <c r="I69" s="78">
        <f>단가대비표!V5</f>
        <v>0</v>
      </c>
      <c r="J69" s="79">
        <f>TRUNC(I69*D69,1)</f>
        <v>0</v>
      </c>
      <c r="K69" s="78">
        <f t="shared" si="14"/>
        <v>0</v>
      </c>
      <c r="L69" s="79">
        <f t="shared" si="14"/>
        <v>0</v>
      </c>
      <c r="M69" s="76" t="s">
        <v>561</v>
      </c>
      <c r="N69" s="80" t="s">
        <v>576</v>
      </c>
      <c r="O69" s="80" t="s">
        <v>565</v>
      </c>
      <c r="P69" s="80" t="s">
        <v>64</v>
      </c>
      <c r="Q69" s="80" t="s">
        <v>64</v>
      </c>
      <c r="R69" s="80" t="s">
        <v>63</v>
      </c>
      <c r="S69" s="85"/>
      <c r="T69" s="85"/>
      <c r="U69" s="85"/>
      <c r="V69" s="85"/>
      <c r="W69" s="85"/>
      <c r="X69" s="85"/>
      <c r="Y69" s="85"/>
      <c r="Z69" s="85"/>
      <c r="AA69" s="85"/>
      <c r="AB69" s="85"/>
      <c r="AC69" s="85"/>
      <c r="AD69" s="85"/>
      <c r="AE69" s="85"/>
      <c r="AF69" s="85"/>
      <c r="AG69" s="85"/>
      <c r="AH69" s="85"/>
      <c r="AI69" s="85"/>
      <c r="AJ69" s="85"/>
      <c r="AK69" s="85"/>
      <c r="AL69" s="85"/>
      <c r="AM69" s="85"/>
      <c r="AN69" s="85"/>
      <c r="AO69" s="85"/>
      <c r="AP69" s="85"/>
      <c r="AQ69" s="85"/>
      <c r="AR69" s="85"/>
      <c r="AS69" s="85"/>
      <c r="AT69" s="85"/>
      <c r="AU69" s="85"/>
      <c r="AV69" s="80" t="s">
        <v>52</v>
      </c>
      <c r="AW69" s="80" t="s">
        <v>580</v>
      </c>
      <c r="AX69" s="80" t="s">
        <v>52</v>
      </c>
      <c r="AY69" s="80" t="s">
        <v>52</v>
      </c>
      <c r="AZ69" s="80" t="s">
        <v>52</v>
      </c>
    </row>
    <row r="70" spans="1:52" ht="30" customHeight="1">
      <c r="A70" s="76" t="s">
        <v>474</v>
      </c>
      <c r="B70" s="76" t="s">
        <v>458</v>
      </c>
      <c r="C70" s="76" t="s">
        <v>459</v>
      </c>
      <c r="D70" s="77">
        <v>0.66</v>
      </c>
      <c r="E70" s="78">
        <f>단가대비표!O96</f>
        <v>0</v>
      </c>
      <c r="F70" s="79">
        <f>TRUNC(E70*D70,1)</f>
        <v>0</v>
      </c>
      <c r="G70" s="78">
        <f>단가대비표!P96</f>
        <v>172068</v>
      </c>
      <c r="H70" s="79">
        <f>TRUNC(G70*D70,1)</f>
        <v>113564.8</v>
      </c>
      <c r="I70" s="78">
        <f>단가대비표!V96</f>
        <v>0</v>
      </c>
      <c r="J70" s="79">
        <f>TRUNC(I70*D70,1)</f>
        <v>0</v>
      </c>
      <c r="K70" s="78">
        <f t="shared" si="14"/>
        <v>172068</v>
      </c>
      <c r="L70" s="79">
        <f t="shared" si="14"/>
        <v>113564.8</v>
      </c>
      <c r="M70" s="76" t="s">
        <v>52</v>
      </c>
      <c r="N70" s="80" t="s">
        <v>576</v>
      </c>
      <c r="O70" s="80" t="s">
        <v>475</v>
      </c>
      <c r="P70" s="80" t="s">
        <v>64</v>
      </c>
      <c r="Q70" s="80" t="s">
        <v>64</v>
      </c>
      <c r="R70" s="80" t="s">
        <v>63</v>
      </c>
      <c r="S70" s="85"/>
      <c r="T70" s="85"/>
      <c r="U70" s="85"/>
      <c r="V70" s="85"/>
      <c r="W70" s="85"/>
      <c r="X70" s="85"/>
      <c r="Y70" s="85"/>
      <c r="Z70" s="85"/>
      <c r="AA70" s="85"/>
      <c r="AB70" s="85"/>
      <c r="AC70" s="85"/>
      <c r="AD70" s="85"/>
      <c r="AE70" s="85"/>
      <c r="AF70" s="85"/>
      <c r="AG70" s="85"/>
      <c r="AH70" s="85"/>
      <c r="AI70" s="85"/>
      <c r="AJ70" s="85"/>
      <c r="AK70" s="85"/>
      <c r="AL70" s="85"/>
      <c r="AM70" s="85"/>
      <c r="AN70" s="85"/>
      <c r="AO70" s="85"/>
      <c r="AP70" s="85"/>
      <c r="AQ70" s="85"/>
      <c r="AR70" s="85"/>
      <c r="AS70" s="85"/>
      <c r="AT70" s="85"/>
      <c r="AU70" s="85"/>
      <c r="AV70" s="80" t="s">
        <v>52</v>
      </c>
      <c r="AW70" s="80" t="s">
        <v>581</v>
      </c>
      <c r="AX70" s="80" t="s">
        <v>52</v>
      </c>
      <c r="AY70" s="80" t="s">
        <v>52</v>
      </c>
      <c r="AZ70" s="80" t="s">
        <v>52</v>
      </c>
    </row>
    <row r="71" spans="1:52" ht="30" customHeight="1">
      <c r="A71" s="76" t="s">
        <v>462</v>
      </c>
      <c r="B71" s="76" t="s">
        <v>52</v>
      </c>
      <c r="C71" s="76" t="s">
        <v>52</v>
      </c>
      <c r="D71" s="77"/>
      <c r="E71" s="78"/>
      <c r="F71" s="79">
        <f>TRUNC(SUMIF(N68:N70, N67, F68:F70),0)</f>
        <v>0</v>
      </c>
      <c r="G71" s="78"/>
      <c r="H71" s="79">
        <f>TRUNC(SUMIF(N68:N70, N67, H68:H70),0)</f>
        <v>113564</v>
      </c>
      <c r="I71" s="78"/>
      <c r="J71" s="79">
        <f>TRUNC(SUMIF(N68:N70, N67, J68:J70),0)</f>
        <v>0</v>
      </c>
      <c r="K71" s="78"/>
      <c r="L71" s="79">
        <f>F71+H71+J71</f>
        <v>113564</v>
      </c>
      <c r="M71" s="76" t="s">
        <v>52</v>
      </c>
      <c r="N71" s="80" t="s">
        <v>78</v>
      </c>
      <c r="O71" s="80" t="s">
        <v>78</v>
      </c>
      <c r="P71" s="80" t="s">
        <v>52</v>
      </c>
      <c r="Q71" s="80" t="s">
        <v>52</v>
      </c>
      <c r="R71" s="80" t="s">
        <v>52</v>
      </c>
      <c r="S71" s="85"/>
      <c r="T71" s="85"/>
      <c r="U71" s="85"/>
      <c r="V71" s="85"/>
      <c r="W71" s="85"/>
      <c r="X71" s="85"/>
      <c r="Y71" s="85"/>
      <c r="Z71" s="85"/>
      <c r="AA71" s="85"/>
      <c r="AB71" s="85"/>
      <c r="AC71" s="85"/>
      <c r="AD71" s="85"/>
      <c r="AE71" s="85"/>
      <c r="AF71" s="85"/>
      <c r="AG71" s="85"/>
      <c r="AH71" s="85"/>
      <c r="AI71" s="85"/>
      <c r="AJ71" s="85"/>
      <c r="AK71" s="85"/>
      <c r="AL71" s="85"/>
      <c r="AM71" s="85"/>
      <c r="AN71" s="85"/>
      <c r="AO71" s="85"/>
      <c r="AP71" s="85"/>
      <c r="AQ71" s="85"/>
      <c r="AR71" s="85"/>
      <c r="AS71" s="85"/>
      <c r="AT71" s="85"/>
      <c r="AU71" s="85"/>
      <c r="AV71" s="80" t="s">
        <v>52</v>
      </c>
      <c r="AW71" s="80" t="s">
        <v>52</v>
      </c>
      <c r="AX71" s="80" t="s">
        <v>52</v>
      </c>
      <c r="AY71" s="80" t="s">
        <v>52</v>
      </c>
      <c r="AZ71" s="80" t="s">
        <v>52</v>
      </c>
    </row>
    <row r="72" spans="1:52" ht="30" customHeight="1">
      <c r="A72" s="77"/>
      <c r="B72" s="77"/>
      <c r="C72" s="77"/>
      <c r="D72" s="77"/>
      <c r="E72" s="78"/>
      <c r="F72" s="79"/>
      <c r="G72" s="78"/>
      <c r="H72" s="79"/>
      <c r="I72" s="78"/>
      <c r="J72" s="79"/>
      <c r="K72" s="78"/>
      <c r="L72" s="79"/>
      <c r="M72" s="77"/>
    </row>
    <row r="73" spans="1:52" ht="30" customHeight="1">
      <c r="A73" s="69" t="s">
        <v>582</v>
      </c>
      <c r="B73" s="70"/>
      <c r="C73" s="70"/>
      <c r="D73" s="70"/>
      <c r="E73" s="71"/>
      <c r="F73" s="72"/>
      <c r="G73" s="71"/>
      <c r="H73" s="72"/>
      <c r="I73" s="71"/>
      <c r="J73" s="72"/>
      <c r="K73" s="71"/>
      <c r="L73" s="72"/>
      <c r="M73" s="73"/>
      <c r="N73" s="74" t="s">
        <v>165</v>
      </c>
    </row>
    <row r="74" spans="1:52" ht="30" customHeight="1">
      <c r="A74" s="76" t="s">
        <v>583</v>
      </c>
      <c r="B74" s="76" t="s">
        <v>584</v>
      </c>
      <c r="C74" s="76" t="s">
        <v>585</v>
      </c>
      <c r="D74" s="77">
        <v>0.65500000000000003</v>
      </c>
      <c r="E74" s="78">
        <f>단가대비표!O9</f>
        <v>2578</v>
      </c>
      <c r="F74" s="79">
        <f>TRUNC(E74*D74,1)</f>
        <v>1688.5</v>
      </c>
      <c r="G74" s="78">
        <f>단가대비표!P9</f>
        <v>0</v>
      </c>
      <c r="H74" s="79">
        <f>TRUNC(G74*D74,1)</f>
        <v>0</v>
      </c>
      <c r="I74" s="78">
        <f>단가대비표!V9</f>
        <v>0</v>
      </c>
      <c r="J74" s="79">
        <f>TRUNC(I74*D74,1)</f>
        <v>0</v>
      </c>
      <c r="K74" s="78">
        <f t="shared" ref="K74:L77" si="15">TRUNC(E74+G74+I74,1)</f>
        <v>2578</v>
      </c>
      <c r="L74" s="79">
        <f t="shared" si="15"/>
        <v>1688.5</v>
      </c>
      <c r="M74" s="76" t="s">
        <v>52</v>
      </c>
      <c r="N74" s="80" t="s">
        <v>165</v>
      </c>
      <c r="O74" s="80" t="s">
        <v>586</v>
      </c>
      <c r="P74" s="80" t="s">
        <v>64</v>
      </c>
      <c r="Q74" s="80" t="s">
        <v>64</v>
      </c>
      <c r="R74" s="80" t="s">
        <v>63</v>
      </c>
      <c r="S74" s="85"/>
      <c r="T74" s="85"/>
      <c r="U74" s="85"/>
      <c r="V74" s="85">
        <v>1</v>
      </c>
      <c r="W74" s="85"/>
      <c r="X74" s="85"/>
      <c r="Y74" s="85"/>
      <c r="Z74" s="85"/>
      <c r="AA74" s="85"/>
      <c r="AB74" s="85"/>
      <c r="AC74" s="85"/>
      <c r="AD74" s="85"/>
      <c r="AE74" s="85"/>
      <c r="AF74" s="85"/>
      <c r="AG74" s="85"/>
      <c r="AH74" s="85"/>
      <c r="AI74" s="85"/>
      <c r="AJ74" s="85"/>
      <c r="AK74" s="85"/>
      <c r="AL74" s="85"/>
      <c r="AM74" s="85"/>
      <c r="AN74" s="85"/>
      <c r="AO74" s="85"/>
      <c r="AP74" s="85"/>
      <c r="AQ74" s="85"/>
      <c r="AR74" s="85"/>
      <c r="AS74" s="85"/>
      <c r="AT74" s="85"/>
      <c r="AU74" s="85"/>
      <c r="AV74" s="80" t="s">
        <v>52</v>
      </c>
      <c r="AW74" s="80" t="s">
        <v>587</v>
      </c>
      <c r="AX74" s="80" t="s">
        <v>52</v>
      </c>
      <c r="AY74" s="80" t="s">
        <v>52</v>
      </c>
      <c r="AZ74" s="80" t="s">
        <v>52</v>
      </c>
    </row>
    <row r="75" spans="1:52" ht="30" customHeight="1">
      <c r="A75" s="76" t="s">
        <v>588</v>
      </c>
      <c r="B75" s="76" t="s">
        <v>458</v>
      </c>
      <c r="C75" s="76" t="s">
        <v>459</v>
      </c>
      <c r="D75" s="77">
        <v>7.4999999999999997E-2</v>
      </c>
      <c r="E75" s="78">
        <f>단가대비표!O103</f>
        <v>0</v>
      </c>
      <c r="F75" s="79">
        <f>TRUNC(E75*D75,1)</f>
        <v>0</v>
      </c>
      <c r="G75" s="78">
        <f>단가대비표!P103</f>
        <v>228286</v>
      </c>
      <c r="H75" s="79">
        <f>TRUNC(G75*D75,1)</f>
        <v>17121.400000000001</v>
      </c>
      <c r="I75" s="78">
        <f>단가대비표!V103</f>
        <v>0</v>
      </c>
      <c r="J75" s="79">
        <f>TRUNC(I75*D75,1)</f>
        <v>0</v>
      </c>
      <c r="K75" s="78">
        <f t="shared" si="15"/>
        <v>228286</v>
      </c>
      <c r="L75" s="79">
        <f t="shared" si="15"/>
        <v>17121.400000000001</v>
      </c>
      <c r="M75" s="76" t="s">
        <v>52</v>
      </c>
      <c r="N75" s="80" t="s">
        <v>165</v>
      </c>
      <c r="O75" s="80" t="s">
        <v>589</v>
      </c>
      <c r="P75" s="80" t="s">
        <v>64</v>
      </c>
      <c r="Q75" s="80" t="s">
        <v>64</v>
      </c>
      <c r="R75" s="80" t="s">
        <v>63</v>
      </c>
      <c r="S75" s="85"/>
      <c r="T75" s="85"/>
      <c r="U75" s="85"/>
      <c r="V75" s="85">
        <v>1</v>
      </c>
      <c r="W75" s="85"/>
      <c r="X75" s="85"/>
      <c r="Y75" s="85"/>
      <c r="Z75" s="85"/>
      <c r="AA75" s="85"/>
      <c r="AB75" s="85"/>
      <c r="AC75" s="85"/>
      <c r="AD75" s="85"/>
      <c r="AE75" s="85"/>
      <c r="AF75" s="85"/>
      <c r="AG75" s="85"/>
      <c r="AH75" s="85"/>
      <c r="AI75" s="85"/>
      <c r="AJ75" s="85"/>
      <c r="AK75" s="85"/>
      <c r="AL75" s="85"/>
      <c r="AM75" s="85"/>
      <c r="AN75" s="85"/>
      <c r="AO75" s="85"/>
      <c r="AP75" s="85"/>
      <c r="AQ75" s="85"/>
      <c r="AR75" s="85"/>
      <c r="AS75" s="85"/>
      <c r="AT75" s="85"/>
      <c r="AU75" s="85"/>
      <c r="AV75" s="80" t="s">
        <v>52</v>
      </c>
      <c r="AW75" s="80" t="s">
        <v>590</v>
      </c>
      <c r="AX75" s="80" t="s">
        <v>52</v>
      </c>
      <c r="AY75" s="80" t="s">
        <v>52</v>
      </c>
      <c r="AZ75" s="80" t="s">
        <v>52</v>
      </c>
    </row>
    <row r="76" spans="1:52" ht="30" customHeight="1">
      <c r="A76" s="76" t="s">
        <v>474</v>
      </c>
      <c r="B76" s="76" t="s">
        <v>458</v>
      </c>
      <c r="C76" s="76" t="s">
        <v>459</v>
      </c>
      <c r="D76" s="77">
        <v>0.04</v>
      </c>
      <c r="E76" s="78">
        <f>단가대비표!O96</f>
        <v>0</v>
      </c>
      <c r="F76" s="79">
        <f>TRUNC(E76*D76,1)</f>
        <v>0</v>
      </c>
      <c r="G76" s="78">
        <f>단가대비표!P96</f>
        <v>172068</v>
      </c>
      <c r="H76" s="79">
        <f>TRUNC(G76*D76,1)</f>
        <v>6882.7</v>
      </c>
      <c r="I76" s="78">
        <f>단가대비표!V96</f>
        <v>0</v>
      </c>
      <c r="J76" s="79">
        <f>TRUNC(I76*D76,1)</f>
        <v>0</v>
      </c>
      <c r="K76" s="78">
        <f t="shared" si="15"/>
        <v>172068</v>
      </c>
      <c r="L76" s="79">
        <f t="shared" si="15"/>
        <v>6882.7</v>
      </c>
      <c r="M76" s="76" t="s">
        <v>52</v>
      </c>
      <c r="N76" s="80" t="s">
        <v>165</v>
      </c>
      <c r="O76" s="80" t="s">
        <v>475</v>
      </c>
      <c r="P76" s="80" t="s">
        <v>64</v>
      </c>
      <c r="Q76" s="80" t="s">
        <v>64</v>
      </c>
      <c r="R76" s="80" t="s">
        <v>63</v>
      </c>
      <c r="S76" s="85"/>
      <c r="T76" s="85"/>
      <c r="U76" s="85"/>
      <c r="V76" s="85">
        <v>1</v>
      </c>
      <c r="W76" s="85"/>
      <c r="X76" s="85"/>
      <c r="Y76" s="85"/>
      <c r="Z76" s="85"/>
      <c r="AA76" s="85"/>
      <c r="AB76" s="85"/>
      <c r="AC76" s="85"/>
      <c r="AD76" s="85"/>
      <c r="AE76" s="85"/>
      <c r="AF76" s="85"/>
      <c r="AG76" s="85"/>
      <c r="AH76" s="85"/>
      <c r="AI76" s="85"/>
      <c r="AJ76" s="85"/>
      <c r="AK76" s="85"/>
      <c r="AL76" s="85"/>
      <c r="AM76" s="85"/>
      <c r="AN76" s="85"/>
      <c r="AO76" s="85"/>
      <c r="AP76" s="85"/>
      <c r="AQ76" s="85"/>
      <c r="AR76" s="85"/>
      <c r="AS76" s="85"/>
      <c r="AT76" s="85"/>
      <c r="AU76" s="85"/>
      <c r="AV76" s="80" t="s">
        <v>52</v>
      </c>
      <c r="AW76" s="80" t="s">
        <v>591</v>
      </c>
      <c r="AX76" s="80" t="s">
        <v>52</v>
      </c>
      <c r="AY76" s="80" t="s">
        <v>52</v>
      </c>
      <c r="AZ76" s="80" t="s">
        <v>52</v>
      </c>
    </row>
    <row r="77" spans="1:52" ht="30" customHeight="1">
      <c r="A77" s="76" t="s">
        <v>515</v>
      </c>
      <c r="B77" s="76" t="s">
        <v>592</v>
      </c>
      <c r="C77" s="76" t="s">
        <v>385</v>
      </c>
      <c r="D77" s="77">
        <v>1</v>
      </c>
      <c r="E77" s="78">
        <v>0</v>
      </c>
      <c r="F77" s="79">
        <f>TRUNC(E77*D77,1)</f>
        <v>0</v>
      </c>
      <c r="G77" s="78">
        <v>0</v>
      </c>
      <c r="H77" s="79">
        <f>TRUNC(G77*D77,1)</f>
        <v>0</v>
      </c>
      <c r="I77" s="78">
        <f>TRUNC(SUMIF(V74:V77, RIGHTB(O77, 1), H74:H77)*U77, 2)</f>
        <v>720.12</v>
      </c>
      <c r="J77" s="79">
        <f>TRUNC(I77*D77,1)</f>
        <v>720.1</v>
      </c>
      <c r="K77" s="78">
        <f t="shared" si="15"/>
        <v>720.1</v>
      </c>
      <c r="L77" s="79">
        <f t="shared" si="15"/>
        <v>720.1</v>
      </c>
      <c r="M77" s="76" t="s">
        <v>52</v>
      </c>
      <c r="N77" s="80" t="s">
        <v>165</v>
      </c>
      <c r="O77" s="80" t="s">
        <v>397</v>
      </c>
      <c r="P77" s="80" t="s">
        <v>64</v>
      </c>
      <c r="Q77" s="80" t="s">
        <v>64</v>
      </c>
      <c r="R77" s="80" t="s">
        <v>64</v>
      </c>
      <c r="S77" s="85">
        <v>1</v>
      </c>
      <c r="T77" s="85">
        <v>2</v>
      </c>
      <c r="U77" s="85">
        <v>0.03</v>
      </c>
      <c r="V77" s="85"/>
      <c r="W77" s="85"/>
      <c r="X77" s="85"/>
      <c r="Y77" s="85"/>
      <c r="Z77" s="85"/>
      <c r="AA77" s="85"/>
      <c r="AB77" s="85"/>
      <c r="AC77" s="85"/>
      <c r="AD77" s="85"/>
      <c r="AE77" s="85"/>
      <c r="AF77" s="85"/>
      <c r="AG77" s="85"/>
      <c r="AH77" s="85"/>
      <c r="AI77" s="85"/>
      <c r="AJ77" s="85"/>
      <c r="AK77" s="85"/>
      <c r="AL77" s="85"/>
      <c r="AM77" s="85"/>
      <c r="AN77" s="85"/>
      <c r="AO77" s="85"/>
      <c r="AP77" s="85"/>
      <c r="AQ77" s="85"/>
      <c r="AR77" s="85"/>
      <c r="AS77" s="85"/>
      <c r="AT77" s="85"/>
      <c r="AU77" s="85"/>
      <c r="AV77" s="80" t="s">
        <v>52</v>
      </c>
      <c r="AW77" s="80" t="s">
        <v>593</v>
      </c>
      <c r="AX77" s="80" t="s">
        <v>52</v>
      </c>
      <c r="AY77" s="80" t="s">
        <v>52</v>
      </c>
      <c r="AZ77" s="80" t="s">
        <v>52</v>
      </c>
    </row>
    <row r="78" spans="1:52" ht="30" customHeight="1">
      <c r="A78" s="76" t="s">
        <v>462</v>
      </c>
      <c r="B78" s="76" t="s">
        <v>52</v>
      </c>
      <c r="C78" s="76" t="s">
        <v>52</v>
      </c>
      <c r="D78" s="77"/>
      <c r="E78" s="78"/>
      <c r="F78" s="79">
        <f>TRUNC(SUMIF(N74:N77, N73, F74:F77),0)</f>
        <v>1688</v>
      </c>
      <c r="G78" s="78"/>
      <c r="H78" s="79">
        <f>TRUNC(SUMIF(N74:N77, N73, H74:H77),0)</f>
        <v>24004</v>
      </c>
      <c r="I78" s="78"/>
      <c r="J78" s="79">
        <f>TRUNC(SUMIF(N74:N77, N73, J74:J77),0)</f>
        <v>720</v>
      </c>
      <c r="K78" s="78"/>
      <c r="L78" s="79">
        <f>F78+H78+J78</f>
        <v>26412</v>
      </c>
      <c r="M78" s="76" t="s">
        <v>52</v>
      </c>
      <c r="N78" s="80" t="s">
        <v>78</v>
      </c>
      <c r="O78" s="80" t="s">
        <v>78</v>
      </c>
      <c r="P78" s="80" t="s">
        <v>52</v>
      </c>
      <c r="Q78" s="80" t="s">
        <v>52</v>
      </c>
      <c r="R78" s="80" t="s">
        <v>52</v>
      </c>
      <c r="S78" s="85"/>
      <c r="T78" s="85"/>
      <c r="U78" s="85"/>
      <c r="V78" s="85"/>
      <c r="W78" s="85"/>
      <c r="X78" s="85"/>
      <c r="Y78" s="85"/>
      <c r="Z78" s="85"/>
      <c r="AA78" s="85"/>
      <c r="AB78" s="85"/>
      <c r="AC78" s="85"/>
      <c r="AD78" s="85"/>
      <c r="AE78" s="85"/>
      <c r="AF78" s="85"/>
      <c r="AG78" s="85"/>
      <c r="AH78" s="85"/>
      <c r="AI78" s="85"/>
      <c r="AJ78" s="85"/>
      <c r="AK78" s="85"/>
      <c r="AL78" s="85"/>
      <c r="AM78" s="85"/>
      <c r="AN78" s="85"/>
      <c r="AO78" s="85"/>
      <c r="AP78" s="85"/>
      <c r="AQ78" s="85"/>
      <c r="AR78" s="85"/>
      <c r="AS78" s="85"/>
      <c r="AT78" s="85"/>
      <c r="AU78" s="85"/>
      <c r="AV78" s="80" t="s">
        <v>52</v>
      </c>
      <c r="AW78" s="80" t="s">
        <v>52</v>
      </c>
      <c r="AX78" s="80" t="s">
        <v>52</v>
      </c>
      <c r="AY78" s="80" t="s">
        <v>52</v>
      </c>
      <c r="AZ78" s="80" t="s">
        <v>52</v>
      </c>
    </row>
    <row r="79" spans="1:52" ht="30" customHeight="1">
      <c r="A79" s="77"/>
      <c r="B79" s="77"/>
      <c r="C79" s="77"/>
      <c r="D79" s="77"/>
      <c r="E79" s="78"/>
      <c r="F79" s="79"/>
      <c r="G79" s="78"/>
      <c r="H79" s="79"/>
      <c r="I79" s="78"/>
      <c r="J79" s="79"/>
      <c r="K79" s="78"/>
      <c r="L79" s="79"/>
      <c r="M79" s="77"/>
    </row>
    <row r="80" spans="1:52" ht="30" customHeight="1">
      <c r="A80" s="69" t="s">
        <v>594</v>
      </c>
      <c r="B80" s="70"/>
      <c r="C80" s="70"/>
      <c r="D80" s="70"/>
      <c r="E80" s="71"/>
      <c r="F80" s="72"/>
      <c r="G80" s="71"/>
      <c r="H80" s="72"/>
      <c r="I80" s="71"/>
      <c r="J80" s="72"/>
      <c r="K80" s="71"/>
      <c r="L80" s="72"/>
      <c r="M80" s="73"/>
      <c r="N80" s="74" t="s">
        <v>169</v>
      </c>
    </row>
    <row r="81" spans="1:52" ht="30" customHeight="1">
      <c r="A81" s="76" t="s">
        <v>583</v>
      </c>
      <c r="B81" s="76" t="s">
        <v>584</v>
      </c>
      <c r="C81" s="76" t="s">
        <v>585</v>
      </c>
      <c r="D81" s="77">
        <v>0.46</v>
      </c>
      <c r="E81" s="78">
        <f>단가대비표!O9</f>
        <v>2578</v>
      </c>
      <c r="F81" s="79">
        <f>TRUNC(E81*D81,1)</f>
        <v>1185.8</v>
      </c>
      <c r="G81" s="78">
        <f>단가대비표!P9</f>
        <v>0</v>
      </c>
      <c r="H81" s="79">
        <f>TRUNC(G81*D81,1)</f>
        <v>0</v>
      </c>
      <c r="I81" s="78">
        <f>단가대비표!V9</f>
        <v>0</v>
      </c>
      <c r="J81" s="79">
        <f>TRUNC(I81*D81,1)</f>
        <v>0</v>
      </c>
      <c r="K81" s="78">
        <f t="shared" ref="K81:L84" si="16">TRUNC(E81+G81+I81,1)</f>
        <v>2578</v>
      </c>
      <c r="L81" s="79">
        <f t="shared" si="16"/>
        <v>1185.8</v>
      </c>
      <c r="M81" s="76" t="s">
        <v>52</v>
      </c>
      <c r="N81" s="80" t="s">
        <v>169</v>
      </c>
      <c r="O81" s="80" t="s">
        <v>586</v>
      </c>
      <c r="P81" s="80" t="s">
        <v>64</v>
      </c>
      <c r="Q81" s="80" t="s">
        <v>64</v>
      </c>
      <c r="R81" s="80" t="s">
        <v>63</v>
      </c>
      <c r="S81" s="85"/>
      <c r="T81" s="85"/>
      <c r="U81" s="85"/>
      <c r="V81" s="85">
        <v>1</v>
      </c>
      <c r="W81" s="85"/>
      <c r="X81" s="85"/>
      <c r="Y81" s="85"/>
      <c r="Z81" s="85"/>
      <c r="AA81" s="85"/>
      <c r="AB81" s="85"/>
      <c r="AC81" s="85"/>
      <c r="AD81" s="85"/>
      <c r="AE81" s="85"/>
      <c r="AF81" s="85"/>
      <c r="AG81" s="85"/>
      <c r="AH81" s="85"/>
      <c r="AI81" s="85"/>
      <c r="AJ81" s="85"/>
      <c r="AK81" s="85"/>
      <c r="AL81" s="85"/>
      <c r="AM81" s="85"/>
      <c r="AN81" s="85"/>
      <c r="AO81" s="85"/>
      <c r="AP81" s="85"/>
      <c r="AQ81" s="85"/>
      <c r="AR81" s="85"/>
      <c r="AS81" s="85"/>
      <c r="AT81" s="85"/>
      <c r="AU81" s="85"/>
      <c r="AV81" s="80" t="s">
        <v>52</v>
      </c>
      <c r="AW81" s="80" t="s">
        <v>595</v>
      </c>
      <c r="AX81" s="80" t="s">
        <v>52</v>
      </c>
      <c r="AY81" s="80" t="s">
        <v>52</v>
      </c>
      <c r="AZ81" s="80" t="s">
        <v>52</v>
      </c>
    </row>
    <row r="82" spans="1:52" ht="30" customHeight="1">
      <c r="A82" s="76" t="s">
        <v>588</v>
      </c>
      <c r="B82" s="76" t="s">
        <v>458</v>
      </c>
      <c r="C82" s="76" t="s">
        <v>459</v>
      </c>
      <c r="D82" s="77">
        <v>0.06</v>
      </c>
      <c r="E82" s="78">
        <f>단가대비표!O103</f>
        <v>0</v>
      </c>
      <c r="F82" s="79">
        <f>TRUNC(E82*D82,1)</f>
        <v>0</v>
      </c>
      <c r="G82" s="78">
        <f>단가대비표!P103</f>
        <v>228286</v>
      </c>
      <c r="H82" s="79">
        <f>TRUNC(G82*D82,1)</f>
        <v>13697.1</v>
      </c>
      <c r="I82" s="78">
        <f>단가대비표!V103</f>
        <v>0</v>
      </c>
      <c r="J82" s="79">
        <f>TRUNC(I82*D82,1)</f>
        <v>0</v>
      </c>
      <c r="K82" s="78">
        <f t="shared" si="16"/>
        <v>228286</v>
      </c>
      <c r="L82" s="79">
        <f t="shared" si="16"/>
        <v>13697.1</v>
      </c>
      <c r="M82" s="76" t="s">
        <v>52</v>
      </c>
      <c r="N82" s="80" t="s">
        <v>169</v>
      </c>
      <c r="O82" s="80" t="s">
        <v>589</v>
      </c>
      <c r="P82" s="80" t="s">
        <v>64</v>
      </c>
      <c r="Q82" s="80" t="s">
        <v>64</v>
      </c>
      <c r="R82" s="80" t="s">
        <v>63</v>
      </c>
      <c r="S82" s="85"/>
      <c r="T82" s="85"/>
      <c r="U82" s="85"/>
      <c r="V82" s="85">
        <v>1</v>
      </c>
      <c r="W82" s="85"/>
      <c r="X82" s="85"/>
      <c r="Y82" s="85"/>
      <c r="Z82" s="85"/>
      <c r="AA82" s="85"/>
      <c r="AB82" s="85"/>
      <c r="AC82" s="85"/>
      <c r="AD82" s="85"/>
      <c r="AE82" s="85"/>
      <c r="AF82" s="85"/>
      <c r="AG82" s="85"/>
      <c r="AH82" s="85"/>
      <c r="AI82" s="85"/>
      <c r="AJ82" s="85"/>
      <c r="AK82" s="85"/>
      <c r="AL82" s="85"/>
      <c r="AM82" s="85"/>
      <c r="AN82" s="85"/>
      <c r="AO82" s="85"/>
      <c r="AP82" s="85"/>
      <c r="AQ82" s="85"/>
      <c r="AR82" s="85"/>
      <c r="AS82" s="85"/>
      <c r="AT82" s="85"/>
      <c r="AU82" s="85"/>
      <c r="AV82" s="80" t="s">
        <v>52</v>
      </c>
      <c r="AW82" s="80" t="s">
        <v>596</v>
      </c>
      <c r="AX82" s="80" t="s">
        <v>52</v>
      </c>
      <c r="AY82" s="80" t="s">
        <v>52</v>
      </c>
      <c r="AZ82" s="80" t="s">
        <v>52</v>
      </c>
    </row>
    <row r="83" spans="1:52" ht="30" customHeight="1">
      <c r="A83" s="76" t="s">
        <v>474</v>
      </c>
      <c r="B83" s="76" t="s">
        <v>458</v>
      </c>
      <c r="C83" s="76" t="s">
        <v>459</v>
      </c>
      <c r="D83" s="77">
        <v>0.03</v>
      </c>
      <c r="E83" s="78">
        <f>단가대비표!O96</f>
        <v>0</v>
      </c>
      <c r="F83" s="79">
        <f>TRUNC(E83*D83,1)</f>
        <v>0</v>
      </c>
      <c r="G83" s="78">
        <f>단가대비표!P96</f>
        <v>172068</v>
      </c>
      <c r="H83" s="79">
        <f>TRUNC(G83*D83,1)</f>
        <v>5162</v>
      </c>
      <c r="I83" s="78">
        <f>단가대비표!V96</f>
        <v>0</v>
      </c>
      <c r="J83" s="79">
        <f>TRUNC(I83*D83,1)</f>
        <v>0</v>
      </c>
      <c r="K83" s="78">
        <f t="shared" si="16"/>
        <v>172068</v>
      </c>
      <c r="L83" s="79">
        <f t="shared" si="16"/>
        <v>5162</v>
      </c>
      <c r="M83" s="76" t="s">
        <v>52</v>
      </c>
      <c r="N83" s="80" t="s">
        <v>169</v>
      </c>
      <c r="O83" s="80" t="s">
        <v>475</v>
      </c>
      <c r="P83" s="80" t="s">
        <v>64</v>
      </c>
      <c r="Q83" s="80" t="s">
        <v>64</v>
      </c>
      <c r="R83" s="80" t="s">
        <v>63</v>
      </c>
      <c r="S83" s="85"/>
      <c r="T83" s="85"/>
      <c r="U83" s="85"/>
      <c r="V83" s="85">
        <v>1</v>
      </c>
      <c r="W83" s="85"/>
      <c r="X83" s="85"/>
      <c r="Y83" s="85"/>
      <c r="Z83" s="85"/>
      <c r="AA83" s="85"/>
      <c r="AB83" s="85"/>
      <c r="AC83" s="85"/>
      <c r="AD83" s="85"/>
      <c r="AE83" s="85"/>
      <c r="AF83" s="85"/>
      <c r="AG83" s="85"/>
      <c r="AH83" s="85"/>
      <c r="AI83" s="85"/>
      <c r="AJ83" s="85"/>
      <c r="AK83" s="85"/>
      <c r="AL83" s="85"/>
      <c r="AM83" s="85"/>
      <c r="AN83" s="85"/>
      <c r="AO83" s="85"/>
      <c r="AP83" s="85"/>
      <c r="AQ83" s="85"/>
      <c r="AR83" s="85"/>
      <c r="AS83" s="85"/>
      <c r="AT83" s="85"/>
      <c r="AU83" s="85"/>
      <c r="AV83" s="80" t="s">
        <v>52</v>
      </c>
      <c r="AW83" s="80" t="s">
        <v>597</v>
      </c>
      <c r="AX83" s="80" t="s">
        <v>52</v>
      </c>
      <c r="AY83" s="80" t="s">
        <v>52</v>
      </c>
      <c r="AZ83" s="80" t="s">
        <v>52</v>
      </c>
    </row>
    <row r="84" spans="1:52" ht="30" customHeight="1">
      <c r="A84" s="76" t="s">
        <v>515</v>
      </c>
      <c r="B84" s="76" t="s">
        <v>592</v>
      </c>
      <c r="C84" s="76" t="s">
        <v>385</v>
      </c>
      <c r="D84" s="77">
        <v>1</v>
      </c>
      <c r="E84" s="78">
        <v>0</v>
      </c>
      <c r="F84" s="79">
        <f>TRUNC(E84*D84,1)</f>
        <v>0</v>
      </c>
      <c r="G84" s="78">
        <v>0</v>
      </c>
      <c r="H84" s="79">
        <f>TRUNC(G84*D84,1)</f>
        <v>0</v>
      </c>
      <c r="I84" s="78">
        <f>TRUNC(SUMIF(V81:V84, RIGHTB(O84, 1), H81:H84)*U84, 2)</f>
        <v>565.77</v>
      </c>
      <c r="J84" s="79">
        <f>TRUNC(I84*D84,1)</f>
        <v>565.70000000000005</v>
      </c>
      <c r="K84" s="78">
        <f t="shared" si="16"/>
        <v>565.70000000000005</v>
      </c>
      <c r="L84" s="79">
        <f t="shared" si="16"/>
        <v>565.70000000000005</v>
      </c>
      <c r="M84" s="76" t="s">
        <v>52</v>
      </c>
      <c r="N84" s="80" t="s">
        <v>169</v>
      </c>
      <c r="O84" s="80" t="s">
        <v>397</v>
      </c>
      <c r="P84" s="80" t="s">
        <v>64</v>
      </c>
      <c r="Q84" s="80" t="s">
        <v>64</v>
      </c>
      <c r="R84" s="80" t="s">
        <v>64</v>
      </c>
      <c r="S84" s="85">
        <v>1</v>
      </c>
      <c r="T84" s="85">
        <v>2</v>
      </c>
      <c r="U84" s="85">
        <v>0.03</v>
      </c>
      <c r="V84" s="85"/>
      <c r="W84" s="85"/>
      <c r="X84" s="85"/>
      <c r="Y84" s="85"/>
      <c r="Z84" s="85"/>
      <c r="AA84" s="85"/>
      <c r="AB84" s="85"/>
      <c r="AC84" s="85"/>
      <c r="AD84" s="85"/>
      <c r="AE84" s="85"/>
      <c r="AF84" s="85"/>
      <c r="AG84" s="85"/>
      <c r="AH84" s="85"/>
      <c r="AI84" s="85"/>
      <c r="AJ84" s="85"/>
      <c r="AK84" s="85"/>
      <c r="AL84" s="85"/>
      <c r="AM84" s="85"/>
      <c r="AN84" s="85"/>
      <c r="AO84" s="85"/>
      <c r="AP84" s="85"/>
      <c r="AQ84" s="85"/>
      <c r="AR84" s="85"/>
      <c r="AS84" s="85"/>
      <c r="AT84" s="85"/>
      <c r="AU84" s="85"/>
      <c r="AV84" s="80" t="s">
        <v>52</v>
      </c>
      <c r="AW84" s="80" t="s">
        <v>598</v>
      </c>
      <c r="AX84" s="80" t="s">
        <v>52</v>
      </c>
      <c r="AY84" s="80" t="s">
        <v>52</v>
      </c>
      <c r="AZ84" s="80" t="s">
        <v>52</v>
      </c>
    </row>
    <row r="85" spans="1:52" ht="30" customHeight="1">
      <c r="A85" s="76" t="s">
        <v>462</v>
      </c>
      <c r="B85" s="76" t="s">
        <v>52</v>
      </c>
      <c r="C85" s="76" t="s">
        <v>52</v>
      </c>
      <c r="D85" s="77"/>
      <c r="E85" s="78"/>
      <c r="F85" s="79">
        <f>TRUNC(SUMIF(N81:N84, N80, F81:F84),0)</f>
        <v>1185</v>
      </c>
      <c r="G85" s="78"/>
      <c r="H85" s="79">
        <f>TRUNC(SUMIF(N81:N84, N80, H81:H84),0)</f>
        <v>18859</v>
      </c>
      <c r="I85" s="78"/>
      <c r="J85" s="79">
        <f>TRUNC(SUMIF(N81:N84, N80, J81:J84),0)</f>
        <v>565</v>
      </c>
      <c r="K85" s="78"/>
      <c r="L85" s="79">
        <f>F85+H85+J85</f>
        <v>20609</v>
      </c>
      <c r="M85" s="76" t="s">
        <v>52</v>
      </c>
      <c r="N85" s="80" t="s">
        <v>78</v>
      </c>
      <c r="O85" s="80" t="s">
        <v>78</v>
      </c>
      <c r="P85" s="80" t="s">
        <v>52</v>
      </c>
      <c r="Q85" s="80" t="s">
        <v>52</v>
      </c>
      <c r="R85" s="80" t="s">
        <v>52</v>
      </c>
      <c r="S85" s="85"/>
      <c r="T85" s="85"/>
      <c r="U85" s="85"/>
      <c r="V85" s="85"/>
      <c r="W85" s="85"/>
      <c r="X85" s="85"/>
      <c r="Y85" s="85"/>
      <c r="Z85" s="85"/>
      <c r="AA85" s="85"/>
      <c r="AB85" s="85"/>
      <c r="AC85" s="85"/>
      <c r="AD85" s="85"/>
      <c r="AE85" s="85"/>
      <c r="AF85" s="85"/>
      <c r="AG85" s="85"/>
      <c r="AH85" s="85"/>
      <c r="AI85" s="85"/>
      <c r="AJ85" s="85"/>
      <c r="AK85" s="85"/>
      <c r="AL85" s="85"/>
      <c r="AM85" s="85"/>
      <c r="AN85" s="85"/>
      <c r="AO85" s="85"/>
      <c r="AP85" s="85"/>
      <c r="AQ85" s="85"/>
      <c r="AR85" s="85"/>
      <c r="AS85" s="85"/>
      <c r="AT85" s="85"/>
      <c r="AU85" s="85"/>
      <c r="AV85" s="80" t="s">
        <v>52</v>
      </c>
      <c r="AW85" s="80" t="s">
        <v>52</v>
      </c>
      <c r="AX85" s="80" t="s">
        <v>52</v>
      </c>
      <c r="AY85" s="80" t="s">
        <v>52</v>
      </c>
      <c r="AZ85" s="80" t="s">
        <v>52</v>
      </c>
    </row>
    <row r="86" spans="1:52" ht="30" customHeight="1">
      <c r="A86" s="77"/>
      <c r="B86" s="77"/>
      <c r="C86" s="77"/>
      <c r="D86" s="77"/>
      <c r="E86" s="78"/>
      <c r="F86" s="79"/>
      <c r="G86" s="78"/>
      <c r="H86" s="79"/>
      <c r="I86" s="78"/>
      <c r="J86" s="79"/>
      <c r="K86" s="78"/>
      <c r="L86" s="79"/>
      <c r="M86" s="77"/>
    </row>
    <row r="87" spans="1:52" ht="30" customHeight="1">
      <c r="A87" s="69" t="s">
        <v>599</v>
      </c>
      <c r="B87" s="70"/>
      <c r="C87" s="70"/>
      <c r="D87" s="70"/>
      <c r="E87" s="71"/>
      <c r="F87" s="72"/>
      <c r="G87" s="71"/>
      <c r="H87" s="72"/>
      <c r="I87" s="71"/>
      <c r="J87" s="72"/>
      <c r="K87" s="71"/>
      <c r="L87" s="72"/>
      <c r="M87" s="73"/>
      <c r="N87" s="74" t="s">
        <v>600</v>
      </c>
    </row>
    <row r="88" spans="1:52" ht="30" customHeight="1">
      <c r="A88" s="76" t="s">
        <v>603</v>
      </c>
      <c r="B88" s="76" t="s">
        <v>458</v>
      </c>
      <c r="C88" s="76" t="s">
        <v>459</v>
      </c>
      <c r="D88" s="77">
        <v>3.3000000000000002E-2</v>
      </c>
      <c r="E88" s="78">
        <f>단가대비표!O107</f>
        <v>0</v>
      </c>
      <c r="F88" s="79">
        <f>TRUNC(E88*D88,1)</f>
        <v>0</v>
      </c>
      <c r="G88" s="78">
        <f>단가대비표!P107</f>
        <v>256883</v>
      </c>
      <c r="H88" s="79">
        <f>TRUNC(G88*D88,1)</f>
        <v>8477.1</v>
      </c>
      <c r="I88" s="78">
        <f>단가대비표!V107</f>
        <v>0</v>
      </c>
      <c r="J88" s="79">
        <f>TRUNC(I88*D88,1)</f>
        <v>0</v>
      </c>
      <c r="K88" s="78">
        <f t="shared" ref="K88:L90" si="17">TRUNC(E88+G88+I88,1)</f>
        <v>256883</v>
      </c>
      <c r="L88" s="79">
        <f t="shared" si="17"/>
        <v>8477.1</v>
      </c>
      <c r="M88" s="76" t="s">
        <v>52</v>
      </c>
      <c r="N88" s="80" t="s">
        <v>600</v>
      </c>
      <c r="O88" s="80" t="s">
        <v>604</v>
      </c>
      <c r="P88" s="80" t="s">
        <v>64</v>
      </c>
      <c r="Q88" s="80" t="s">
        <v>64</v>
      </c>
      <c r="R88" s="80" t="s">
        <v>63</v>
      </c>
      <c r="S88" s="85"/>
      <c r="T88" s="85"/>
      <c r="U88" s="85"/>
      <c r="V88" s="85">
        <v>1</v>
      </c>
      <c r="W88" s="85"/>
      <c r="X88" s="85"/>
      <c r="Y88" s="85"/>
      <c r="Z88" s="85"/>
      <c r="AA88" s="85"/>
      <c r="AB88" s="85"/>
      <c r="AC88" s="85"/>
      <c r="AD88" s="85"/>
      <c r="AE88" s="85"/>
      <c r="AF88" s="85"/>
      <c r="AG88" s="85"/>
      <c r="AH88" s="85"/>
      <c r="AI88" s="85"/>
      <c r="AJ88" s="85"/>
      <c r="AK88" s="85"/>
      <c r="AL88" s="85"/>
      <c r="AM88" s="85"/>
      <c r="AN88" s="85"/>
      <c r="AO88" s="85"/>
      <c r="AP88" s="85"/>
      <c r="AQ88" s="85"/>
      <c r="AR88" s="85"/>
      <c r="AS88" s="85"/>
      <c r="AT88" s="85"/>
      <c r="AU88" s="85"/>
      <c r="AV88" s="80" t="s">
        <v>52</v>
      </c>
      <c r="AW88" s="80" t="s">
        <v>605</v>
      </c>
      <c r="AX88" s="80" t="s">
        <v>52</v>
      </c>
      <c r="AY88" s="80" t="s">
        <v>52</v>
      </c>
      <c r="AZ88" s="80" t="s">
        <v>52</v>
      </c>
    </row>
    <row r="89" spans="1:52" ht="30" customHeight="1">
      <c r="A89" s="76" t="s">
        <v>474</v>
      </c>
      <c r="B89" s="76" t="s">
        <v>458</v>
      </c>
      <c r="C89" s="76" t="s">
        <v>459</v>
      </c>
      <c r="D89" s="77">
        <v>1.7000000000000001E-2</v>
      </c>
      <c r="E89" s="78">
        <f>단가대비표!O96</f>
        <v>0</v>
      </c>
      <c r="F89" s="79">
        <f>TRUNC(E89*D89,1)</f>
        <v>0</v>
      </c>
      <c r="G89" s="78">
        <f>단가대비표!P96</f>
        <v>172068</v>
      </c>
      <c r="H89" s="79">
        <f>TRUNC(G89*D89,1)</f>
        <v>2925.1</v>
      </c>
      <c r="I89" s="78">
        <f>단가대비표!V96</f>
        <v>0</v>
      </c>
      <c r="J89" s="79">
        <f>TRUNC(I89*D89,1)</f>
        <v>0</v>
      </c>
      <c r="K89" s="78">
        <f t="shared" si="17"/>
        <v>172068</v>
      </c>
      <c r="L89" s="79">
        <f t="shared" si="17"/>
        <v>2925.1</v>
      </c>
      <c r="M89" s="76" t="s">
        <v>52</v>
      </c>
      <c r="N89" s="80" t="s">
        <v>600</v>
      </c>
      <c r="O89" s="80" t="s">
        <v>475</v>
      </c>
      <c r="P89" s="80" t="s">
        <v>64</v>
      </c>
      <c r="Q89" s="80" t="s">
        <v>64</v>
      </c>
      <c r="R89" s="80" t="s">
        <v>63</v>
      </c>
      <c r="S89" s="85"/>
      <c r="T89" s="85"/>
      <c r="U89" s="85"/>
      <c r="V89" s="85">
        <v>1</v>
      </c>
      <c r="W89" s="85"/>
      <c r="X89" s="85"/>
      <c r="Y89" s="85"/>
      <c r="Z89" s="85"/>
      <c r="AA89" s="85"/>
      <c r="AB89" s="85"/>
      <c r="AC89" s="85"/>
      <c r="AD89" s="85"/>
      <c r="AE89" s="85"/>
      <c r="AF89" s="85"/>
      <c r="AG89" s="85"/>
      <c r="AH89" s="85"/>
      <c r="AI89" s="85"/>
      <c r="AJ89" s="85"/>
      <c r="AK89" s="85"/>
      <c r="AL89" s="85"/>
      <c r="AM89" s="85"/>
      <c r="AN89" s="85"/>
      <c r="AO89" s="85"/>
      <c r="AP89" s="85"/>
      <c r="AQ89" s="85"/>
      <c r="AR89" s="85"/>
      <c r="AS89" s="85"/>
      <c r="AT89" s="85"/>
      <c r="AU89" s="85"/>
      <c r="AV89" s="80" t="s">
        <v>52</v>
      </c>
      <c r="AW89" s="80" t="s">
        <v>606</v>
      </c>
      <c r="AX89" s="80" t="s">
        <v>52</v>
      </c>
      <c r="AY89" s="80" t="s">
        <v>52</v>
      </c>
      <c r="AZ89" s="80" t="s">
        <v>52</v>
      </c>
    </row>
    <row r="90" spans="1:52" ht="30" customHeight="1">
      <c r="A90" s="76" t="s">
        <v>515</v>
      </c>
      <c r="B90" s="76" t="s">
        <v>607</v>
      </c>
      <c r="C90" s="76" t="s">
        <v>385</v>
      </c>
      <c r="D90" s="77">
        <v>1</v>
      </c>
      <c r="E90" s="78">
        <v>0</v>
      </c>
      <c r="F90" s="79">
        <f>TRUNC(E90*D90,1)</f>
        <v>0</v>
      </c>
      <c r="G90" s="78">
        <v>0</v>
      </c>
      <c r="H90" s="79">
        <f>TRUNC(G90*D90,1)</f>
        <v>0</v>
      </c>
      <c r="I90" s="78">
        <f>TRUNC(SUMIF(V88:V90, RIGHTB(O90, 1), H88:H90)*U90, 2)</f>
        <v>684.13</v>
      </c>
      <c r="J90" s="79">
        <f>TRUNC(I90*D90,1)</f>
        <v>684.1</v>
      </c>
      <c r="K90" s="78">
        <f t="shared" si="17"/>
        <v>684.1</v>
      </c>
      <c r="L90" s="79">
        <f t="shared" si="17"/>
        <v>684.1</v>
      </c>
      <c r="M90" s="76" t="s">
        <v>52</v>
      </c>
      <c r="N90" s="80" t="s">
        <v>600</v>
      </c>
      <c r="O90" s="80" t="s">
        <v>397</v>
      </c>
      <c r="P90" s="80" t="s">
        <v>64</v>
      </c>
      <c r="Q90" s="80" t="s">
        <v>64</v>
      </c>
      <c r="R90" s="80" t="s">
        <v>64</v>
      </c>
      <c r="S90" s="85">
        <v>1</v>
      </c>
      <c r="T90" s="85">
        <v>2</v>
      </c>
      <c r="U90" s="85">
        <v>0.06</v>
      </c>
      <c r="V90" s="85"/>
      <c r="W90" s="85"/>
      <c r="X90" s="85"/>
      <c r="Y90" s="85"/>
      <c r="Z90" s="85"/>
      <c r="AA90" s="85"/>
      <c r="AB90" s="85"/>
      <c r="AC90" s="85"/>
      <c r="AD90" s="85"/>
      <c r="AE90" s="85"/>
      <c r="AF90" s="85"/>
      <c r="AG90" s="85"/>
      <c r="AH90" s="85"/>
      <c r="AI90" s="85"/>
      <c r="AJ90" s="85"/>
      <c r="AK90" s="85"/>
      <c r="AL90" s="85"/>
      <c r="AM90" s="85"/>
      <c r="AN90" s="85"/>
      <c r="AO90" s="85"/>
      <c r="AP90" s="85"/>
      <c r="AQ90" s="85"/>
      <c r="AR90" s="85"/>
      <c r="AS90" s="85"/>
      <c r="AT90" s="85"/>
      <c r="AU90" s="85"/>
      <c r="AV90" s="80" t="s">
        <v>52</v>
      </c>
      <c r="AW90" s="80" t="s">
        <v>608</v>
      </c>
      <c r="AX90" s="80" t="s">
        <v>52</v>
      </c>
      <c r="AY90" s="80" t="s">
        <v>52</v>
      </c>
      <c r="AZ90" s="80" t="s">
        <v>52</v>
      </c>
    </row>
    <row r="91" spans="1:52" ht="30" customHeight="1">
      <c r="A91" s="76" t="s">
        <v>462</v>
      </c>
      <c r="B91" s="76" t="s">
        <v>52</v>
      </c>
      <c r="C91" s="76" t="s">
        <v>52</v>
      </c>
      <c r="D91" s="77"/>
      <c r="E91" s="78"/>
      <c r="F91" s="79">
        <f>TRUNC(SUMIF(N88:N90, N87, F88:F90),0)</f>
        <v>0</v>
      </c>
      <c r="G91" s="78"/>
      <c r="H91" s="79">
        <f>TRUNC(SUMIF(N88:N90, N87, H88:H90),0)</f>
        <v>11402</v>
      </c>
      <c r="I91" s="78"/>
      <c r="J91" s="79">
        <f>TRUNC(SUMIF(N88:N90, N87, J88:J90),0)</f>
        <v>684</v>
      </c>
      <c r="K91" s="78"/>
      <c r="L91" s="79">
        <f>F91+H91+J91</f>
        <v>12086</v>
      </c>
      <c r="M91" s="76" t="s">
        <v>52</v>
      </c>
      <c r="N91" s="80" t="s">
        <v>78</v>
      </c>
      <c r="O91" s="80" t="s">
        <v>78</v>
      </c>
      <c r="P91" s="80" t="s">
        <v>52</v>
      </c>
      <c r="Q91" s="80" t="s">
        <v>52</v>
      </c>
      <c r="R91" s="80" t="s">
        <v>52</v>
      </c>
      <c r="S91" s="85"/>
      <c r="T91" s="85"/>
      <c r="U91" s="85"/>
      <c r="V91" s="85"/>
      <c r="W91" s="85"/>
      <c r="X91" s="85"/>
      <c r="Y91" s="85"/>
      <c r="Z91" s="85"/>
      <c r="AA91" s="85"/>
      <c r="AB91" s="85"/>
      <c r="AC91" s="85"/>
      <c r="AD91" s="85"/>
      <c r="AE91" s="85"/>
      <c r="AF91" s="85"/>
      <c r="AG91" s="85"/>
      <c r="AH91" s="85"/>
      <c r="AI91" s="85"/>
      <c r="AJ91" s="85"/>
      <c r="AK91" s="85"/>
      <c r="AL91" s="85"/>
      <c r="AM91" s="85"/>
      <c r="AN91" s="85"/>
      <c r="AO91" s="85"/>
      <c r="AP91" s="85"/>
      <c r="AQ91" s="85"/>
      <c r="AR91" s="85"/>
      <c r="AS91" s="85"/>
      <c r="AT91" s="85"/>
      <c r="AU91" s="85"/>
      <c r="AV91" s="80" t="s">
        <v>52</v>
      </c>
      <c r="AW91" s="80" t="s">
        <v>52</v>
      </c>
      <c r="AX91" s="80" t="s">
        <v>52</v>
      </c>
      <c r="AY91" s="80" t="s">
        <v>52</v>
      </c>
      <c r="AZ91" s="80" t="s">
        <v>52</v>
      </c>
    </row>
    <row r="92" spans="1:52" ht="30" customHeight="1">
      <c r="A92" s="77"/>
      <c r="B92" s="77"/>
      <c r="C92" s="77"/>
      <c r="D92" s="77"/>
      <c r="E92" s="78"/>
      <c r="F92" s="79"/>
      <c r="G92" s="78"/>
      <c r="H92" s="79"/>
      <c r="I92" s="78"/>
      <c r="J92" s="79"/>
      <c r="K92" s="78"/>
      <c r="L92" s="79"/>
      <c r="M92" s="77"/>
    </row>
    <row r="93" spans="1:52" ht="30" customHeight="1">
      <c r="A93" s="69" t="s">
        <v>609</v>
      </c>
      <c r="B93" s="70"/>
      <c r="C93" s="70"/>
      <c r="D93" s="70"/>
      <c r="E93" s="71"/>
      <c r="F93" s="72"/>
      <c r="G93" s="71"/>
      <c r="H93" s="72"/>
      <c r="I93" s="71"/>
      <c r="J93" s="72"/>
      <c r="K93" s="71"/>
      <c r="L93" s="72"/>
      <c r="M93" s="73"/>
      <c r="N93" s="74" t="s">
        <v>186</v>
      </c>
    </row>
    <row r="94" spans="1:52" ht="30" customHeight="1">
      <c r="A94" s="76" t="s">
        <v>610</v>
      </c>
      <c r="B94" s="76" t="s">
        <v>184</v>
      </c>
      <c r="C94" s="76" t="s">
        <v>68</v>
      </c>
      <c r="D94" s="77">
        <v>1</v>
      </c>
      <c r="E94" s="78">
        <f>일위대가목록!E18</f>
        <v>8477</v>
      </c>
      <c r="F94" s="79">
        <f>TRUNC(E94*D94,1)</f>
        <v>8477</v>
      </c>
      <c r="G94" s="78">
        <f>일위대가목록!F18</f>
        <v>0</v>
      </c>
      <c r="H94" s="79">
        <f>TRUNC(G94*D94,1)</f>
        <v>0</v>
      </c>
      <c r="I94" s="78">
        <f>일위대가목록!G18</f>
        <v>0</v>
      </c>
      <c r="J94" s="79">
        <f>TRUNC(I94*D94,1)</f>
        <v>0</v>
      </c>
      <c r="K94" s="78">
        <f>TRUNC(E94+G94+I94,1)</f>
        <v>8477</v>
      </c>
      <c r="L94" s="79">
        <f>TRUNC(F94+H94+J94,1)</f>
        <v>8477</v>
      </c>
      <c r="M94" s="76" t="s">
        <v>611</v>
      </c>
      <c r="N94" s="80" t="s">
        <v>186</v>
      </c>
      <c r="O94" s="80" t="s">
        <v>612</v>
      </c>
      <c r="P94" s="80" t="s">
        <v>63</v>
      </c>
      <c r="Q94" s="80" t="s">
        <v>64</v>
      </c>
      <c r="R94" s="80" t="s">
        <v>64</v>
      </c>
      <c r="S94" s="85"/>
      <c r="T94" s="85"/>
      <c r="U94" s="85"/>
      <c r="V94" s="85"/>
      <c r="W94" s="85"/>
      <c r="X94" s="85"/>
      <c r="Y94" s="85"/>
      <c r="Z94" s="85"/>
      <c r="AA94" s="85"/>
      <c r="AB94" s="85"/>
      <c r="AC94" s="85"/>
      <c r="AD94" s="85"/>
      <c r="AE94" s="85"/>
      <c r="AF94" s="85"/>
      <c r="AG94" s="85"/>
      <c r="AH94" s="85"/>
      <c r="AI94" s="85"/>
      <c r="AJ94" s="85"/>
      <c r="AK94" s="85"/>
      <c r="AL94" s="85"/>
      <c r="AM94" s="85"/>
      <c r="AN94" s="85"/>
      <c r="AO94" s="85"/>
      <c r="AP94" s="85"/>
      <c r="AQ94" s="85"/>
      <c r="AR94" s="85"/>
      <c r="AS94" s="85"/>
      <c r="AT94" s="85"/>
      <c r="AU94" s="85"/>
      <c r="AV94" s="80" t="s">
        <v>52</v>
      </c>
      <c r="AW94" s="80" t="s">
        <v>613</v>
      </c>
      <c r="AX94" s="80" t="s">
        <v>52</v>
      </c>
      <c r="AY94" s="80" t="s">
        <v>52</v>
      </c>
      <c r="AZ94" s="80" t="s">
        <v>52</v>
      </c>
    </row>
    <row r="95" spans="1:52" ht="30" customHeight="1">
      <c r="A95" s="76" t="s">
        <v>183</v>
      </c>
      <c r="B95" s="76" t="s">
        <v>601</v>
      </c>
      <c r="C95" s="76" t="s">
        <v>68</v>
      </c>
      <c r="D95" s="77">
        <v>1</v>
      </c>
      <c r="E95" s="78">
        <f>일위대가목록!E16</f>
        <v>0</v>
      </c>
      <c r="F95" s="79">
        <f>TRUNC(E95*D95,1)</f>
        <v>0</v>
      </c>
      <c r="G95" s="78">
        <f>일위대가목록!F16</f>
        <v>11402</v>
      </c>
      <c r="H95" s="79">
        <f>TRUNC(G95*D95,1)</f>
        <v>11402</v>
      </c>
      <c r="I95" s="78">
        <f>일위대가목록!G16</f>
        <v>684</v>
      </c>
      <c r="J95" s="79">
        <f>TRUNC(I95*D95,1)</f>
        <v>684</v>
      </c>
      <c r="K95" s="78">
        <f>TRUNC(E95+G95+I95,1)</f>
        <v>12086</v>
      </c>
      <c r="L95" s="79">
        <f>TRUNC(F95+H95+J95,1)</f>
        <v>12086</v>
      </c>
      <c r="M95" s="76" t="s">
        <v>602</v>
      </c>
      <c r="N95" s="80" t="s">
        <v>186</v>
      </c>
      <c r="O95" s="80" t="s">
        <v>600</v>
      </c>
      <c r="P95" s="80" t="s">
        <v>63</v>
      </c>
      <c r="Q95" s="80" t="s">
        <v>64</v>
      </c>
      <c r="R95" s="80" t="s">
        <v>64</v>
      </c>
      <c r="S95" s="85"/>
      <c r="T95" s="85"/>
      <c r="U95" s="85"/>
      <c r="V95" s="85"/>
      <c r="W95" s="85"/>
      <c r="X95" s="85"/>
      <c r="Y95" s="85"/>
      <c r="Z95" s="85"/>
      <c r="AA95" s="85"/>
      <c r="AB95" s="85"/>
      <c r="AC95" s="85"/>
      <c r="AD95" s="85"/>
      <c r="AE95" s="85"/>
      <c r="AF95" s="85"/>
      <c r="AG95" s="85"/>
      <c r="AH95" s="85"/>
      <c r="AI95" s="85"/>
      <c r="AJ95" s="85"/>
      <c r="AK95" s="85"/>
      <c r="AL95" s="85"/>
      <c r="AM95" s="85"/>
      <c r="AN95" s="85"/>
      <c r="AO95" s="85"/>
      <c r="AP95" s="85"/>
      <c r="AQ95" s="85"/>
      <c r="AR95" s="85"/>
      <c r="AS95" s="85"/>
      <c r="AT95" s="85"/>
      <c r="AU95" s="85"/>
      <c r="AV95" s="80" t="s">
        <v>52</v>
      </c>
      <c r="AW95" s="80" t="s">
        <v>614</v>
      </c>
      <c r="AX95" s="80" t="s">
        <v>52</v>
      </c>
      <c r="AY95" s="80" t="s">
        <v>52</v>
      </c>
      <c r="AZ95" s="80" t="s">
        <v>52</v>
      </c>
    </row>
    <row r="96" spans="1:52" ht="30" customHeight="1">
      <c r="A96" s="76" t="s">
        <v>462</v>
      </c>
      <c r="B96" s="76" t="s">
        <v>52</v>
      </c>
      <c r="C96" s="76" t="s">
        <v>52</v>
      </c>
      <c r="D96" s="77"/>
      <c r="E96" s="78"/>
      <c r="F96" s="79">
        <f>TRUNC(SUMIF(N94:N95, N93, F94:F95),0)</f>
        <v>8477</v>
      </c>
      <c r="G96" s="78"/>
      <c r="H96" s="79">
        <f>TRUNC(SUMIF(N94:N95, N93, H94:H95),0)</f>
        <v>11402</v>
      </c>
      <c r="I96" s="78"/>
      <c r="J96" s="79">
        <f>TRUNC(SUMIF(N94:N95, N93, J94:J95),0)</f>
        <v>684</v>
      </c>
      <c r="K96" s="78"/>
      <c r="L96" s="79">
        <f>F96+H96+J96</f>
        <v>20563</v>
      </c>
      <c r="M96" s="76" t="s">
        <v>52</v>
      </c>
      <c r="N96" s="80" t="s">
        <v>78</v>
      </c>
      <c r="O96" s="80" t="s">
        <v>78</v>
      </c>
      <c r="P96" s="80" t="s">
        <v>52</v>
      </c>
      <c r="Q96" s="80" t="s">
        <v>52</v>
      </c>
      <c r="R96" s="80" t="s">
        <v>52</v>
      </c>
      <c r="S96" s="85"/>
      <c r="T96" s="85"/>
      <c r="U96" s="85"/>
      <c r="V96" s="85"/>
      <c r="W96" s="85"/>
      <c r="X96" s="85"/>
      <c r="Y96" s="85"/>
      <c r="Z96" s="85"/>
      <c r="AA96" s="85"/>
      <c r="AB96" s="85"/>
      <c r="AC96" s="85"/>
      <c r="AD96" s="85"/>
      <c r="AE96" s="85"/>
      <c r="AF96" s="85"/>
      <c r="AG96" s="85"/>
      <c r="AH96" s="85"/>
      <c r="AI96" s="85"/>
      <c r="AJ96" s="85"/>
      <c r="AK96" s="85"/>
      <c r="AL96" s="85"/>
      <c r="AM96" s="85"/>
      <c r="AN96" s="85"/>
      <c r="AO96" s="85"/>
      <c r="AP96" s="85"/>
      <c r="AQ96" s="85"/>
      <c r="AR96" s="85"/>
      <c r="AS96" s="85"/>
      <c r="AT96" s="85"/>
      <c r="AU96" s="85"/>
      <c r="AV96" s="80" t="s">
        <v>52</v>
      </c>
      <c r="AW96" s="80" t="s">
        <v>52</v>
      </c>
      <c r="AX96" s="80" t="s">
        <v>52</v>
      </c>
      <c r="AY96" s="80" t="s">
        <v>52</v>
      </c>
      <c r="AZ96" s="80" t="s">
        <v>52</v>
      </c>
    </row>
    <row r="97" spans="1:52" ht="30" customHeight="1">
      <c r="A97" s="77"/>
      <c r="B97" s="77"/>
      <c r="C97" s="77"/>
      <c r="D97" s="77"/>
      <c r="E97" s="78"/>
      <c r="F97" s="79"/>
      <c r="G97" s="78"/>
      <c r="H97" s="79"/>
      <c r="I97" s="78"/>
      <c r="J97" s="79"/>
      <c r="K97" s="78"/>
      <c r="L97" s="79"/>
      <c r="M97" s="77"/>
    </row>
    <row r="98" spans="1:52" ht="30" customHeight="1">
      <c r="A98" s="69" t="s">
        <v>615</v>
      </c>
      <c r="B98" s="70"/>
      <c r="C98" s="70"/>
      <c r="D98" s="70"/>
      <c r="E98" s="71"/>
      <c r="F98" s="72"/>
      <c r="G98" s="71"/>
      <c r="H98" s="72"/>
      <c r="I98" s="71"/>
      <c r="J98" s="72"/>
      <c r="K98" s="71"/>
      <c r="L98" s="72"/>
      <c r="M98" s="73"/>
      <c r="N98" s="74" t="s">
        <v>612</v>
      </c>
    </row>
    <row r="99" spans="1:52" ht="30" customHeight="1">
      <c r="A99" s="76" t="s">
        <v>616</v>
      </c>
      <c r="B99" s="76" t="s">
        <v>617</v>
      </c>
      <c r="C99" s="76" t="s">
        <v>454</v>
      </c>
      <c r="D99" s="77">
        <v>1.3620000000000001</v>
      </c>
      <c r="E99" s="78">
        <f>단가대비표!O78</f>
        <v>180</v>
      </c>
      <c r="F99" s="79">
        <f t="shared" ref="F99:F107" si="18">TRUNC(E99*D99,1)</f>
        <v>245.1</v>
      </c>
      <c r="G99" s="78">
        <f>단가대비표!P78</f>
        <v>0</v>
      </c>
      <c r="H99" s="79">
        <f t="shared" ref="H99:H107" si="19">TRUNC(G99*D99,1)</f>
        <v>0</v>
      </c>
      <c r="I99" s="78">
        <f>단가대비표!V78</f>
        <v>0</v>
      </c>
      <c r="J99" s="79">
        <f t="shared" ref="J99:J107" si="20">TRUNC(I99*D99,1)</f>
        <v>0</v>
      </c>
      <c r="K99" s="78">
        <f t="shared" ref="K99:K107" si="21">TRUNC(E99+G99+I99,1)</f>
        <v>180</v>
      </c>
      <c r="L99" s="79">
        <f t="shared" ref="L99:L107" si="22">TRUNC(F99+H99+J99,1)</f>
        <v>245.1</v>
      </c>
      <c r="M99" s="76" t="s">
        <v>52</v>
      </c>
      <c r="N99" s="80" t="s">
        <v>612</v>
      </c>
      <c r="O99" s="80" t="s">
        <v>618</v>
      </c>
      <c r="P99" s="80" t="s">
        <v>64</v>
      </c>
      <c r="Q99" s="80" t="s">
        <v>64</v>
      </c>
      <c r="R99" s="80" t="s">
        <v>63</v>
      </c>
      <c r="S99" s="85"/>
      <c r="T99" s="85"/>
      <c r="U99" s="85"/>
      <c r="V99" s="85"/>
      <c r="W99" s="85"/>
      <c r="X99" s="85"/>
      <c r="Y99" s="85"/>
      <c r="Z99" s="85"/>
      <c r="AA99" s="85"/>
      <c r="AB99" s="85"/>
      <c r="AC99" s="85"/>
      <c r="AD99" s="85"/>
      <c r="AE99" s="85"/>
      <c r="AF99" s="85"/>
      <c r="AG99" s="85"/>
      <c r="AH99" s="85"/>
      <c r="AI99" s="85"/>
      <c r="AJ99" s="85"/>
      <c r="AK99" s="85"/>
      <c r="AL99" s="85"/>
      <c r="AM99" s="85"/>
      <c r="AN99" s="85"/>
      <c r="AO99" s="85"/>
      <c r="AP99" s="85"/>
      <c r="AQ99" s="85"/>
      <c r="AR99" s="85"/>
      <c r="AS99" s="85"/>
      <c r="AT99" s="85"/>
      <c r="AU99" s="85"/>
      <c r="AV99" s="80" t="s">
        <v>52</v>
      </c>
      <c r="AW99" s="80" t="s">
        <v>619</v>
      </c>
      <c r="AX99" s="80" t="s">
        <v>52</v>
      </c>
      <c r="AY99" s="80" t="s">
        <v>52</v>
      </c>
      <c r="AZ99" s="80" t="s">
        <v>52</v>
      </c>
    </row>
    <row r="100" spans="1:52" ht="30" customHeight="1">
      <c r="A100" s="76" t="s">
        <v>620</v>
      </c>
      <c r="B100" s="76" t="s">
        <v>621</v>
      </c>
      <c r="C100" s="76" t="s">
        <v>454</v>
      </c>
      <c r="D100" s="77">
        <v>1.3620000000000001</v>
      </c>
      <c r="E100" s="78">
        <f>단가대비표!O33</f>
        <v>860</v>
      </c>
      <c r="F100" s="79">
        <f t="shared" si="18"/>
        <v>1171.3</v>
      </c>
      <c r="G100" s="78">
        <f>단가대비표!P33</f>
        <v>0</v>
      </c>
      <c r="H100" s="79">
        <f t="shared" si="19"/>
        <v>0</v>
      </c>
      <c r="I100" s="78">
        <f>단가대비표!V33</f>
        <v>0</v>
      </c>
      <c r="J100" s="79">
        <f t="shared" si="20"/>
        <v>0</v>
      </c>
      <c r="K100" s="78">
        <f t="shared" si="21"/>
        <v>860</v>
      </c>
      <c r="L100" s="79">
        <f t="shared" si="22"/>
        <v>1171.3</v>
      </c>
      <c r="M100" s="76" t="s">
        <v>52</v>
      </c>
      <c r="N100" s="80" t="s">
        <v>612</v>
      </c>
      <c r="O100" s="80" t="s">
        <v>622</v>
      </c>
      <c r="P100" s="80" t="s">
        <v>64</v>
      </c>
      <c r="Q100" s="80" t="s">
        <v>64</v>
      </c>
      <c r="R100" s="80" t="s">
        <v>63</v>
      </c>
      <c r="S100" s="85"/>
      <c r="T100" s="85"/>
      <c r="U100" s="85"/>
      <c r="V100" s="85"/>
      <c r="W100" s="85"/>
      <c r="X100" s="85"/>
      <c r="Y100" s="85"/>
      <c r="Z100" s="85"/>
      <c r="AA100" s="85"/>
      <c r="AB100" s="85"/>
      <c r="AC100" s="85"/>
      <c r="AD100" s="85"/>
      <c r="AE100" s="85"/>
      <c r="AF100" s="85"/>
      <c r="AG100" s="85"/>
      <c r="AH100" s="85"/>
      <c r="AI100" s="85"/>
      <c r="AJ100" s="85"/>
      <c r="AK100" s="85"/>
      <c r="AL100" s="85"/>
      <c r="AM100" s="85"/>
      <c r="AN100" s="85"/>
      <c r="AO100" s="85"/>
      <c r="AP100" s="85"/>
      <c r="AQ100" s="85"/>
      <c r="AR100" s="85"/>
      <c r="AS100" s="85"/>
      <c r="AT100" s="85"/>
      <c r="AU100" s="85"/>
      <c r="AV100" s="80" t="s">
        <v>52</v>
      </c>
      <c r="AW100" s="80" t="s">
        <v>623</v>
      </c>
      <c r="AX100" s="80" t="s">
        <v>52</v>
      </c>
      <c r="AY100" s="80" t="s">
        <v>52</v>
      </c>
      <c r="AZ100" s="80" t="s">
        <v>52</v>
      </c>
    </row>
    <row r="101" spans="1:52" ht="30" customHeight="1">
      <c r="A101" s="76" t="s">
        <v>620</v>
      </c>
      <c r="B101" s="76" t="s">
        <v>624</v>
      </c>
      <c r="C101" s="76" t="s">
        <v>156</v>
      </c>
      <c r="D101" s="77">
        <v>1.222</v>
      </c>
      <c r="E101" s="78">
        <f>단가대비표!O27</f>
        <v>1560</v>
      </c>
      <c r="F101" s="79">
        <f t="shared" si="18"/>
        <v>1906.3</v>
      </c>
      <c r="G101" s="78">
        <f>단가대비표!P27</f>
        <v>0</v>
      </c>
      <c r="H101" s="79">
        <f t="shared" si="19"/>
        <v>0</v>
      </c>
      <c r="I101" s="78">
        <f>단가대비표!V27</f>
        <v>0</v>
      </c>
      <c r="J101" s="79">
        <f t="shared" si="20"/>
        <v>0</v>
      </c>
      <c r="K101" s="78">
        <f t="shared" si="21"/>
        <v>1560</v>
      </c>
      <c r="L101" s="79">
        <f t="shared" si="22"/>
        <v>1906.3</v>
      </c>
      <c r="M101" s="76" t="s">
        <v>52</v>
      </c>
      <c r="N101" s="80" t="s">
        <v>612</v>
      </c>
      <c r="O101" s="80" t="s">
        <v>625</v>
      </c>
      <c r="P101" s="80" t="s">
        <v>64</v>
      </c>
      <c r="Q101" s="80" t="s">
        <v>64</v>
      </c>
      <c r="R101" s="80" t="s">
        <v>63</v>
      </c>
      <c r="S101" s="85"/>
      <c r="T101" s="85"/>
      <c r="U101" s="85"/>
      <c r="V101" s="85"/>
      <c r="W101" s="85"/>
      <c r="X101" s="85"/>
      <c r="Y101" s="85"/>
      <c r="Z101" s="85"/>
      <c r="AA101" s="85"/>
      <c r="AB101" s="85"/>
      <c r="AC101" s="85"/>
      <c r="AD101" s="85"/>
      <c r="AE101" s="85"/>
      <c r="AF101" s="85"/>
      <c r="AG101" s="85"/>
      <c r="AH101" s="85"/>
      <c r="AI101" s="85"/>
      <c r="AJ101" s="85"/>
      <c r="AK101" s="85"/>
      <c r="AL101" s="85"/>
      <c r="AM101" s="85"/>
      <c r="AN101" s="85"/>
      <c r="AO101" s="85"/>
      <c r="AP101" s="85"/>
      <c r="AQ101" s="85"/>
      <c r="AR101" s="85"/>
      <c r="AS101" s="85"/>
      <c r="AT101" s="85"/>
      <c r="AU101" s="85"/>
      <c r="AV101" s="80" t="s">
        <v>52</v>
      </c>
      <c r="AW101" s="80" t="s">
        <v>626</v>
      </c>
      <c r="AX101" s="80" t="s">
        <v>52</v>
      </c>
      <c r="AY101" s="80" t="s">
        <v>52</v>
      </c>
      <c r="AZ101" s="80" t="s">
        <v>52</v>
      </c>
    </row>
    <row r="102" spans="1:52" ht="30" customHeight="1">
      <c r="A102" s="76" t="s">
        <v>620</v>
      </c>
      <c r="B102" s="76" t="s">
        <v>627</v>
      </c>
      <c r="C102" s="76" t="s">
        <v>156</v>
      </c>
      <c r="D102" s="77">
        <v>0.52500000000000002</v>
      </c>
      <c r="E102" s="78">
        <f>단가대비표!O28</f>
        <v>980</v>
      </c>
      <c r="F102" s="79">
        <f t="shared" si="18"/>
        <v>514.5</v>
      </c>
      <c r="G102" s="78">
        <f>단가대비표!P28</f>
        <v>0</v>
      </c>
      <c r="H102" s="79">
        <f t="shared" si="19"/>
        <v>0</v>
      </c>
      <c r="I102" s="78">
        <f>단가대비표!V28</f>
        <v>0</v>
      </c>
      <c r="J102" s="79">
        <f t="shared" si="20"/>
        <v>0</v>
      </c>
      <c r="K102" s="78">
        <f t="shared" si="21"/>
        <v>980</v>
      </c>
      <c r="L102" s="79">
        <f t="shared" si="22"/>
        <v>514.5</v>
      </c>
      <c r="M102" s="76" t="s">
        <v>52</v>
      </c>
      <c r="N102" s="80" t="s">
        <v>612</v>
      </c>
      <c r="O102" s="80" t="s">
        <v>628</v>
      </c>
      <c r="P102" s="80" t="s">
        <v>64</v>
      </c>
      <c r="Q102" s="80" t="s">
        <v>64</v>
      </c>
      <c r="R102" s="80" t="s">
        <v>63</v>
      </c>
      <c r="S102" s="85"/>
      <c r="T102" s="85"/>
      <c r="U102" s="85"/>
      <c r="V102" s="85"/>
      <c r="W102" s="85"/>
      <c r="X102" s="85"/>
      <c r="Y102" s="85"/>
      <c r="Z102" s="85"/>
      <c r="AA102" s="85"/>
      <c r="AB102" s="85"/>
      <c r="AC102" s="85"/>
      <c r="AD102" s="85"/>
      <c r="AE102" s="85"/>
      <c r="AF102" s="85"/>
      <c r="AG102" s="85"/>
      <c r="AH102" s="85"/>
      <c r="AI102" s="85"/>
      <c r="AJ102" s="85"/>
      <c r="AK102" s="85"/>
      <c r="AL102" s="85"/>
      <c r="AM102" s="85"/>
      <c r="AN102" s="85"/>
      <c r="AO102" s="85"/>
      <c r="AP102" s="85"/>
      <c r="AQ102" s="85"/>
      <c r="AR102" s="85"/>
      <c r="AS102" s="85"/>
      <c r="AT102" s="85"/>
      <c r="AU102" s="85"/>
      <c r="AV102" s="80" t="s">
        <v>52</v>
      </c>
      <c r="AW102" s="80" t="s">
        <v>629</v>
      </c>
      <c r="AX102" s="80" t="s">
        <v>52</v>
      </c>
      <c r="AY102" s="80" t="s">
        <v>52</v>
      </c>
      <c r="AZ102" s="80" t="s">
        <v>52</v>
      </c>
    </row>
    <row r="103" spans="1:52" ht="30" customHeight="1">
      <c r="A103" s="76" t="s">
        <v>620</v>
      </c>
      <c r="B103" s="76" t="s">
        <v>630</v>
      </c>
      <c r="C103" s="76" t="s">
        <v>369</v>
      </c>
      <c r="D103" s="77">
        <v>0.58399999999999996</v>
      </c>
      <c r="E103" s="78">
        <f>단가대비표!O29</f>
        <v>111</v>
      </c>
      <c r="F103" s="79">
        <f t="shared" si="18"/>
        <v>64.8</v>
      </c>
      <c r="G103" s="78">
        <f>단가대비표!P29</f>
        <v>0</v>
      </c>
      <c r="H103" s="79">
        <f t="shared" si="19"/>
        <v>0</v>
      </c>
      <c r="I103" s="78">
        <f>단가대비표!V29</f>
        <v>0</v>
      </c>
      <c r="J103" s="79">
        <f t="shared" si="20"/>
        <v>0</v>
      </c>
      <c r="K103" s="78">
        <f t="shared" si="21"/>
        <v>111</v>
      </c>
      <c r="L103" s="79">
        <f t="shared" si="22"/>
        <v>64.8</v>
      </c>
      <c r="M103" s="76" t="s">
        <v>52</v>
      </c>
      <c r="N103" s="80" t="s">
        <v>612</v>
      </c>
      <c r="O103" s="80" t="s">
        <v>631</v>
      </c>
      <c r="P103" s="80" t="s">
        <v>64</v>
      </c>
      <c r="Q103" s="80" t="s">
        <v>64</v>
      </c>
      <c r="R103" s="80" t="s">
        <v>63</v>
      </c>
      <c r="S103" s="85"/>
      <c r="T103" s="85"/>
      <c r="U103" s="85"/>
      <c r="V103" s="85"/>
      <c r="W103" s="85"/>
      <c r="X103" s="85"/>
      <c r="Y103" s="85"/>
      <c r="Z103" s="85"/>
      <c r="AA103" s="85"/>
      <c r="AB103" s="85"/>
      <c r="AC103" s="85"/>
      <c r="AD103" s="85"/>
      <c r="AE103" s="85"/>
      <c r="AF103" s="85"/>
      <c r="AG103" s="85"/>
      <c r="AH103" s="85"/>
      <c r="AI103" s="85"/>
      <c r="AJ103" s="85"/>
      <c r="AK103" s="85"/>
      <c r="AL103" s="85"/>
      <c r="AM103" s="85"/>
      <c r="AN103" s="85"/>
      <c r="AO103" s="85"/>
      <c r="AP103" s="85"/>
      <c r="AQ103" s="85"/>
      <c r="AR103" s="85"/>
      <c r="AS103" s="85"/>
      <c r="AT103" s="85"/>
      <c r="AU103" s="85"/>
      <c r="AV103" s="80" t="s">
        <v>52</v>
      </c>
      <c r="AW103" s="80" t="s">
        <v>632</v>
      </c>
      <c r="AX103" s="80" t="s">
        <v>52</v>
      </c>
      <c r="AY103" s="80" t="s">
        <v>52</v>
      </c>
      <c r="AZ103" s="80" t="s">
        <v>52</v>
      </c>
    </row>
    <row r="104" spans="1:52" ht="30" customHeight="1">
      <c r="A104" s="76" t="s">
        <v>620</v>
      </c>
      <c r="B104" s="76" t="s">
        <v>633</v>
      </c>
      <c r="C104" s="76" t="s">
        <v>369</v>
      </c>
      <c r="D104" s="77">
        <v>0.19500000000000001</v>
      </c>
      <c r="E104" s="78">
        <f>단가대비표!O30</f>
        <v>107</v>
      </c>
      <c r="F104" s="79">
        <f t="shared" si="18"/>
        <v>20.8</v>
      </c>
      <c r="G104" s="78">
        <f>단가대비표!P30</f>
        <v>0</v>
      </c>
      <c r="H104" s="79">
        <f t="shared" si="19"/>
        <v>0</v>
      </c>
      <c r="I104" s="78">
        <f>단가대비표!V30</f>
        <v>0</v>
      </c>
      <c r="J104" s="79">
        <f t="shared" si="20"/>
        <v>0</v>
      </c>
      <c r="K104" s="78">
        <f t="shared" si="21"/>
        <v>107</v>
      </c>
      <c r="L104" s="79">
        <f t="shared" si="22"/>
        <v>20.8</v>
      </c>
      <c r="M104" s="76" t="s">
        <v>52</v>
      </c>
      <c r="N104" s="80" t="s">
        <v>612</v>
      </c>
      <c r="O104" s="80" t="s">
        <v>634</v>
      </c>
      <c r="P104" s="80" t="s">
        <v>64</v>
      </c>
      <c r="Q104" s="80" t="s">
        <v>64</v>
      </c>
      <c r="R104" s="80" t="s">
        <v>63</v>
      </c>
      <c r="S104" s="85"/>
      <c r="T104" s="85"/>
      <c r="U104" s="85"/>
      <c r="V104" s="85"/>
      <c r="W104" s="85"/>
      <c r="X104" s="85"/>
      <c r="Y104" s="85"/>
      <c r="Z104" s="85"/>
      <c r="AA104" s="85"/>
      <c r="AB104" s="85"/>
      <c r="AC104" s="85"/>
      <c r="AD104" s="85"/>
      <c r="AE104" s="85"/>
      <c r="AF104" s="85"/>
      <c r="AG104" s="85"/>
      <c r="AH104" s="85"/>
      <c r="AI104" s="85"/>
      <c r="AJ104" s="85"/>
      <c r="AK104" s="85"/>
      <c r="AL104" s="85"/>
      <c r="AM104" s="85"/>
      <c r="AN104" s="85"/>
      <c r="AO104" s="85"/>
      <c r="AP104" s="85"/>
      <c r="AQ104" s="85"/>
      <c r="AR104" s="85"/>
      <c r="AS104" s="85"/>
      <c r="AT104" s="85"/>
      <c r="AU104" s="85"/>
      <c r="AV104" s="80" t="s">
        <v>52</v>
      </c>
      <c r="AW104" s="80" t="s">
        <v>635</v>
      </c>
      <c r="AX104" s="80" t="s">
        <v>52</v>
      </c>
      <c r="AY104" s="80" t="s">
        <v>52</v>
      </c>
      <c r="AZ104" s="80" t="s">
        <v>52</v>
      </c>
    </row>
    <row r="105" spans="1:52" ht="30" customHeight="1">
      <c r="A105" s="76" t="s">
        <v>620</v>
      </c>
      <c r="B105" s="76" t="s">
        <v>636</v>
      </c>
      <c r="C105" s="76" t="s">
        <v>156</v>
      </c>
      <c r="D105" s="77">
        <v>3.6749999999999998</v>
      </c>
      <c r="E105" s="78">
        <f>단가대비표!O26</f>
        <v>1160</v>
      </c>
      <c r="F105" s="79">
        <f t="shared" si="18"/>
        <v>4263</v>
      </c>
      <c r="G105" s="78">
        <f>단가대비표!P26</f>
        <v>0</v>
      </c>
      <c r="H105" s="79">
        <f t="shared" si="19"/>
        <v>0</v>
      </c>
      <c r="I105" s="78">
        <f>단가대비표!V26</f>
        <v>0</v>
      </c>
      <c r="J105" s="79">
        <f t="shared" si="20"/>
        <v>0</v>
      </c>
      <c r="K105" s="78">
        <f t="shared" si="21"/>
        <v>1160</v>
      </c>
      <c r="L105" s="79">
        <f t="shared" si="22"/>
        <v>4263</v>
      </c>
      <c r="M105" s="76" t="s">
        <v>52</v>
      </c>
      <c r="N105" s="80" t="s">
        <v>612</v>
      </c>
      <c r="O105" s="80" t="s">
        <v>637</v>
      </c>
      <c r="P105" s="80" t="s">
        <v>64</v>
      </c>
      <c r="Q105" s="80" t="s">
        <v>64</v>
      </c>
      <c r="R105" s="80" t="s">
        <v>63</v>
      </c>
      <c r="S105" s="85"/>
      <c r="T105" s="85"/>
      <c r="U105" s="85"/>
      <c r="V105" s="85"/>
      <c r="W105" s="85"/>
      <c r="X105" s="85"/>
      <c r="Y105" s="85"/>
      <c r="Z105" s="85"/>
      <c r="AA105" s="85"/>
      <c r="AB105" s="85"/>
      <c r="AC105" s="85"/>
      <c r="AD105" s="85"/>
      <c r="AE105" s="85"/>
      <c r="AF105" s="85"/>
      <c r="AG105" s="85"/>
      <c r="AH105" s="85"/>
      <c r="AI105" s="85"/>
      <c r="AJ105" s="85"/>
      <c r="AK105" s="85"/>
      <c r="AL105" s="85"/>
      <c r="AM105" s="85"/>
      <c r="AN105" s="85"/>
      <c r="AO105" s="85"/>
      <c r="AP105" s="85"/>
      <c r="AQ105" s="85"/>
      <c r="AR105" s="85"/>
      <c r="AS105" s="85"/>
      <c r="AT105" s="85"/>
      <c r="AU105" s="85"/>
      <c r="AV105" s="80" t="s">
        <v>52</v>
      </c>
      <c r="AW105" s="80" t="s">
        <v>638</v>
      </c>
      <c r="AX105" s="80" t="s">
        <v>52</v>
      </c>
      <c r="AY105" s="80" t="s">
        <v>52</v>
      </c>
      <c r="AZ105" s="80" t="s">
        <v>52</v>
      </c>
    </row>
    <row r="106" spans="1:52" ht="30" customHeight="1">
      <c r="A106" s="76" t="s">
        <v>620</v>
      </c>
      <c r="B106" s="76" t="s">
        <v>639</v>
      </c>
      <c r="C106" s="76" t="s">
        <v>454</v>
      </c>
      <c r="D106" s="77">
        <v>4.0839999999999996</v>
      </c>
      <c r="E106" s="78">
        <f>단가대비표!O31</f>
        <v>60</v>
      </c>
      <c r="F106" s="79">
        <f t="shared" si="18"/>
        <v>245</v>
      </c>
      <c r="G106" s="78">
        <f>단가대비표!P31</f>
        <v>0</v>
      </c>
      <c r="H106" s="79">
        <f t="shared" si="19"/>
        <v>0</v>
      </c>
      <c r="I106" s="78">
        <f>단가대비표!V31</f>
        <v>0</v>
      </c>
      <c r="J106" s="79">
        <f t="shared" si="20"/>
        <v>0</v>
      </c>
      <c r="K106" s="78">
        <f t="shared" si="21"/>
        <v>60</v>
      </c>
      <c r="L106" s="79">
        <f t="shared" si="22"/>
        <v>245</v>
      </c>
      <c r="M106" s="76" t="s">
        <v>52</v>
      </c>
      <c r="N106" s="80" t="s">
        <v>612</v>
      </c>
      <c r="O106" s="80" t="s">
        <v>640</v>
      </c>
      <c r="P106" s="80" t="s">
        <v>64</v>
      </c>
      <c r="Q106" s="80" t="s">
        <v>64</v>
      </c>
      <c r="R106" s="80" t="s">
        <v>63</v>
      </c>
      <c r="S106" s="85"/>
      <c r="T106" s="85"/>
      <c r="U106" s="85"/>
      <c r="V106" s="85"/>
      <c r="W106" s="85"/>
      <c r="X106" s="85"/>
      <c r="Y106" s="85"/>
      <c r="Z106" s="85"/>
      <c r="AA106" s="85"/>
      <c r="AB106" s="85"/>
      <c r="AC106" s="85"/>
      <c r="AD106" s="85"/>
      <c r="AE106" s="85"/>
      <c r="AF106" s="85"/>
      <c r="AG106" s="85"/>
      <c r="AH106" s="85"/>
      <c r="AI106" s="85"/>
      <c r="AJ106" s="85"/>
      <c r="AK106" s="85"/>
      <c r="AL106" s="85"/>
      <c r="AM106" s="85"/>
      <c r="AN106" s="85"/>
      <c r="AO106" s="85"/>
      <c r="AP106" s="85"/>
      <c r="AQ106" s="85"/>
      <c r="AR106" s="85"/>
      <c r="AS106" s="85"/>
      <c r="AT106" s="85"/>
      <c r="AU106" s="85"/>
      <c r="AV106" s="80" t="s">
        <v>52</v>
      </c>
      <c r="AW106" s="80" t="s">
        <v>641</v>
      </c>
      <c r="AX106" s="80" t="s">
        <v>52</v>
      </c>
      <c r="AY106" s="80" t="s">
        <v>52</v>
      </c>
      <c r="AZ106" s="80" t="s">
        <v>52</v>
      </c>
    </row>
    <row r="107" spans="1:52" ht="30" customHeight="1">
      <c r="A107" s="76" t="s">
        <v>620</v>
      </c>
      <c r="B107" s="76" t="s">
        <v>642</v>
      </c>
      <c r="C107" s="76" t="s">
        <v>454</v>
      </c>
      <c r="D107" s="77">
        <v>0.58399999999999996</v>
      </c>
      <c r="E107" s="78">
        <f>단가대비표!O32</f>
        <v>80</v>
      </c>
      <c r="F107" s="79">
        <f t="shared" si="18"/>
        <v>46.7</v>
      </c>
      <c r="G107" s="78">
        <f>단가대비표!P32</f>
        <v>0</v>
      </c>
      <c r="H107" s="79">
        <f t="shared" si="19"/>
        <v>0</v>
      </c>
      <c r="I107" s="78">
        <f>단가대비표!V32</f>
        <v>0</v>
      </c>
      <c r="J107" s="79">
        <f t="shared" si="20"/>
        <v>0</v>
      </c>
      <c r="K107" s="78">
        <f t="shared" si="21"/>
        <v>80</v>
      </c>
      <c r="L107" s="79">
        <f t="shared" si="22"/>
        <v>46.7</v>
      </c>
      <c r="M107" s="76" t="s">
        <v>52</v>
      </c>
      <c r="N107" s="80" t="s">
        <v>612</v>
      </c>
      <c r="O107" s="80" t="s">
        <v>643</v>
      </c>
      <c r="P107" s="80" t="s">
        <v>64</v>
      </c>
      <c r="Q107" s="80" t="s">
        <v>64</v>
      </c>
      <c r="R107" s="80" t="s">
        <v>63</v>
      </c>
      <c r="S107" s="85"/>
      <c r="T107" s="85"/>
      <c r="U107" s="85"/>
      <c r="V107" s="85"/>
      <c r="W107" s="85"/>
      <c r="X107" s="85"/>
      <c r="Y107" s="85"/>
      <c r="Z107" s="85"/>
      <c r="AA107" s="85"/>
      <c r="AB107" s="85"/>
      <c r="AC107" s="85"/>
      <c r="AD107" s="85"/>
      <c r="AE107" s="85"/>
      <c r="AF107" s="85"/>
      <c r="AG107" s="85"/>
      <c r="AH107" s="85"/>
      <c r="AI107" s="85"/>
      <c r="AJ107" s="85"/>
      <c r="AK107" s="85"/>
      <c r="AL107" s="85"/>
      <c r="AM107" s="85"/>
      <c r="AN107" s="85"/>
      <c r="AO107" s="85"/>
      <c r="AP107" s="85"/>
      <c r="AQ107" s="85"/>
      <c r="AR107" s="85"/>
      <c r="AS107" s="85"/>
      <c r="AT107" s="85"/>
      <c r="AU107" s="85"/>
      <c r="AV107" s="80" t="s">
        <v>52</v>
      </c>
      <c r="AW107" s="80" t="s">
        <v>644</v>
      </c>
      <c r="AX107" s="80" t="s">
        <v>52</v>
      </c>
      <c r="AY107" s="80" t="s">
        <v>52</v>
      </c>
      <c r="AZ107" s="80" t="s">
        <v>52</v>
      </c>
    </row>
    <row r="108" spans="1:52" ht="30" customHeight="1">
      <c r="A108" s="76" t="s">
        <v>462</v>
      </c>
      <c r="B108" s="76" t="s">
        <v>52</v>
      </c>
      <c r="C108" s="76" t="s">
        <v>52</v>
      </c>
      <c r="D108" s="77"/>
      <c r="E108" s="78"/>
      <c r="F108" s="79">
        <f>TRUNC(SUMIF(N99:N107, N98, F99:F107),0)</f>
        <v>8477</v>
      </c>
      <c r="G108" s="78"/>
      <c r="H108" s="79">
        <f>TRUNC(SUMIF(N99:N107, N98, H99:H107),0)</f>
        <v>0</v>
      </c>
      <c r="I108" s="78"/>
      <c r="J108" s="79">
        <f>TRUNC(SUMIF(N99:N107, N98, J99:J107),0)</f>
        <v>0</v>
      </c>
      <c r="K108" s="78"/>
      <c r="L108" s="79">
        <f>F108+H108+J108</f>
        <v>8477</v>
      </c>
      <c r="M108" s="76" t="s">
        <v>52</v>
      </c>
      <c r="N108" s="80" t="s">
        <v>78</v>
      </c>
      <c r="O108" s="80" t="s">
        <v>78</v>
      </c>
      <c r="P108" s="80" t="s">
        <v>52</v>
      </c>
      <c r="Q108" s="80" t="s">
        <v>52</v>
      </c>
      <c r="R108" s="80" t="s">
        <v>52</v>
      </c>
      <c r="S108" s="85"/>
      <c r="T108" s="85"/>
      <c r="U108" s="85"/>
      <c r="V108" s="85"/>
      <c r="W108" s="85"/>
      <c r="X108" s="85"/>
      <c r="Y108" s="85"/>
      <c r="Z108" s="85"/>
      <c r="AA108" s="85"/>
      <c r="AB108" s="85"/>
      <c r="AC108" s="85"/>
      <c r="AD108" s="85"/>
      <c r="AE108" s="85"/>
      <c r="AF108" s="85"/>
      <c r="AG108" s="85"/>
      <c r="AH108" s="85"/>
      <c r="AI108" s="85"/>
      <c r="AJ108" s="85"/>
      <c r="AK108" s="85"/>
      <c r="AL108" s="85"/>
      <c r="AM108" s="85"/>
      <c r="AN108" s="85"/>
      <c r="AO108" s="85"/>
      <c r="AP108" s="85"/>
      <c r="AQ108" s="85"/>
      <c r="AR108" s="85"/>
      <c r="AS108" s="85"/>
      <c r="AT108" s="85"/>
      <c r="AU108" s="85"/>
      <c r="AV108" s="80" t="s">
        <v>52</v>
      </c>
      <c r="AW108" s="80" t="s">
        <v>52</v>
      </c>
      <c r="AX108" s="80" t="s">
        <v>52</v>
      </c>
      <c r="AY108" s="80" t="s">
        <v>52</v>
      </c>
      <c r="AZ108" s="80" t="s">
        <v>52</v>
      </c>
    </row>
    <row r="109" spans="1:52" ht="30" customHeight="1">
      <c r="A109" s="77"/>
      <c r="B109" s="77"/>
      <c r="C109" s="77"/>
      <c r="D109" s="77"/>
      <c r="E109" s="78"/>
      <c r="F109" s="79"/>
      <c r="G109" s="78"/>
      <c r="H109" s="79"/>
      <c r="I109" s="78"/>
      <c r="J109" s="79"/>
      <c r="K109" s="78"/>
      <c r="L109" s="79"/>
      <c r="M109" s="77"/>
    </row>
    <row r="110" spans="1:52" ht="30" customHeight="1">
      <c r="A110" s="69" t="s">
        <v>645</v>
      </c>
      <c r="B110" s="70"/>
      <c r="C110" s="70"/>
      <c r="D110" s="70"/>
      <c r="E110" s="71"/>
      <c r="F110" s="72"/>
      <c r="G110" s="71"/>
      <c r="H110" s="72"/>
      <c r="I110" s="71"/>
      <c r="J110" s="72"/>
      <c r="K110" s="71"/>
      <c r="L110" s="72"/>
      <c r="M110" s="73"/>
      <c r="N110" s="74" t="s">
        <v>192</v>
      </c>
    </row>
    <row r="111" spans="1:52" ht="30" customHeight="1">
      <c r="A111" s="76" t="s">
        <v>646</v>
      </c>
      <c r="B111" s="76" t="s">
        <v>647</v>
      </c>
      <c r="C111" s="76" t="s">
        <v>369</v>
      </c>
      <c r="D111" s="77">
        <v>1</v>
      </c>
      <c r="E111" s="78">
        <f>단가대비표!O36</f>
        <v>22580</v>
      </c>
      <c r="F111" s="79">
        <f>TRUNC(E111*D111,1)</f>
        <v>22580</v>
      </c>
      <c r="G111" s="78">
        <f>단가대비표!P36</f>
        <v>0</v>
      </c>
      <c r="H111" s="79">
        <f>TRUNC(G111*D111,1)</f>
        <v>0</v>
      </c>
      <c r="I111" s="78">
        <f>단가대비표!V36</f>
        <v>0</v>
      </c>
      <c r="J111" s="79">
        <f>TRUNC(I111*D111,1)</f>
        <v>0</v>
      </c>
      <c r="K111" s="78">
        <f t="shared" ref="K111:L115" si="23">TRUNC(E111+G111+I111,1)</f>
        <v>22580</v>
      </c>
      <c r="L111" s="79">
        <f t="shared" si="23"/>
        <v>22580</v>
      </c>
      <c r="M111" s="76" t="s">
        <v>52</v>
      </c>
      <c r="N111" s="80" t="s">
        <v>192</v>
      </c>
      <c r="O111" s="80" t="s">
        <v>648</v>
      </c>
      <c r="P111" s="80" t="s">
        <v>64</v>
      </c>
      <c r="Q111" s="80" t="s">
        <v>64</v>
      </c>
      <c r="R111" s="80" t="s">
        <v>63</v>
      </c>
      <c r="S111" s="85"/>
      <c r="T111" s="85"/>
      <c r="U111" s="85"/>
      <c r="V111" s="85">
        <v>1</v>
      </c>
      <c r="W111" s="85"/>
      <c r="X111" s="85"/>
      <c r="Y111" s="85"/>
      <c r="Z111" s="85"/>
      <c r="AA111" s="85"/>
      <c r="AB111" s="85"/>
      <c r="AC111" s="85"/>
      <c r="AD111" s="85"/>
      <c r="AE111" s="85"/>
      <c r="AF111" s="85"/>
      <c r="AG111" s="85"/>
      <c r="AH111" s="85"/>
      <c r="AI111" s="85"/>
      <c r="AJ111" s="85"/>
      <c r="AK111" s="85"/>
      <c r="AL111" s="85"/>
      <c r="AM111" s="85"/>
      <c r="AN111" s="85"/>
      <c r="AO111" s="85"/>
      <c r="AP111" s="85"/>
      <c r="AQ111" s="85"/>
      <c r="AR111" s="85"/>
      <c r="AS111" s="85"/>
      <c r="AT111" s="85"/>
      <c r="AU111" s="85"/>
      <c r="AV111" s="80" t="s">
        <v>52</v>
      </c>
      <c r="AW111" s="80" t="s">
        <v>649</v>
      </c>
      <c r="AX111" s="80" t="s">
        <v>52</v>
      </c>
      <c r="AY111" s="80" t="s">
        <v>52</v>
      </c>
      <c r="AZ111" s="80" t="s">
        <v>52</v>
      </c>
    </row>
    <row r="112" spans="1:52" ht="30" customHeight="1">
      <c r="A112" s="76" t="s">
        <v>650</v>
      </c>
      <c r="B112" s="76" t="s">
        <v>651</v>
      </c>
      <c r="C112" s="76" t="s">
        <v>385</v>
      </c>
      <c r="D112" s="77">
        <v>1</v>
      </c>
      <c r="E112" s="78">
        <f>TRUNC(SUMIF(V111:V115, RIGHTB(O112, 1), F111:F115)*U112, 2)</f>
        <v>677.4</v>
      </c>
      <c r="F112" s="79">
        <f>TRUNC(E112*D112,1)</f>
        <v>677.4</v>
      </c>
      <c r="G112" s="78">
        <v>0</v>
      </c>
      <c r="H112" s="79">
        <f>TRUNC(G112*D112,1)</f>
        <v>0</v>
      </c>
      <c r="I112" s="78">
        <v>0</v>
      </c>
      <c r="J112" s="79">
        <f>TRUNC(I112*D112,1)</f>
        <v>0</v>
      </c>
      <c r="K112" s="78">
        <f t="shared" si="23"/>
        <v>677.4</v>
      </c>
      <c r="L112" s="79">
        <f t="shared" si="23"/>
        <v>677.4</v>
      </c>
      <c r="M112" s="76" t="s">
        <v>52</v>
      </c>
      <c r="N112" s="80" t="s">
        <v>192</v>
      </c>
      <c r="O112" s="80" t="s">
        <v>397</v>
      </c>
      <c r="P112" s="80" t="s">
        <v>64</v>
      </c>
      <c r="Q112" s="80" t="s">
        <v>64</v>
      </c>
      <c r="R112" s="80" t="s">
        <v>64</v>
      </c>
      <c r="S112" s="85">
        <v>0</v>
      </c>
      <c r="T112" s="85">
        <v>0</v>
      </c>
      <c r="U112" s="85">
        <v>0.03</v>
      </c>
      <c r="V112" s="85"/>
      <c r="W112" s="85"/>
      <c r="X112" s="85"/>
      <c r="Y112" s="85"/>
      <c r="Z112" s="85"/>
      <c r="AA112" s="85"/>
      <c r="AB112" s="85"/>
      <c r="AC112" s="85"/>
      <c r="AD112" s="85"/>
      <c r="AE112" s="85"/>
      <c r="AF112" s="85"/>
      <c r="AG112" s="85"/>
      <c r="AH112" s="85"/>
      <c r="AI112" s="85"/>
      <c r="AJ112" s="85"/>
      <c r="AK112" s="85"/>
      <c r="AL112" s="85"/>
      <c r="AM112" s="85"/>
      <c r="AN112" s="85"/>
      <c r="AO112" s="85"/>
      <c r="AP112" s="85"/>
      <c r="AQ112" s="85"/>
      <c r="AR112" s="85"/>
      <c r="AS112" s="85"/>
      <c r="AT112" s="85"/>
      <c r="AU112" s="85"/>
      <c r="AV112" s="80" t="s">
        <v>52</v>
      </c>
      <c r="AW112" s="80" t="s">
        <v>652</v>
      </c>
      <c r="AX112" s="80" t="s">
        <v>52</v>
      </c>
      <c r="AY112" s="80" t="s">
        <v>52</v>
      </c>
      <c r="AZ112" s="80" t="s">
        <v>52</v>
      </c>
    </row>
    <row r="113" spans="1:52" ht="30" customHeight="1">
      <c r="A113" s="76" t="s">
        <v>603</v>
      </c>
      <c r="B113" s="76" t="s">
        <v>458</v>
      </c>
      <c r="C113" s="76" t="s">
        <v>459</v>
      </c>
      <c r="D113" s="77">
        <v>0.34300000000000003</v>
      </c>
      <c r="E113" s="78">
        <f>단가대비표!O107</f>
        <v>0</v>
      </c>
      <c r="F113" s="79">
        <f>TRUNC(E113*D113,1)</f>
        <v>0</v>
      </c>
      <c r="G113" s="78">
        <f>단가대비표!P107</f>
        <v>256883</v>
      </c>
      <c r="H113" s="79">
        <f>TRUNC(G113*D113,1)</f>
        <v>88110.8</v>
      </c>
      <c r="I113" s="78">
        <f>단가대비표!V107</f>
        <v>0</v>
      </c>
      <c r="J113" s="79">
        <f>TRUNC(I113*D113,1)</f>
        <v>0</v>
      </c>
      <c r="K113" s="78">
        <f t="shared" si="23"/>
        <v>256883</v>
      </c>
      <c r="L113" s="79">
        <f t="shared" si="23"/>
        <v>88110.8</v>
      </c>
      <c r="M113" s="76" t="s">
        <v>52</v>
      </c>
      <c r="N113" s="80" t="s">
        <v>192</v>
      </c>
      <c r="O113" s="80" t="s">
        <v>604</v>
      </c>
      <c r="P113" s="80" t="s">
        <v>64</v>
      </c>
      <c r="Q113" s="80" t="s">
        <v>64</v>
      </c>
      <c r="R113" s="80" t="s">
        <v>63</v>
      </c>
      <c r="S113" s="85"/>
      <c r="T113" s="85"/>
      <c r="U113" s="85"/>
      <c r="V113" s="85"/>
      <c r="W113" s="85">
        <v>2</v>
      </c>
      <c r="X113" s="85"/>
      <c r="Y113" s="85"/>
      <c r="Z113" s="85"/>
      <c r="AA113" s="85"/>
      <c r="AB113" s="85"/>
      <c r="AC113" s="85"/>
      <c r="AD113" s="85"/>
      <c r="AE113" s="85"/>
      <c r="AF113" s="85"/>
      <c r="AG113" s="85"/>
      <c r="AH113" s="85"/>
      <c r="AI113" s="85"/>
      <c r="AJ113" s="85"/>
      <c r="AK113" s="85"/>
      <c r="AL113" s="85"/>
      <c r="AM113" s="85"/>
      <c r="AN113" s="85"/>
      <c r="AO113" s="85"/>
      <c r="AP113" s="85"/>
      <c r="AQ113" s="85"/>
      <c r="AR113" s="85"/>
      <c r="AS113" s="85"/>
      <c r="AT113" s="85"/>
      <c r="AU113" s="85"/>
      <c r="AV113" s="80" t="s">
        <v>52</v>
      </c>
      <c r="AW113" s="80" t="s">
        <v>653</v>
      </c>
      <c r="AX113" s="80" t="s">
        <v>52</v>
      </c>
      <c r="AY113" s="80" t="s">
        <v>52</v>
      </c>
      <c r="AZ113" s="80" t="s">
        <v>52</v>
      </c>
    </row>
    <row r="114" spans="1:52" ht="30" customHeight="1">
      <c r="A114" s="76" t="s">
        <v>474</v>
      </c>
      <c r="B114" s="76" t="s">
        <v>458</v>
      </c>
      <c r="C114" s="76" t="s">
        <v>459</v>
      </c>
      <c r="D114" s="77">
        <v>6.3E-2</v>
      </c>
      <c r="E114" s="78">
        <f>단가대비표!O96</f>
        <v>0</v>
      </c>
      <c r="F114" s="79">
        <f>TRUNC(E114*D114,1)</f>
        <v>0</v>
      </c>
      <c r="G114" s="78">
        <f>단가대비표!P96</f>
        <v>172068</v>
      </c>
      <c r="H114" s="79">
        <f>TRUNC(G114*D114,1)</f>
        <v>10840.2</v>
      </c>
      <c r="I114" s="78">
        <f>단가대비표!V96</f>
        <v>0</v>
      </c>
      <c r="J114" s="79">
        <f>TRUNC(I114*D114,1)</f>
        <v>0</v>
      </c>
      <c r="K114" s="78">
        <f t="shared" si="23"/>
        <v>172068</v>
      </c>
      <c r="L114" s="79">
        <f t="shared" si="23"/>
        <v>10840.2</v>
      </c>
      <c r="M114" s="76" t="s">
        <v>52</v>
      </c>
      <c r="N114" s="80" t="s">
        <v>192</v>
      </c>
      <c r="O114" s="80" t="s">
        <v>475</v>
      </c>
      <c r="P114" s="80" t="s">
        <v>64</v>
      </c>
      <c r="Q114" s="80" t="s">
        <v>64</v>
      </c>
      <c r="R114" s="80" t="s">
        <v>63</v>
      </c>
      <c r="S114" s="85"/>
      <c r="T114" s="85"/>
      <c r="U114" s="85"/>
      <c r="V114" s="85"/>
      <c r="W114" s="85">
        <v>2</v>
      </c>
      <c r="X114" s="85"/>
      <c r="Y114" s="85"/>
      <c r="Z114" s="85"/>
      <c r="AA114" s="85"/>
      <c r="AB114" s="85"/>
      <c r="AC114" s="85"/>
      <c r="AD114" s="85"/>
      <c r="AE114" s="85"/>
      <c r="AF114" s="85"/>
      <c r="AG114" s="85"/>
      <c r="AH114" s="85"/>
      <c r="AI114" s="85"/>
      <c r="AJ114" s="85"/>
      <c r="AK114" s="85"/>
      <c r="AL114" s="85"/>
      <c r="AM114" s="85"/>
      <c r="AN114" s="85"/>
      <c r="AO114" s="85"/>
      <c r="AP114" s="85"/>
      <c r="AQ114" s="85"/>
      <c r="AR114" s="85"/>
      <c r="AS114" s="85"/>
      <c r="AT114" s="85"/>
      <c r="AU114" s="85"/>
      <c r="AV114" s="80" t="s">
        <v>52</v>
      </c>
      <c r="AW114" s="80" t="s">
        <v>654</v>
      </c>
      <c r="AX114" s="80" t="s">
        <v>52</v>
      </c>
      <c r="AY114" s="80" t="s">
        <v>52</v>
      </c>
      <c r="AZ114" s="80" t="s">
        <v>52</v>
      </c>
    </row>
    <row r="115" spans="1:52" ht="30" customHeight="1">
      <c r="A115" s="76" t="s">
        <v>515</v>
      </c>
      <c r="B115" s="76" t="s">
        <v>592</v>
      </c>
      <c r="C115" s="76" t="s">
        <v>385</v>
      </c>
      <c r="D115" s="77">
        <v>1</v>
      </c>
      <c r="E115" s="78">
        <v>0</v>
      </c>
      <c r="F115" s="79">
        <f>TRUNC(E115*D115,1)</f>
        <v>0</v>
      </c>
      <c r="G115" s="78">
        <v>0</v>
      </c>
      <c r="H115" s="79">
        <f>TRUNC(G115*D115,1)</f>
        <v>0</v>
      </c>
      <c r="I115" s="78">
        <f>TRUNC(SUMIF(W111:W115, RIGHTB(O115, 1), H111:H115)*U115, 2)</f>
        <v>2968.53</v>
      </c>
      <c r="J115" s="79">
        <f>TRUNC(I115*D115,1)</f>
        <v>2968.5</v>
      </c>
      <c r="K115" s="78">
        <f t="shared" si="23"/>
        <v>2968.5</v>
      </c>
      <c r="L115" s="79">
        <f t="shared" si="23"/>
        <v>2968.5</v>
      </c>
      <c r="M115" s="76" t="s">
        <v>52</v>
      </c>
      <c r="N115" s="80" t="s">
        <v>192</v>
      </c>
      <c r="O115" s="80" t="s">
        <v>655</v>
      </c>
      <c r="P115" s="80" t="s">
        <v>64</v>
      </c>
      <c r="Q115" s="80" t="s">
        <v>64</v>
      </c>
      <c r="R115" s="80" t="s">
        <v>64</v>
      </c>
      <c r="S115" s="85">
        <v>1</v>
      </c>
      <c r="T115" s="85">
        <v>2</v>
      </c>
      <c r="U115" s="85">
        <v>0.03</v>
      </c>
      <c r="V115" s="85"/>
      <c r="W115" s="85"/>
      <c r="X115" s="85"/>
      <c r="Y115" s="85"/>
      <c r="Z115" s="85"/>
      <c r="AA115" s="85"/>
      <c r="AB115" s="85"/>
      <c r="AC115" s="85"/>
      <c r="AD115" s="85"/>
      <c r="AE115" s="85"/>
      <c r="AF115" s="85"/>
      <c r="AG115" s="85"/>
      <c r="AH115" s="85"/>
      <c r="AI115" s="85"/>
      <c r="AJ115" s="85"/>
      <c r="AK115" s="85"/>
      <c r="AL115" s="85"/>
      <c r="AM115" s="85"/>
      <c r="AN115" s="85"/>
      <c r="AO115" s="85"/>
      <c r="AP115" s="85"/>
      <c r="AQ115" s="85"/>
      <c r="AR115" s="85"/>
      <c r="AS115" s="85"/>
      <c r="AT115" s="85"/>
      <c r="AU115" s="85"/>
      <c r="AV115" s="80" t="s">
        <v>52</v>
      </c>
      <c r="AW115" s="80" t="s">
        <v>656</v>
      </c>
      <c r="AX115" s="80" t="s">
        <v>52</v>
      </c>
      <c r="AY115" s="80" t="s">
        <v>52</v>
      </c>
      <c r="AZ115" s="80" t="s">
        <v>52</v>
      </c>
    </row>
    <row r="116" spans="1:52" ht="30" customHeight="1">
      <c r="A116" s="76" t="s">
        <v>462</v>
      </c>
      <c r="B116" s="76" t="s">
        <v>52</v>
      </c>
      <c r="C116" s="76" t="s">
        <v>52</v>
      </c>
      <c r="D116" s="77"/>
      <c r="E116" s="78"/>
      <c r="F116" s="79">
        <f>TRUNC(SUMIF(N111:N115, N110, F111:F115),0)</f>
        <v>23257</v>
      </c>
      <c r="G116" s="78"/>
      <c r="H116" s="79">
        <f>TRUNC(SUMIF(N111:N115, N110, H111:H115),0)</f>
        <v>98951</v>
      </c>
      <c r="I116" s="78"/>
      <c r="J116" s="79">
        <f>TRUNC(SUMIF(N111:N115, N110, J111:J115),0)</f>
        <v>2968</v>
      </c>
      <c r="K116" s="78"/>
      <c r="L116" s="79">
        <f>F116+H116+J116</f>
        <v>125176</v>
      </c>
      <c r="M116" s="76" t="s">
        <v>52</v>
      </c>
      <c r="N116" s="80" t="s">
        <v>78</v>
      </c>
      <c r="O116" s="80" t="s">
        <v>78</v>
      </c>
      <c r="P116" s="80" t="s">
        <v>52</v>
      </c>
      <c r="Q116" s="80" t="s">
        <v>52</v>
      </c>
      <c r="R116" s="80" t="s">
        <v>52</v>
      </c>
      <c r="S116" s="85"/>
      <c r="T116" s="85"/>
      <c r="U116" s="85"/>
      <c r="V116" s="85"/>
      <c r="W116" s="85"/>
      <c r="X116" s="85"/>
      <c r="Y116" s="85"/>
      <c r="Z116" s="85"/>
      <c r="AA116" s="85"/>
      <c r="AB116" s="85"/>
      <c r="AC116" s="85"/>
      <c r="AD116" s="85"/>
      <c r="AE116" s="85"/>
      <c r="AF116" s="85"/>
      <c r="AG116" s="85"/>
      <c r="AH116" s="85"/>
      <c r="AI116" s="85"/>
      <c r="AJ116" s="85"/>
      <c r="AK116" s="85"/>
      <c r="AL116" s="85"/>
      <c r="AM116" s="85"/>
      <c r="AN116" s="85"/>
      <c r="AO116" s="85"/>
      <c r="AP116" s="85"/>
      <c r="AQ116" s="85"/>
      <c r="AR116" s="85"/>
      <c r="AS116" s="85"/>
      <c r="AT116" s="85"/>
      <c r="AU116" s="85"/>
      <c r="AV116" s="80" t="s">
        <v>52</v>
      </c>
      <c r="AW116" s="80" t="s">
        <v>52</v>
      </c>
      <c r="AX116" s="80" t="s">
        <v>52</v>
      </c>
      <c r="AY116" s="80" t="s">
        <v>52</v>
      </c>
      <c r="AZ116" s="80" t="s">
        <v>52</v>
      </c>
    </row>
    <row r="117" spans="1:52" ht="30" customHeight="1">
      <c r="A117" s="77"/>
      <c r="B117" s="77"/>
      <c r="C117" s="77"/>
      <c r="D117" s="77"/>
      <c r="E117" s="78"/>
      <c r="F117" s="79"/>
      <c r="G117" s="78"/>
      <c r="H117" s="79"/>
      <c r="I117" s="78"/>
      <c r="J117" s="79"/>
      <c r="K117" s="78"/>
      <c r="L117" s="79"/>
      <c r="M117" s="77"/>
    </row>
    <row r="118" spans="1:52" ht="30" customHeight="1">
      <c r="A118" s="69" t="s">
        <v>657</v>
      </c>
      <c r="B118" s="70"/>
      <c r="C118" s="70"/>
      <c r="D118" s="70"/>
      <c r="E118" s="71"/>
      <c r="F118" s="72"/>
      <c r="G118" s="71"/>
      <c r="H118" s="72"/>
      <c r="I118" s="71"/>
      <c r="J118" s="72"/>
      <c r="K118" s="71"/>
      <c r="L118" s="72"/>
      <c r="M118" s="73"/>
      <c r="N118" s="74" t="s">
        <v>658</v>
      </c>
    </row>
    <row r="119" spans="1:52" ht="30" customHeight="1">
      <c r="A119" s="76" t="s">
        <v>662</v>
      </c>
      <c r="B119" s="76" t="s">
        <v>458</v>
      </c>
      <c r="C119" s="76" t="s">
        <v>459</v>
      </c>
      <c r="D119" s="77">
        <v>1.238E-2</v>
      </c>
      <c r="E119" s="78">
        <f>단가대비표!O99</f>
        <v>0</v>
      </c>
      <c r="F119" s="79">
        <f t="shared" ref="F119:F124" si="24">TRUNC(E119*D119,1)</f>
        <v>0</v>
      </c>
      <c r="G119" s="78">
        <f>단가대비표!P99</f>
        <v>239808</v>
      </c>
      <c r="H119" s="79">
        <f t="shared" ref="H119:H124" si="25">TRUNC(G119*D119,1)</f>
        <v>2968.8</v>
      </c>
      <c r="I119" s="78">
        <f>단가대비표!V99</f>
        <v>0</v>
      </c>
      <c r="J119" s="79">
        <f t="shared" ref="J119:J124" si="26">TRUNC(I119*D119,1)</f>
        <v>0</v>
      </c>
      <c r="K119" s="78">
        <f t="shared" ref="K119:L124" si="27">TRUNC(E119+G119+I119,1)</f>
        <v>239808</v>
      </c>
      <c r="L119" s="79">
        <f t="shared" si="27"/>
        <v>2968.8</v>
      </c>
      <c r="M119" s="76" t="s">
        <v>52</v>
      </c>
      <c r="N119" s="80" t="s">
        <v>658</v>
      </c>
      <c r="O119" s="80" t="s">
        <v>663</v>
      </c>
      <c r="P119" s="80" t="s">
        <v>64</v>
      </c>
      <c r="Q119" s="80" t="s">
        <v>64</v>
      </c>
      <c r="R119" s="80" t="s">
        <v>63</v>
      </c>
      <c r="S119" s="85"/>
      <c r="T119" s="85"/>
      <c r="U119" s="85"/>
      <c r="V119" s="85">
        <v>1</v>
      </c>
      <c r="W119" s="85">
        <v>2</v>
      </c>
      <c r="X119" s="85"/>
      <c r="Y119" s="85"/>
      <c r="Z119" s="85"/>
      <c r="AA119" s="85"/>
      <c r="AB119" s="85"/>
      <c r="AC119" s="85"/>
      <c r="AD119" s="85"/>
      <c r="AE119" s="85"/>
      <c r="AF119" s="85"/>
      <c r="AG119" s="85"/>
      <c r="AH119" s="85"/>
      <c r="AI119" s="85"/>
      <c r="AJ119" s="85"/>
      <c r="AK119" s="85"/>
      <c r="AL119" s="85"/>
      <c r="AM119" s="85"/>
      <c r="AN119" s="85"/>
      <c r="AO119" s="85"/>
      <c r="AP119" s="85"/>
      <c r="AQ119" s="85"/>
      <c r="AR119" s="85"/>
      <c r="AS119" s="85"/>
      <c r="AT119" s="85"/>
      <c r="AU119" s="85"/>
      <c r="AV119" s="80" t="s">
        <v>52</v>
      </c>
      <c r="AW119" s="80" t="s">
        <v>664</v>
      </c>
      <c r="AX119" s="80" t="s">
        <v>52</v>
      </c>
      <c r="AY119" s="80" t="s">
        <v>52</v>
      </c>
      <c r="AZ119" s="80" t="s">
        <v>52</v>
      </c>
    </row>
    <row r="120" spans="1:52" ht="30" customHeight="1">
      <c r="A120" s="76" t="s">
        <v>665</v>
      </c>
      <c r="B120" s="76" t="s">
        <v>458</v>
      </c>
      <c r="C120" s="76" t="s">
        <v>459</v>
      </c>
      <c r="D120" s="77">
        <v>3.3800000000000002E-3</v>
      </c>
      <c r="E120" s="78">
        <f>단가대비표!O100</f>
        <v>0</v>
      </c>
      <c r="F120" s="79">
        <f t="shared" si="24"/>
        <v>0</v>
      </c>
      <c r="G120" s="78">
        <f>단가대비표!P100</f>
        <v>282536</v>
      </c>
      <c r="H120" s="79">
        <f t="shared" si="25"/>
        <v>954.9</v>
      </c>
      <c r="I120" s="78">
        <f>단가대비표!V100</f>
        <v>0</v>
      </c>
      <c r="J120" s="79">
        <f t="shared" si="26"/>
        <v>0</v>
      </c>
      <c r="K120" s="78">
        <f t="shared" si="27"/>
        <v>282536</v>
      </c>
      <c r="L120" s="79">
        <f t="shared" si="27"/>
        <v>954.9</v>
      </c>
      <c r="M120" s="76" t="s">
        <v>52</v>
      </c>
      <c r="N120" s="80" t="s">
        <v>658</v>
      </c>
      <c r="O120" s="80" t="s">
        <v>666</v>
      </c>
      <c r="P120" s="80" t="s">
        <v>64</v>
      </c>
      <c r="Q120" s="80" t="s">
        <v>64</v>
      </c>
      <c r="R120" s="80" t="s">
        <v>63</v>
      </c>
      <c r="S120" s="85"/>
      <c r="T120" s="85"/>
      <c r="U120" s="85"/>
      <c r="V120" s="85">
        <v>1</v>
      </c>
      <c r="W120" s="85">
        <v>2</v>
      </c>
      <c r="X120" s="85"/>
      <c r="Y120" s="85"/>
      <c r="Z120" s="85"/>
      <c r="AA120" s="85"/>
      <c r="AB120" s="85"/>
      <c r="AC120" s="85"/>
      <c r="AD120" s="85"/>
      <c r="AE120" s="85"/>
      <c r="AF120" s="85"/>
      <c r="AG120" s="85"/>
      <c r="AH120" s="85"/>
      <c r="AI120" s="85"/>
      <c r="AJ120" s="85"/>
      <c r="AK120" s="85"/>
      <c r="AL120" s="85"/>
      <c r="AM120" s="85"/>
      <c r="AN120" s="85"/>
      <c r="AO120" s="85"/>
      <c r="AP120" s="85"/>
      <c r="AQ120" s="85"/>
      <c r="AR120" s="85"/>
      <c r="AS120" s="85"/>
      <c r="AT120" s="85"/>
      <c r="AU120" s="85"/>
      <c r="AV120" s="80" t="s">
        <v>52</v>
      </c>
      <c r="AW120" s="80" t="s">
        <v>667</v>
      </c>
      <c r="AX120" s="80" t="s">
        <v>52</v>
      </c>
      <c r="AY120" s="80" t="s">
        <v>52</v>
      </c>
      <c r="AZ120" s="80" t="s">
        <v>52</v>
      </c>
    </row>
    <row r="121" spans="1:52" ht="30" customHeight="1">
      <c r="A121" s="76" t="s">
        <v>457</v>
      </c>
      <c r="B121" s="76" t="s">
        <v>458</v>
      </c>
      <c r="C121" s="76" t="s">
        <v>459</v>
      </c>
      <c r="D121" s="77">
        <v>4.4999999999999997E-3</v>
      </c>
      <c r="E121" s="78">
        <f>단가대비표!O97</f>
        <v>0</v>
      </c>
      <c r="F121" s="79">
        <f t="shared" si="24"/>
        <v>0</v>
      </c>
      <c r="G121" s="78">
        <f>단가대비표!P97</f>
        <v>226122</v>
      </c>
      <c r="H121" s="79">
        <f t="shared" si="25"/>
        <v>1017.5</v>
      </c>
      <c r="I121" s="78">
        <f>단가대비표!V97</f>
        <v>0</v>
      </c>
      <c r="J121" s="79">
        <f t="shared" si="26"/>
        <v>0</v>
      </c>
      <c r="K121" s="78">
        <f t="shared" si="27"/>
        <v>226122</v>
      </c>
      <c r="L121" s="79">
        <f t="shared" si="27"/>
        <v>1017.5</v>
      </c>
      <c r="M121" s="76" t="s">
        <v>52</v>
      </c>
      <c r="N121" s="80" t="s">
        <v>658</v>
      </c>
      <c r="O121" s="80" t="s">
        <v>460</v>
      </c>
      <c r="P121" s="80" t="s">
        <v>64</v>
      </c>
      <c r="Q121" s="80" t="s">
        <v>64</v>
      </c>
      <c r="R121" s="80" t="s">
        <v>63</v>
      </c>
      <c r="S121" s="85"/>
      <c r="T121" s="85"/>
      <c r="U121" s="85"/>
      <c r="V121" s="85">
        <v>1</v>
      </c>
      <c r="W121" s="85">
        <v>2</v>
      </c>
      <c r="X121" s="85"/>
      <c r="Y121" s="85"/>
      <c r="Z121" s="85"/>
      <c r="AA121" s="85"/>
      <c r="AB121" s="85"/>
      <c r="AC121" s="85"/>
      <c r="AD121" s="85"/>
      <c r="AE121" s="85"/>
      <c r="AF121" s="85"/>
      <c r="AG121" s="85"/>
      <c r="AH121" s="85"/>
      <c r="AI121" s="85"/>
      <c r="AJ121" s="85"/>
      <c r="AK121" s="85"/>
      <c r="AL121" s="85"/>
      <c r="AM121" s="85"/>
      <c r="AN121" s="85"/>
      <c r="AO121" s="85"/>
      <c r="AP121" s="85"/>
      <c r="AQ121" s="85"/>
      <c r="AR121" s="85"/>
      <c r="AS121" s="85"/>
      <c r="AT121" s="85"/>
      <c r="AU121" s="85"/>
      <c r="AV121" s="80" t="s">
        <v>52</v>
      </c>
      <c r="AW121" s="80" t="s">
        <v>668</v>
      </c>
      <c r="AX121" s="80" t="s">
        <v>52</v>
      </c>
      <c r="AY121" s="80" t="s">
        <v>52</v>
      </c>
      <c r="AZ121" s="80" t="s">
        <v>52</v>
      </c>
    </row>
    <row r="122" spans="1:52" ht="30" customHeight="1">
      <c r="A122" s="76" t="s">
        <v>474</v>
      </c>
      <c r="B122" s="76" t="s">
        <v>458</v>
      </c>
      <c r="C122" s="76" t="s">
        <v>459</v>
      </c>
      <c r="D122" s="77">
        <v>2.2499999999999998E-3</v>
      </c>
      <c r="E122" s="78">
        <f>단가대비표!O96</f>
        <v>0</v>
      </c>
      <c r="F122" s="79">
        <f t="shared" si="24"/>
        <v>0</v>
      </c>
      <c r="G122" s="78">
        <f>단가대비표!P96</f>
        <v>172068</v>
      </c>
      <c r="H122" s="79">
        <f t="shared" si="25"/>
        <v>387.1</v>
      </c>
      <c r="I122" s="78">
        <f>단가대비표!V96</f>
        <v>0</v>
      </c>
      <c r="J122" s="79">
        <f t="shared" si="26"/>
        <v>0</v>
      </c>
      <c r="K122" s="78">
        <f t="shared" si="27"/>
        <v>172068</v>
      </c>
      <c r="L122" s="79">
        <f t="shared" si="27"/>
        <v>387.1</v>
      </c>
      <c r="M122" s="76" t="s">
        <v>52</v>
      </c>
      <c r="N122" s="80" t="s">
        <v>658</v>
      </c>
      <c r="O122" s="80" t="s">
        <v>475</v>
      </c>
      <c r="P122" s="80" t="s">
        <v>64</v>
      </c>
      <c r="Q122" s="80" t="s">
        <v>64</v>
      </c>
      <c r="R122" s="80" t="s">
        <v>63</v>
      </c>
      <c r="S122" s="85"/>
      <c r="T122" s="85"/>
      <c r="U122" s="85"/>
      <c r="V122" s="85">
        <v>1</v>
      </c>
      <c r="W122" s="85">
        <v>2</v>
      </c>
      <c r="X122" s="85"/>
      <c r="Y122" s="85"/>
      <c r="Z122" s="85"/>
      <c r="AA122" s="85"/>
      <c r="AB122" s="85"/>
      <c r="AC122" s="85"/>
      <c r="AD122" s="85"/>
      <c r="AE122" s="85"/>
      <c r="AF122" s="85"/>
      <c r="AG122" s="85"/>
      <c r="AH122" s="85"/>
      <c r="AI122" s="85"/>
      <c r="AJ122" s="85"/>
      <c r="AK122" s="85"/>
      <c r="AL122" s="85"/>
      <c r="AM122" s="85"/>
      <c r="AN122" s="85"/>
      <c r="AO122" s="85"/>
      <c r="AP122" s="85"/>
      <c r="AQ122" s="85"/>
      <c r="AR122" s="85"/>
      <c r="AS122" s="85"/>
      <c r="AT122" s="85"/>
      <c r="AU122" s="85"/>
      <c r="AV122" s="80" t="s">
        <v>52</v>
      </c>
      <c r="AW122" s="80" t="s">
        <v>669</v>
      </c>
      <c r="AX122" s="80" t="s">
        <v>52</v>
      </c>
      <c r="AY122" s="80" t="s">
        <v>52</v>
      </c>
      <c r="AZ122" s="80" t="s">
        <v>52</v>
      </c>
    </row>
    <row r="123" spans="1:52" ht="30" customHeight="1">
      <c r="A123" s="76" t="s">
        <v>515</v>
      </c>
      <c r="B123" s="76" t="s">
        <v>670</v>
      </c>
      <c r="C123" s="76" t="s">
        <v>385</v>
      </c>
      <c r="D123" s="77">
        <v>1</v>
      </c>
      <c r="E123" s="78">
        <v>0</v>
      </c>
      <c r="F123" s="79">
        <f t="shared" si="24"/>
        <v>0</v>
      </c>
      <c r="G123" s="78">
        <v>0</v>
      </c>
      <c r="H123" s="79">
        <f t="shared" si="25"/>
        <v>0</v>
      </c>
      <c r="I123" s="78">
        <f>TRUNC(SUMIF(V119:V124, RIGHTB(O123, 1), H119:H124)*U123, 2)</f>
        <v>266.41000000000003</v>
      </c>
      <c r="J123" s="79">
        <f t="shared" si="26"/>
        <v>266.39999999999998</v>
      </c>
      <c r="K123" s="78">
        <f t="shared" si="27"/>
        <v>266.39999999999998</v>
      </c>
      <c r="L123" s="79">
        <f t="shared" si="27"/>
        <v>266.39999999999998</v>
      </c>
      <c r="M123" s="76" t="s">
        <v>52</v>
      </c>
      <c r="N123" s="80" t="s">
        <v>658</v>
      </c>
      <c r="O123" s="80" t="s">
        <v>397</v>
      </c>
      <c r="P123" s="80" t="s">
        <v>64</v>
      </c>
      <c r="Q123" s="80" t="s">
        <v>64</v>
      </c>
      <c r="R123" s="80" t="s">
        <v>64</v>
      </c>
      <c r="S123" s="85">
        <v>1</v>
      </c>
      <c r="T123" s="85">
        <v>2</v>
      </c>
      <c r="U123" s="85">
        <v>0.05</v>
      </c>
      <c r="V123" s="85"/>
      <c r="W123" s="85"/>
      <c r="X123" s="85"/>
      <c r="Y123" s="85"/>
      <c r="Z123" s="85"/>
      <c r="AA123" s="85"/>
      <c r="AB123" s="85"/>
      <c r="AC123" s="85"/>
      <c r="AD123" s="85"/>
      <c r="AE123" s="85"/>
      <c r="AF123" s="85"/>
      <c r="AG123" s="85"/>
      <c r="AH123" s="85"/>
      <c r="AI123" s="85"/>
      <c r="AJ123" s="85"/>
      <c r="AK123" s="85"/>
      <c r="AL123" s="85"/>
      <c r="AM123" s="85"/>
      <c r="AN123" s="85"/>
      <c r="AO123" s="85"/>
      <c r="AP123" s="85"/>
      <c r="AQ123" s="85"/>
      <c r="AR123" s="85"/>
      <c r="AS123" s="85"/>
      <c r="AT123" s="85"/>
      <c r="AU123" s="85"/>
      <c r="AV123" s="80" t="s">
        <v>52</v>
      </c>
      <c r="AW123" s="80" t="s">
        <v>671</v>
      </c>
      <c r="AX123" s="80" t="s">
        <v>52</v>
      </c>
      <c r="AY123" s="80" t="s">
        <v>52</v>
      </c>
      <c r="AZ123" s="80" t="s">
        <v>52</v>
      </c>
    </row>
    <row r="124" spans="1:52" ht="30" customHeight="1">
      <c r="A124" s="76" t="s">
        <v>650</v>
      </c>
      <c r="B124" s="76" t="s">
        <v>592</v>
      </c>
      <c r="C124" s="76" t="s">
        <v>385</v>
      </c>
      <c r="D124" s="77">
        <v>1</v>
      </c>
      <c r="E124" s="78">
        <f>TRUNC(SUMIF(W119:W124, RIGHTB(O124, 1), H119:H124)*U124, 2)</f>
        <v>159.84</v>
      </c>
      <c r="F124" s="79">
        <f t="shared" si="24"/>
        <v>159.80000000000001</v>
      </c>
      <c r="G124" s="78">
        <v>0</v>
      </c>
      <c r="H124" s="79">
        <f t="shared" si="25"/>
        <v>0</v>
      </c>
      <c r="I124" s="78">
        <v>0</v>
      </c>
      <c r="J124" s="79">
        <f t="shared" si="26"/>
        <v>0</v>
      </c>
      <c r="K124" s="78">
        <f t="shared" si="27"/>
        <v>159.80000000000001</v>
      </c>
      <c r="L124" s="79">
        <f t="shared" si="27"/>
        <v>159.80000000000001</v>
      </c>
      <c r="M124" s="76" t="s">
        <v>52</v>
      </c>
      <c r="N124" s="80" t="s">
        <v>658</v>
      </c>
      <c r="O124" s="80" t="s">
        <v>655</v>
      </c>
      <c r="P124" s="80" t="s">
        <v>64</v>
      </c>
      <c r="Q124" s="80" t="s">
        <v>64</v>
      </c>
      <c r="R124" s="80" t="s">
        <v>64</v>
      </c>
      <c r="S124" s="85">
        <v>1</v>
      </c>
      <c r="T124" s="85">
        <v>0</v>
      </c>
      <c r="U124" s="85">
        <v>0.03</v>
      </c>
      <c r="V124" s="85"/>
      <c r="W124" s="85"/>
      <c r="X124" s="85"/>
      <c r="Y124" s="85"/>
      <c r="Z124" s="85"/>
      <c r="AA124" s="85"/>
      <c r="AB124" s="85"/>
      <c r="AC124" s="85"/>
      <c r="AD124" s="85"/>
      <c r="AE124" s="85"/>
      <c r="AF124" s="85"/>
      <c r="AG124" s="85"/>
      <c r="AH124" s="85"/>
      <c r="AI124" s="85"/>
      <c r="AJ124" s="85"/>
      <c r="AK124" s="85"/>
      <c r="AL124" s="85"/>
      <c r="AM124" s="85"/>
      <c r="AN124" s="85"/>
      <c r="AO124" s="85"/>
      <c r="AP124" s="85"/>
      <c r="AQ124" s="85"/>
      <c r="AR124" s="85"/>
      <c r="AS124" s="85"/>
      <c r="AT124" s="85"/>
      <c r="AU124" s="85"/>
      <c r="AV124" s="80" t="s">
        <v>52</v>
      </c>
      <c r="AW124" s="80" t="s">
        <v>672</v>
      </c>
      <c r="AX124" s="80" t="s">
        <v>52</v>
      </c>
      <c r="AY124" s="80" t="s">
        <v>52</v>
      </c>
      <c r="AZ124" s="80" t="s">
        <v>52</v>
      </c>
    </row>
    <row r="125" spans="1:52" ht="30" customHeight="1">
      <c r="A125" s="76" t="s">
        <v>462</v>
      </c>
      <c r="B125" s="76" t="s">
        <v>52</v>
      </c>
      <c r="C125" s="76" t="s">
        <v>52</v>
      </c>
      <c r="D125" s="77"/>
      <c r="E125" s="78"/>
      <c r="F125" s="79">
        <f>TRUNC(SUMIF(N119:N124, N118, F119:F124),0)</f>
        <v>159</v>
      </c>
      <c r="G125" s="78"/>
      <c r="H125" s="79">
        <f>TRUNC(SUMIF(N119:N124, N118, H119:H124),0)</f>
        <v>5328</v>
      </c>
      <c r="I125" s="78"/>
      <c r="J125" s="79">
        <f>TRUNC(SUMIF(N119:N124, N118, J119:J124),0)</f>
        <v>266</v>
      </c>
      <c r="K125" s="78"/>
      <c r="L125" s="79">
        <f>F125+H125+J125</f>
        <v>5753</v>
      </c>
      <c r="M125" s="76" t="s">
        <v>52</v>
      </c>
      <c r="N125" s="80" t="s">
        <v>78</v>
      </c>
      <c r="O125" s="80" t="s">
        <v>78</v>
      </c>
      <c r="P125" s="80" t="s">
        <v>52</v>
      </c>
      <c r="Q125" s="80" t="s">
        <v>52</v>
      </c>
      <c r="R125" s="80" t="s">
        <v>52</v>
      </c>
      <c r="S125" s="85"/>
      <c r="T125" s="85"/>
      <c r="U125" s="85"/>
      <c r="V125" s="85"/>
      <c r="W125" s="85"/>
      <c r="X125" s="85"/>
      <c r="Y125" s="85"/>
      <c r="Z125" s="85"/>
      <c r="AA125" s="85"/>
      <c r="AB125" s="85"/>
      <c r="AC125" s="85"/>
      <c r="AD125" s="85"/>
      <c r="AE125" s="85"/>
      <c r="AF125" s="85"/>
      <c r="AG125" s="85"/>
      <c r="AH125" s="85"/>
      <c r="AI125" s="85"/>
      <c r="AJ125" s="85"/>
      <c r="AK125" s="85"/>
      <c r="AL125" s="85"/>
      <c r="AM125" s="85"/>
      <c r="AN125" s="85"/>
      <c r="AO125" s="85"/>
      <c r="AP125" s="85"/>
      <c r="AQ125" s="85"/>
      <c r="AR125" s="85"/>
      <c r="AS125" s="85"/>
      <c r="AT125" s="85"/>
      <c r="AU125" s="85"/>
      <c r="AV125" s="80" t="s">
        <v>52</v>
      </c>
      <c r="AW125" s="80" t="s">
        <v>52</v>
      </c>
      <c r="AX125" s="80" t="s">
        <v>52</v>
      </c>
      <c r="AY125" s="80" t="s">
        <v>52</v>
      </c>
      <c r="AZ125" s="80" t="s">
        <v>52</v>
      </c>
    </row>
    <row r="126" spans="1:52" ht="30" customHeight="1">
      <c r="A126" s="77"/>
      <c r="B126" s="77"/>
      <c r="C126" s="77"/>
      <c r="D126" s="77"/>
      <c r="E126" s="78"/>
      <c r="F126" s="79"/>
      <c r="G126" s="78"/>
      <c r="H126" s="79"/>
      <c r="I126" s="78"/>
      <c r="J126" s="79"/>
      <c r="K126" s="78"/>
      <c r="L126" s="79"/>
      <c r="M126" s="77"/>
    </row>
    <row r="127" spans="1:52" ht="30" customHeight="1">
      <c r="A127" s="69" t="s">
        <v>673</v>
      </c>
      <c r="B127" s="70"/>
      <c r="C127" s="70"/>
      <c r="D127" s="70"/>
      <c r="E127" s="71"/>
      <c r="F127" s="72"/>
      <c r="G127" s="71"/>
      <c r="H127" s="72"/>
      <c r="I127" s="71"/>
      <c r="J127" s="72"/>
      <c r="K127" s="71"/>
      <c r="L127" s="72"/>
      <c r="M127" s="73"/>
      <c r="N127" s="74" t="s">
        <v>175</v>
      </c>
    </row>
    <row r="128" spans="1:52" ht="30" customHeight="1">
      <c r="A128" s="76" t="s">
        <v>674</v>
      </c>
      <c r="B128" s="76" t="s">
        <v>675</v>
      </c>
      <c r="C128" s="76" t="s">
        <v>156</v>
      </c>
      <c r="D128" s="77">
        <v>1.05</v>
      </c>
      <c r="E128" s="78">
        <f>단가대비표!O15</f>
        <v>2330</v>
      </c>
      <c r="F128" s="79">
        <f>TRUNC(E128*D128,1)</f>
        <v>2446.5</v>
      </c>
      <c r="G128" s="78">
        <f>단가대비표!P15</f>
        <v>0</v>
      </c>
      <c r="H128" s="79">
        <f>TRUNC(G128*D128,1)</f>
        <v>0</v>
      </c>
      <c r="I128" s="78">
        <f>단가대비표!V15</f>
        <v>0</v>
      </c>
      <c r="J128" s="79">
        <f>TRUNC(I128*D128,1)</f>
        <v>0</v>
      </c>
      <c r="K128" s="78">
        <f t="shared" ref="K128:L130" si="28">TRUNC(E128+G128+I128,1)</f>
        <v>2330</v>
      </c>
      <c r="L128" s="79">
        <f t="shared" si="28"/>
        <v>2446.5</v>
      </c>
      <c r="M128" s="76" t="s">
        <v>52</v>
      </c>
      <c r="N128" s="80" t="s">
        <v>175</v>
      </c>
      <c r="O128" s="80" t="s">
        <v>676</v>
      </c>
      <c r="P128" s="80" t="s">
        <v>64</v>
      </c>
      <c r="Q128" s="80" t="s">
        <v>64</v>
      </c>
      <c r="R128" s="80" t="s">
        <v>63</v>
      </c>
      <c r="S128" s="85"/>
      <c r="T128" s="85"/>
      <c r="U128" s="85"/>
      <c r="V128" s="85"/>
      <c r="W128" s="85"/>
      <c r="X128" s="85"/>
      <c r="Y128" s="85"/>
      <c r="Z128" s="85"/>
      <c r="AA128" s="85"/>
      <c r="AB128" s="85"/>
      <c r="AC128" s="85"/>
      <c r="AD128" s="85"/>
      <c r="AE128" s="85"/>
      <c r="AF128" s="85"/>
      <c r="AG128" s="85"/>
      <c r="AH128" s="85"/>
      <c r="AI128" s="85"/>
      <c r="AJ128" s="85"/>
      <c r="AK128" s="85"/>
      <c r="AL128" s="85"/>
      <c r="AM128" s="85"/>
      <c r="AN128" s="85"/>
      <c r="AO128" s="85"/>
      <c r="AP128" s="85"/>
      <c r="AQ128" s="85"/>
      <c r="AR128" s="85"/>
      <c r="AS128" s="85"/>
      <c r="AT128" s="85"/>
      <c r="AU128" s="85"/>
      <c r="AV128" s="80" t="s">
        <v>52</v>
      </c>
      <c r="AW128" s="80" t="s">
        <v>677</v>
      </c>
      <c r="AX128" s="80" t="s">
        <v>52</v>
      </c>
      <c r="AY128" s="80" t="s">
        <v>52</v>
      </c>
      <c r="AZ128" s="80" t="s">
        <v>52</v>
      </c>
    </row>
    <row r="129" spans="1:52" ht="30" customHeight="1">
      <c r="A129" s="76" t="s">
        <v>603</v>
      </c>
      <c r="B129" s="76" t="s">
        <v>458</v>
      </c>
      <c r="C129" s="76" t="s">
        <v>459</v>
      </c>
      <c r="D129" s="77">
        <v>0.01</v>
      </c>
      <c r="E129" s="78">
        <f>단가대비표!O107</f>
        <v>0</v>
      </c>
      <c r="F129" s="79">
        <f>TRUNC(E129*D129,1)</f>
        <v>0</v>
      </c>
      <c r="G129" s="78">
        <f>단가대비표!P107</f>
        <v>256883</v>
      </c>
      <c r="H129" s="79">
        <f>TRUNC(G129*D129,1)</f>
        <v>2568.8000000000002</v>
      </c>
      <c r="I129" s="78">
        <f>단가대비표!V107</f>
        <v>0</v>
      </c>
      <c r="J129" s="79">
        <f>TRUNC(I129*D129,1)</f>
        <v>0</v>
      </c>
      <c r="K129" s="78">
        <f t="shared" si="28"/>
        <v>256883</v>
      </c>
      <c r="L129" s="79">
        <f t="shared" si="28"/>
        <v>2568.8000000000002</v>
      </c>
      <c r="M129" s="76" t="s">
        <v>52</v>
      </c>
      <c r="N129" s="80" t="s">
        <v>175</v>
      </c>
      <c r="O129" s="80" t="s">
        <v>604</v>
      </c>
      <c r="P129" s="80" t="s">
        <v>64</v>
      </c>
      <c r="Q129" s="80" t="s">
        <v>64</v>
      </c>
      <c r="R129" s="80" t="s">
        <v>63</v>
      </c>
      <c r="S129" s="85"/>
      <c r="T129" s="85"/>
      <c r="U129" s="85"/>
      <c r="V129" s="85">
        <v>1</v>
      </c>
      <c r="W129" s="85"/>
      <c r="X129" s="85"/>
      <c r="Y129" s="85"/>
      <c r="Z129" s="85"/>
      <c r="AA129" s="85"/>
      <c r="AB129" s="85"/>
      <c r="AC129" s="85"/>
      <c r="AD129" s="85"/>
      <c r="AE129" s="85"/>
      <c r="AF129" s="85"/>
      <c r="AG129" s="85"/>
      <c r="AH129" s="85"/>
      <c r="AI129" s="85"/>
      <c r="AJ129" s="85"/>
      <c r="AK129" s="85"/>
      <c r="AL129" s="85"/>
      <c r="AM129" s="85"/>
      <c r="AN129" s="85"/>
      <c r="AO129" s="85"/>
      <c r="AP129" s="85"/>
      <c r="AQ129" s="85"/>
      <c r="AR129" s="85"/>
      <c r="AS129" s="85"/>
      <c r="AT129" s="85"/>
      <c r="AU129" s="85"/>
      <c r="AV129" s="80" t="s">
        <v>52</v>
      </c>
      <c r="AW129" s="80" t="s">
        <v>678</v>
      </c>
      <c r="AX129" s="80" t="s">
        <v>52</v>
      </c>
      <c r="AY129" s="80" t="s">
        <v>52</v>
      </c>
      <c r="AZ129" s="80" t="s">
        <v>52</v>
      </c>
    </row>
    <row r="130" spans="1:52" ht="30" customHeight="1">
      <c r="A130" s="76" t="s">
        <v>515</v>
      </c>
      <c r="B130" s="76" t="s">
        <v>670</v>
      </c>
      <c r="C130" s="76" t="s">
        <v>385</v>
      </c>
      <c r="D130" s="77">
        <v>1</v>
      </c>
      <c r="E130" s="78">
        <v>0</v>
      </c>
      <c r="F130" s="79">
        <f>TRUNC(E130*D130,1)</f>
        <v>0</v>
      </c>
      <c r="G130" s="78">
        <v>0</v>
      </c>
      <c r="H130" s="79">
        <f>TRUNC(G130*D130,1)</f>
        <v>0</v>
      </c>
      <c r="I130" s="78">
        <f>TRUNC(SUMIF(V128:V130, RIGHTB(O130, 1), H128:H130)*U130, 2)</f>
        <v>128.44</v>
      </c>
      <c r="J130" s="79">
        <f>TRUNC(I130*D130,1)</f>
        <v>128.4</v>
      </c>
      <c r="K130" s="78">
        <f t="shared" si="28"/>
        <v>128.4</v>
      </c>
      <c r="L130" s="79">
        <f t="shared" si="28"/>
        <v>128.4</v>
      </c>
      <c r="M130" s="76" t="s">
        <v>52</v>
      </c>
      <c r="N130" s="80" t="s">
        <v>175</v>
      </c>
      <c r="O130" s="80" t="s">
        <v>397</v>
      </c>
      <c r="P130" s="80" t="s">
        <v>64</v>
      </c>
      <c r="Q130" s="80" t="s">
        <v>64</v>
      </c>
      <c r="R130" s="80" t="s">
        <v>64</v>
      </c>
      <c r="S130" s="85">
        <v>1</v>
      </c>
      <c r="T130" s="85">
        <v>2</v>
      </c>
      <c r="U130" s="85">
        <v>0.05</v>
      </c>
      <c r="V130" s="85"/>
      <c r="W130" s="85"/>
      <c r="X130" s="85"/>
      <c r="Y130" s="85"/>
      <c r="Z130" s="85"/>
      <c r="AA130" s="85"/>
      <c r="AB130" s="85"/>
      <c r="AC130" s="85"/>
      <c r="AD130" s="85"/>
      <c r="AE130" s="85"/>
      <c r="AF130" s="85"/>
      <c r="AG130" s="85"/>
      <c r="AH130" s="85"/>
      <c r="AI130" s="85"/>
      <c r="AJ130" s="85"/>
      <c r="AK130" s="85"/>
      <c r="AL130" s="85"/>
      <c r="AM130" s="85"/>
      <c r="AN130" s="85"/>
      <c r="AO130" s="85"/>
      <c r="AP130" s="85"/>
      <c r="AQ130" s="85"/>
      <c r="AR130" s="85"/>
      <c r="AS130" s="85"/>
      <c r="AT130" s="85"/>
      <c r="AU130" s="85"/>
      <c r="AV130" s="80" t="s">
        <v>52</v>
      </c>
      <c r="AW130" s="80" t="s">
        <v>679</v>
      </c>
      <c r="AX130" s="80" t="s">
        <v>52</v>
      </c>
      <c r="AY130" s="80" t="s">
        <v>52</v>
      </c>
      <c r="AZ130" s="80" t="s">
        <v>52</v>
      </c>
    </row>
    <row r="131" spans="1:52" ht="30" customHeight="1">
      <c r="A131" s="76" t="s">
        <v>462</v>
      </c>
      <c r="B131" s="76" t="s">
        <v>52</v>
      </c>
      <c r="C131" s="76" t="s">
        <v>52</v>
      </c>
      <c r="D131" s="77"/>
      <c r="E131" s="78"/>
      <c r="F131" s="79">
        <f>TRUNC(SUMIF(N128:N130, N127, F128:F130),0)</f>
        <v>2446</v>
      </c>
      <c r="G131" s="78"/>
      <c r="H131" s="79">
        <f>TRUNC(SUMIF(N128:N130, N127, H128:H130),0)</f>
        <v>2568</v>
      </c>
      <c r="I131" s="78"/>
      <c r="J131" s="79">
        <f>TRUNC(SUMIF(N128:N130, N127, J128:J130),0)</f>
        <v>128</v>
      </c>
      <c r="K131" s="78"/>
      <c r="L131" s="79">
        <f>F131+H131+J131</f>
        <v>5142</v>
      </c>
      <c r="M131" s="76" t="s">
        <v>52</v>
      </c>
      <c r="N131" s="80" t="s">
        <v>78</v>
      </c>
      <c r="O131" s="80" t="s">
        <v>78</v>
      </c>
      <c r="P131" s="80" t="s">
        <v>52</v>
      </c>
      <c r="Q131" s="80" t="s">
        <v>52</v>
      </c>
      <c r="R131" s="80" t="s">
        <v>52</v>
      </c>
      <c r="S131" s="85"/>
      <c r="T131" s="85"/>
      <c r="U131" s="85"/>
      <c r="V131" s="85"/>
      <c r="W131" s="85"/>
      <c r="X131" s="85"/>
      <c r="Y131" s="85"/>
      <c r="Z131" s="85"/>
      <c r="AA131" s="85"/>
      <c r="AB131" s="85"/>
      <c r="AC131" s="85"/>
      <c r="AD131" s="85"/>
      <c r="AE131" s="85"/>
      <c r="AF131" s="85"/>
      <c r="AG131" s="85"/>
      <c r="AH131" s="85"/>
      <c r="AI131" s="85"/>
      <c r="AJ131" s="85"/>
      <c r="AK131" s="85"/>
      <c r="AL131" s="85"/>
      <c r="AM131" s="85"/>
      <c r="AN131" s="85"/>
      <c r="AO131" s="85"/>
      <c r="AP131" s="85"/>
      <c r="AQ131" s="85"/>
      <c r="AR131" s="85"/>
      <c r="AS131" s="85"/>
      <c r="AT131" s="85"/>
      <c r="AU131" s="85"/>
      <c r="AV131" s="80" t="s">
        <v>52</v>
      </c>
      <c r="AW131" s="80" t="s">
        <v>52</v>
      </c>
      <c r="AX131" s="80" t="s">
        <v>52</v>
      </c>
      <c r="AY131" s="80" t="s">
        <v>52</v>
      </c>
      <c r="AZ131" s="80" t="s">
        <v>52</v>
      </c>
    </row>
    <row r="132" spans="1:52" ht="30" customHeight="1">
      <c r="A132" s="77"/>
      <c r="B132" s="77"/>
      <c r="C132" s="77"/>
      <c r="D132" s="77"/>
      <c r="E132" s="78"/>
      <c r="F132" s="79"/>
      <c r="G132" s="78"/>
      <c r="H132" s="79"/>
      <c r="I132" s="78"/>
      <c r="J132" s="79"/>
      <c r="K132" s="78"/>
      <c r="L132" s="79"/>
      <c r="M132" s="77"/>
    </row>
    <row r="133" spans="1:52" ht="30" customHeight="1">
      <c r="A133" s="69" t="s">
        <v>680</v>
      </c>
      <c r="B133" s="70"/>
      <c r="C133" s="70"/>
      <c r="D133" s="70"/>
      <c r="E133" s="71"/>
      <c r="F133" s="72"/>
      <c r="G133" s="71"/>
      <c r="H133" s="72"/>
      <c r="I133" s="71"/>
      <c r="J133" s="72"/>
      <c r="K133" s="71"/>
      <c r="L133" s="72"/>
      <c r="M133" s="73"/>
      <c r="N133" s="74" t="s">
        <v>681</v>
      </c>
    </row>
    <row r="134" spans="1:52" ht="30" customHeight="1">
      <c r="A134" s="76" t="s">
        <v>685</v>
      </c>
      <c r="B134" s="76" t="s">
        <v>458</v>
      </c>
      <c r="C134" s="76" t="s">
        <v>459</v>
      </c>
      <c r="D134" s="77">
        <v>0.09</v>
      </c>
      <c r="E134" s="78">
        <f>단가대비표!O110</f>
        <v>0</v>
      </c>
      <c r="F134" s="79">
        <f>TRUNC(E134*D134,1)</f>
        <v>0</v>
      </c>
      <c r="G134" s="78">
        <f>단가대비표!P110</f>
        <v>247897</v>
      </c>
      <c r="H134" s="79">
        <f>TRUNC(G134*D134,1)</f>
        <v>22310.7</v>
      </c>
      <c r="I134" s="78">
        <f>단가대비표!V110</f>
        <v>0</v>
      </c>
      <c r="J134" s="79">
        <f>TRUNC(I134*D134,1)</f>
        <v>0</v>
      </c>
      <c r="K134" s="78">
        <f t="shared" ref="K134:L136" si="29">TRUNC(E134+G134+I134,1)</f>
        <v>247897</v>
      </c>
      <c r="L134" s="79">
        <f t="shared" si="29"/>
        <v>22310.7</v>
      </c>
      <c r="M134" s="76" t="s">
        <v>52</v>
      </c>
      <c r="N134" s="80" t="s">
        <v>681</v>
      </c>
      <c r="O134" s="80" t="s">
        <v>686</v>
      </c>
      <c r="P134" s="80" t="s">
        <v>64</v>
      </c>
      <c r="Q134" s="80" t="s">
        <v>64</v>
      </c>
      <c r="R134" s="80" t="s">
        <v>63</v>
      </c>
      <c r="S134" s="85"/>
      <c r="T134" s="85"/>
      <c r="U134" s="85"/>
      <c r="V134" s="85">
        <v>1</v>
      </c>
      <c r="W134" s="85"/>
      <c r="X134" s="85"/>
      <c r="Y134" s="85"/>
      <c r="Z134" s="85"/>
      <c r="AA134" s="85"/>
      <c r="AB134" s="85"/>
      <c r="AC134" s="85"/>
      <c r="AD134" s="85"/>
      <c r="AE134" s="85"/>
      <c r="AF134" s="85"/>
      <c r="AG134" s="85"/>
      <c r="AH134" s="85"/>
      <c r="AI134" s="85"/>
      <c r="AJ134" s="85"/>
      <c r="AK134" s="85"/>
      <c r="AL134" s="85"/>
      <c r="AM134" s="85"/>
      <c r="AN134" s="85"/>
      <c r="AO134" s="85"/>
      <c r="AP134" s="85"/>
      <c r="AQ134" s="85"/>
      <c r="AR134" s="85"/>
      <c r="AS134" s="85"/>
      <c r="AT134" s="85"/>
      <c r="AU134" s="85"/>
      <c r="AV134" s="80" t="s">
        <v>52</v>
      </c>
      <c r="AW134" s="80" t="s">
        <v>687</v>
      </c>
      <c r="AX134" s="80" t="s">
        <v>52</v>
      </c>
      <c r="AY134" s="80" t="s">
        <v>52</v>
      </c>
      <c r="AZ134" s="80" t="s">
        <v>52</v>
      </c>
    </row>
    <row r="135" spans="1:52" ht="30" customHeight="1">
      <c r="A135" s="76" t="s">
        <v>474</v>
      </c>
      <c r="B135" s="76" t="s">
        <v>458</v>
      </c>
      <c r="C135" s="76" t="s">
        <v>459</v>
      </c>
      <c r="D135" s="77">
        <v>0.02</v>
      </c>
      <c r="E135" s="78">
        <f>단가대비표!O96</f>
        <v>0</v>
      </c>
      <c r="F135" s="79">
        <f>TRUNC(E135*D135,1)</f>
        <v>0</v>
      </c>
      <c r="G135" s="78">
        <f>단가대비표!P96</f>
        <v>172068</v>
      </c>
      <c r="H135" s="79">
        <f>TRUNC(G135*D135,1)</f>
        <v>3441.3</v>
      </c>
      <c r="I135" s="78">
        <f>단가대비표!V96</f>
        <v>0</v>
      </c>
      <c r="J135" s="79">
        <f>TRUNC(I135*D135,1)</f>
        <v>0</v>
      </c>
      <c r="K135" s="78">
        <f t="shared" si="29"/>
        <v>172068</v>
      </c>
      <c r="L135" s="79">
        <f t="shared" si="29"/>
        <v>3441.3</v>
      </c>
      <c r="M135" s="76" t="s">
        <v>52</v>
      </c>
      <c r="N135" s="80" t="s">
        <v>681</v>
      </c>
      <c r="O135" s="80" t="s">
        <v>475</v>
      </c>
      <c r="P135" s="80" t="s">
        <v>64</v>
      </c>
      <c r="Q135" s="80" t="s">
        <v>64</v>
      </c>
      <c r="R135" s="80" t="s">
        <v>63</v>
      </c>
      <c r="S135" s="85"/>
      <c r="T135" s="85"/>
      <c r="U135" s="85"/>
      <c r="V135" s="85">
        <v>1</v>
      </c>
      <c r="W135" s="85"/>
      <c r="X135" s="85"/>
      <c r="Y135" s="85"/>
      <c r="Z135" s="85"/>
      <c r="AA135" s="85"/>
      <c r="AB135" s="85"/>
      <c r="AC135" s="85"/>
      <c r="AD135" s="85"/>
      <c r="AE135" s="85"/>
      <c r="AF135" s="85"/>
      <c r="AG135" s="85"/>
      <c r="AH135" s="85"/>
      <c r="AI135" s="85"/>
      <c r="AJ135" s="85"/>
      <c r="AK135" s="85"/>
      <c r="AL135" s="85"/>
      <c r="AM135" s="85"/>
      <c r="AN135" s="85"/>
      <c r="AO135" s="85"/>
      <c r="AP135" s="85"/>
      <c r="AQ135" s="85"/>
      <c r="AR135" s="85"/>
      <c r="AS135" s="85"/>
      <c r="AT135" s="85"/>
      <c r="AU135" s="85"/>
      <c r="AV135" s="80" t="s">
        <v>52</v>
      </c>
      <c r="AW135" s="80" t="s">
        <v>688</v>
      </c>
      <c r="AX135" s="80" t="s">
        <v>52</v>
      </c>
      <c r="AY135" s="80" t="s">
        <v>52</v>
      </c>
      <c r="AZ135" s="80" t="s">
        <v>52</v>
      </c>
    </row>
    <row r="136" spans="1:52" ht="30" customHeight="1">
      <c r="A136" s="76" t="s">
        <v>515</v>
      </c>
      <c r="B136" s="76" t="s">
        <v>516</v>
      </c>
      <c r="C136" s="76" t="s">
        <v>385</v>
      </c>
      <c r="D136" s="77">
        <v>1</v>
      </c>
      <c r="E136" s="78">
        <v>0</v>
      </c>
      <c r="F136" s="79">
        <f>TRUNC(E136*D136,1)</f>
        <v>0</v>
      </c>
      <c r="G136" s="78">
        <v>0</v>
      </c>
      <c r="H136" s="79">
        <f>TRUNC(G136*D136,1)</f>
        <v>0</v>
      </c>
      <c r="I136" s="78">
        <f>TRUNC(SUMIF(V134:V136, RIGHTB(O136, 1), H134:H136)*U136, 2)</f>
        <v>515.04</v>
      </c>
      <c r="J136" s="79">
        <f>TRUNC(I136*D136,1)</f>
        <v>515</v>
      </c>
      <c r="K136" s="78">
        <f t="shared" si="29"/>
        <v>515</v>
      </c>
      <c r="L136" s="79">
        <f t="shared" si="29"/>
        <v>515</v>
      </c>
      <c r="M136" s="76" t="s">
        <v>52</v>
      </c>
      <c r="N136" s="80" t="s">
        <v>681</v>
      </c>
      <c r="O136" s="80" t="s">
        <v>397</v>
      </c>
      <c r="P136" s="80" t="s">
        <v>64</v>
      </c>
      <c r="Q136" s="80" t="s">
        <v>64</v>
      </c>
      <c r="R136" s="80" t="s">
        <v>64</v>
      </c>
      <c r="S136" s="85">
        <v>1</v>
      </c>
      <c r="T136" s="85">
        <v>2</v>
      </c>
      <c r="U136" s="85">
        <v>0.02</v>
      </c>
      <c r="V136" s="85"/>
      <c r="W136" s="85"/>
      <c r="X136" s="85"/>
      <c r="Y136" s="85"/>
      <c r="Z136" s="85"/>
      <c r="AA136" s="85"/>
      <c r="AB136" s="85"/>
      <c r="AC136" s="85"/>
      <c r="AD136" s="85"/>
      <c r="AE136" s="85"/>
      <c r="AF136" s="85"/>
      <c r="AG136" s="85"/>
      <c r="AH136" s="85"/>
      <c r="AI136" s="85"/>
      <c r="AJ136" s="85"/>
      <c r="AK136" s="85"/>
      <c r="AL136" s="85"/>
      <c r="AM136" s="85"/>
      <c r="AN136" s="85"/>
      <c r="AO136" s="85"/>
      <c r="AP136" s="85"/>
      <c r="AQ136" s="85"/>
      <c r="AR136" s="85"/>
      <c r="AS136" s="85"/>
      <c r="AT136" s="85"/>
      <c r="AU136" s="85"/>
      <c r="AV136" s="80" t="s">
        <v>52</v>
      </c>
      <c r="AW136" s="80" t="s">
        <v>689</v>
      </c>
      <c r="AX136" s="80" t="s">
        <v>52</v>
      </c>
      <c r="AY136" s="80" t="s">
        <v>52</v>
      </c>
      <c r="AZ136" s="80" t="s">
        <v>52</v>
      </c>
    </row>
    <row r="137" spans="1:52" ht="30" customHeight="1">
      <c r="A137" s="76" t="s">
        <v>462</v>
      </c>
      <c r="B137" s="76" t="s">
        <v>52</v>
      </c>
      <c r="C137" s="76" t="s">
        <v>52</v>
      </c>
      <c r="D137" s="77"/>
      <c r="E137" s="78"/>
      <c r="F137" s="79">
        <f>TRUNC(SUMIF(N134:N136, N133, F134:F136),0)</f>
        <v>0</v>
      </c>
      <c r="G137" s="78"/>
      <c r="H137" s="79">
        <f>TRUNC(SUMIF(N134:N136, N133, H134:H136),0)</f>
        <v>25752</v>
      </c>
      <c r="I137" s="78"/>
      <c r="J137" s="79">
        <f>TRUNC(SUMIF(N134:N136, N133, J134:J136),0)</f>
        <v>515</v>
      </c>
      <c r="K137" s="78"/>
      <c r="L137" s="79">
        <f>F137+H137+J137</f>
        <v>26267</v>
      </c>
      <c r="M137" s="76" t="s">
        <v>52</v>
      </c>
      <c r="N137" s="80" t="s">
        <v>78</v>
      </c>
      <c r="O137" s="80" t="s">
        <v>78</v>
      </c>
      <c r="P137" s="80" t="s">
        <v>52</v>
      </c>
      <c r="Q137" s="80" t="s">
        <v>52</v>
      </c>
      <c r="R137" s="80" t="s">
        <v>52</v>
      </c>
      <c r="S137" s="85"/>
      <c r="T137" s="85"/>
      <c r="U137" s="85"/>
      <c r="V137" s="85"/>
      <c r="W137" s="85"/>
      <c r="X137" s="85"/>
      <c r="Y137" s="85"/>
      <c r="Z137" s="85"/>
      <c r="AA137" s="85"/>
      <c r="AB137" s="85"/>
      <c r="AC137" s="85"/>
      <c r="AD137" s="85"/>
      <c r="AE137" s="85"/>
      <c r="AF137" s="85"/>
      <c r="AG137" s="85"/>
      <c r="AH137" s="85"/>
      <c r="AI137" s="85"/>
      <c r="AJ137" s="85"/>
      <c r="AK137" s="85"/>
      <c r="AL137" s="85"/>
      <c r="AM137" s="85"/>
      <c r="AN137" s="85"/>
      <c r="AO137" s="85"/>
      <c r="AP137" s="85"/>
      <c r="AQ137" s="85"/>
      <c r="AR137" s="85"/>
      <c r="AS137" s="85"/>
      <c r="AT137" s="85"/>
      <c r="AU137" s="85"/>
      <c r="AV137" s="80" t="s">
        <v>52</v>
      </c>
      <c r="AW137" s="80" t="s">
        <v>52</v>
      </c>
      <c r="AX137" s="80" t="s">
        <v>52</v>
      </c>
      <c r="AY137" s="80" t="s">
        <v>52</v>
      </c>
      <c r="AZ137" s="80" t="s">
        <v>52</v>
      </c>
    </row>
    <row r="138" spans="1:52" ht="30" customHeight="1">
      <c r="A138" s="77"/>
      <c r="B138" s="77"/>
      <c r="C138" s="77"/>
      <c r="D138" s="77"/>
      <c r="E138" s="78"/>
      <c r="F138" s="79"/>
      <c r="G138" s="78"/>
      <c r="H138" s="79"/>
      <c r="I138" s="78"/>
      <c r="J138" s="79"/>
      <c r="K138" s="78"/>
      <c r="L138" s="79"/>
      <c r="M138" s="77"/>
    </row>
    <row r="139" spans="1:52" ht="30" customHeight="1">
      <c r="A139" s="69" t="s">
        <v>690</v>
      </c>
      <c r="B139" s="70"/>
      <c r="C139" s="70"/>
      <c r="D139" s="70"/>
      <c r="E139" s="71"/>
      <c r="F139" s="72"/>
      <c r="G139" s="71"/>
      <c r="H139" s="72"/>
      <c r="I139" s="71"/>
      <c r="J139" s="72"/>
      <c r="K139" s="71"/>
      <c r="L139" s="72"/>
      <c r="M139" s="73"/>
      <c r="N139" s="74" t="s">
        <v>180</v>
      </c>
    </row>
    <row r="140" spans="1:52" ht="30" customHeight="1">
      <c r="A140" s="76" t="s">
        <v>691</v>
      </c>
      <c r="B140" s="76" t="s">
        <v>692</v>
      </c>
      <c r="C140" s="76" t="s">
        <v>156</v>
      </c>
      <c r="D140" s="77">
        <v>1.05</v>
      </c>
      <c r="E140" s="78">
        <f>단가대비표!O88</f>
        <v>17930</v>
      </c>
      <c r="F140" s="79">
        <f>TRUNC(E140*D140,1)</f>
        <v>18826.5</v>
      </c>
      <c r="G140" s="78">
        <f>단가대비표!P88</f>
        <v>0</v>
      </c>
      <c r="H140" s="79">
        <f>TRUNC(G140*D140,1)</f>
        <v>0</v>
      </c>
      <c r="I140" s="78">
        <f>단가대비표!V88</f>
        <v>0</v>
      </c>
      <c r="J140" s="79">
        <f>TRUNC(I140*D140,1)</f>
        <v>0</v>
      </c>
      <c r="K140" s="78">
        <f t="shared" ref="K140:L142" si="30">TRUNC(E140+G140+I140,1)</f>
        <v>17930</v>
      </c>
      <c r="L140" s="79">
        <f t="shared" si="30"/>
        <v>18826.5</v>
      </c>
      <c r="M140" s="76" t="s">
        <v>52</v>
      </c>
      <c r="N140" s="80" t="s">
        <v>180</v>
      </c>
      <c r="O140" s="80" t="s">
        <v>693</v>
      </c>
      <c r="P140" s="80" t="s">
        <v>64</v>
      </c>
      <c r="Q140" s="80" t="s">
        <v>64</v>
      </c>
      <c r="R140" s="80" t="s">
        <v>63</v>
      </c>
      <c r="S140" s="85"/>
      <c r="T140" s="85"/>
      <c r="U140" s="85"/>
      <c r="V140" s="85"/>
      <c r="W140" s="85"/>
      <c r="X140" s="85"/>
      <c r="Y140" s="85"/>
      <c r="Z140" s="85"/>
      <c r="AA140" s="85"/>
      <c r="AB140" s="85"/>
      <c r="AC140" s="85"/>
      <c r="AD140" s="85"/>
      <c r="AE140" s="85"/>
      <c r="AF140" s="85"/>
      <c r="AG140" s="85"/>
      <c r="AH140" s="85"/>
      <c r="AI140" s="85"/>
      <c r="AJ140" s="85"/>
      <c r="AK140" s="85"/>
      <c r="AL140" s="85"/>
      <c r="AM140" s="85"/>
      <c r="AN140" s="85"/>
      <c r="AO140" s="85"/>
      <c r="AP140" s="85"/>
      <c r="AQ140" s="85"/>
      <c r="AR140" s="85"/>
      <c r="AS140" s="85"/>
      <c r="AT140" s="85"/>
      <c r="AU140" s="85"/>
      <c r="AV140" s="80" t="s">
        <v>52</v>
      </c>
      <c r="AW140" s="80" t="s">
        <v>694</v>
      </c>
      <c r="AX140" s="80" t="s">
        <v>52</v>
      </c>
      <c r="AY140" s="80" t="s">
        <v>52</v>
      </c>
      <c r="AZ140" s="80" t="s">
        <v>52</v>
      </c>
    </row>
    <row r="141" spans="1:52" ht="30" customHeight="1">
      <c r="A141" s="76" t="s">
        <v>695</v>
      </c>
      <c r="B141" s="76" t="s">
        <v>696</v>
      </c>
      <c r="C141" s="76" t="s">
        <v>454</v>
      </c>
      <c r="D141" s="77">
        <v>0.65</v>
      </c>
      <c r="E141" s="78">
        <f>단가대비표!O79</f>
        <v>0</v>
      </c>
      <c r="F141" s="79">
        <f>TRUNC(E141*D141,1)</f>
        <v>0</v>
      </c>
      <c r="G141" s="78">
        <f>단가대비표!P79</f>
        <v>0</v>
      </c>
      <c r="H141" s="79">
        <f>TRUNC(G141*D141,1)</f>
        <v>0</v>
      </c>
      <c r="I141" s="78">
        <f>단가대비표!V79</f>
        <v>0</v>
      </c>
      <c r="J141" s="79">
        <f>TRUNC(I141*D141,1)</f>
        <v>0</v>
      </c>
      <c r="K141" s="78">
        <f t="shared" si="30"/>
        <v>0</v>
      </c>
      <c r="L141" s="79">
        <f t="shared" si="30"/>
        <v>0</v>
      </c>
      <c r="M141" s="76" t="s">
        <v>52</v>
      </c>
      <c r="N141" s="80" t="s">
        <v>180</v>
      </c>
      <c r="O141" s="80" t="s">
        <v>697</v>
      </c>
      <c r="P141" s="80" t="s">
        <v>64</v>
      </c>
      <c r="Q141" s="80" t="s">
        <v>64</v>
      </c>
      <c r="R141" s="80" t="s">
        <v>63</v>
      </c>
      <c r="S141" s="85"/>
      <c r="T141" s="85"/>
      <c r="U141" s="85"/>
      <c r="V141" s="85"/>
      <c r="W141" s="85"/>
      <c r="X141" s="85"/>
      <c r="Y141" s="85"/>
      <c r="Z141" s="85"/>
      <c r="AA141" s="85"/>
      <c r="AB141" s="85"/>
      <c r="AC141" s="85"/>
      <c r="AD141" s="85"/>
      <c r="AE141" s="85"/>
      <c r="AF141" s="85"/>
      <c r="AG141" s="85"/>
      <c r="AH141" s="85"/>
      <c r="AI141" s="85"/>
      <c r="AJ141" s="85"/>
      <c r="AK141" s="85"/>
      <c r="AL141" s="85"/>
      <c r="AM141" s="85"/>
      <c r="AN141" s="85"/>
      <c r="AO141" s="85"/>
      <c r="AP141" s="85"/>
      <c r="AQ141" s="85"/>
      <c r="AR141" s="85"/>
      <c r="AS141" s="85"/>
      <c r="AT141" s="85"/>
      <c r="AU141" s="85"/>
      <c r="AV141" s="80" t="s">
        <v>52</v>
      </c>
      <c r="AW141" s="80" t="s">
        <v>698</v>
      </c>
      <c r="AX141" s="80" t="s">
        <v>52</v>
      </c>
      <c r="AY141" s="80" t="s">
        <v>52</v>
      </c>
      <c r="AZ141" s="80" t="s">
        <v>52</v>
      </c>
    </row>
    <row r="142" spans="1:52" ht="30" customHeight="1">
      <c r="A142" s="76" t="s">
        <v>682</v>
      </c>
      <c r="B142" s="76" t="s">
        <v>683</v>
      </c>
      <c r="C142" s="76" t="s">
        <v>156</v>
      </c>
      <c r="D142" s="77">
        <v>1</v>
      </c>
      <c r="E142" s="78">
        <f>일위대가목록!E22</f>
        <v>0</v>
      </c>
      <c r="F142" s="79">
        <f>TRUNC(E142*D142,1)</f>
        <v>0</v>
      </c>
      <c r="G142" s="78">
        <f>일위대가목록!F22</f>
        <v>25752</v>
      </c>
      <c r="H142" s="79">
        <f>TRUNC(G142*D142,1)</f>
        <v>25752</v>
      </c>
      <c r="I142" s="78">
        <f>일위대가목록!G22</f>
        <v>515</v>
      </c>
      <c r="J142" s="79">
        <f>TRUNC(I142*D142,1)</f>
        <v>515</v>
      </c>
      <c r="K142" s="78">
        <f t="shared" si="30"/>
        <v>26267</v>
      </c>
      <c r="L142" s="79">
        <f t="shared" si="30"/>
        <v>26267</v>
      </c>
      <c r="M142" s="76" t="s">
        <v>684</v>
      </c>
      <c r="N142" s="80" t="s">
        <v>180</v>
      </c>
      <c r="O142" s="80" t="s">
        <v>681</v>
      </c>
      <c r="P142" s="80" t="s">
        <v>63</v>
      </c>
      <c r="Q142" s="80" t="s">
        <v>64</v>
      </c>
      <c r="R142" s="80" t="s">
        <v>64</v>
      </c>
      <c r="S142" s="85"/>
      <c r="T142" s="85"/>
      <c r="U142" s="85"/>
      <c r="V142" s="85"/>
      <c r="W142" s="85"/>
      <c r="X142" s="85"/>
      <c r="Y142" s="85"/>
      <c r="Z142" s="85"/>
      <c r="AA142" s="85"/>
      <c r="AB142" s="85"/>
      <c r="AC142" s="85"/>
      <c r="AD142" s="85"/>
      <c r="AE142" s="85"/>
      <c r="AF142" s="85"/>
      <c r="AG142" s="85"/>
      <c r="AH142" s="85"/>
      <c r="AI142" s="85"/>
      <c r="AJ142" s="85"/>
      <c r="AK142" s="85"/>
      <c r="AL142" s="85"/>
      <c r="AM142" s="85"/>
      <c r="AN142" s="85"/>
      <c r="AO142" s="85"/>
      <c r="AP142" s="85"/>
      <c r="AQ142" s="85"/>
      <c r="AR142" s="85"/>
      <c r="AS142" s="85"/>
      <c r="AT142" s="85"/>
      <c r="AU142" s="85"/>
      <c r="AV142" s="80" t="s">
        <v>52</v>
      </c>
      <c r="AW142" s="80" t="s">
        <v>699</v>
      </c>
      <c r="AX142" s="80" t="s">
        <v>52</v>
      </c>
      <c r="AY142" s="80" t="s">
        <v>52</v>
      </c>
      <c r="AZ142" s="80" t="s">
        <v>52</v>
      </c>
    </row>
    <row r="143" spans="1:52" ht="30" customHeight="1">
      <c r="A143" s="76" t="s">
        <v>462</v>
      </c>
      <c r="B143" s="76" t="s">
        <v>52</v>
      </c>
      <c r="C143" s="76" t="s">
        <v>52</v>
      </c>
      <c r="D143" s="77"/>
      <c r="E143" s="78"/>
      <c r="F143" s="79">
        <f>TRUNC(SUMIF(N140:N142, N139, F140:F142),0)</f>
        <v>18826</v>
      </c>
      <c r="G143" s="78"/>
      <c r="H143" s="79">
        <f>TRUNC(SUMIF(N140:N142, N139, H140:H142),0)</f>
        <v>25752</v>
      </c>
      <c r="I143" s="78"/>
      <c r="J143" s="79">
        <f>TRUNC(SUMIF(N140:N142, N139, J140:J142),0)</f>
        <v>515</v>
      </c>
      <c r="K143" s="78"/>
      <c r="L143" s="79">
        <f>F143+H143+J143</f>
        <v>45093</v>
      </c>
      <c r="M143" s="76" t="s">
        <v>52</v>
      </c>
      <c r="N143" s="80" t="s">
        <v>78</v>
      </c>
      <c r="O143" s="80" t="s">
        <v>78</v>
      </c>
      <c r="P143" s="80" t="s">
        <v>52</v>
      </c>
      <c r="Q143" s="80" t="s">
        <v>52</v>
      </c>
      <c r="R143" s="80" t="s">
        <v>52</v>
      </c>
      <c r="S143" s="85"/>
      <c r="T143" s="85"/>
      <c r="U143" s="85"/>
      <c r="V143" s="85"/>
      <c r="W143" s="85"/>
      <c r="X143" s="85"/>
      <c r="Y143" s="85"/>
      <c r="Z143" s="85"/>
      <c r="AA143" s="85"/>
      <c r="AB143" s="85"/>
      <c r="AC143" s="85"/>
      <c r="AD143" s="85"/>
      <c r="AE143" s="85"/>
      <c r="AF143" s="85"/>
      <c r="AG143" s="85"/>
      <c r="AH143" s="85"/>
      <c r="AI143" s="85"/>
      <c r="AJ143" s="85"/>
      <c r="AK143" s="85"/>
      <c r="AL143" s="85"/>
      <c r="AM143" s="85"/>
      <c r="AN143" s="85"/>
      <c r="AO143" s="85"/>
      <c r="AP143" s="85"/>
      <c r="AQ143" s="85"/>
      <c r="AR143" s="85"/>
      <c r="AS143" s="85"/>
      <c r="AT143" s="85"/>
      <c r="AU143" s="85"/>
      <c r="AV143" s="80" t="s">
        <v>52</v>
      </c>
      <c r="AW143" s="80" t="s">
        <v>52</v>
      </c>
      <c r="AX143" s="80" t="s">
        <v>52</v>
      </c>
      <c r="AY143" s="80" t="s">
        <v>52</v>
      </c>
      <c r="AZ143" s="80" t="s">
        <v>52</v>
      </c>
    </row>
    <row r="144" spans="1:52" ht="30" customHeight="1">
      <c r="A144" s="77"/>
      <c r="B144" s="77"/>
      <c r="C144" s="77"/>
      <c r="D144" s="77"/>
      <c r="E144" s="78"/>
      <c r="F144" s="79"/>
      <c r="G144" s="78"/>
      <c r="H144" s="79"/>
      <c r="I144" s="78"/>
      <c r="J144" s="79"/>
      <c r="K144" s="78"/>
      <c r="L144" s="79"/>
      <c r="M144" s="77"/>
    </row>
    <row r="145" spans="1:52" ht="30" customHeight="1">
      <c r="A145" s="69" t="s">
        <v>700</v>
      </c>
      <c r="B145" s="70"/>
      <c r="C145" s="70"/>
      <c r="D145" s="70"/>
      <c r="E145" s="71"/>
      <c r="F145" s="72"/>
      <c r="G145" s="71"/>
      <c r="H145" s="72"/>
      <c r="I145" s="71"/>
      <c r="J145" s="72"/>
      <c r="K145" s="71"/>
      <c r="L145" s="72"/>
      <c r="M145" s="73"/>
      <c r="N145" s="74" t="s">
        <v>211</v>
      </c>
    </row>
    <row r="146" spans="1:52" ht="30" customHeight="1">
      <c r="A146" s="76" t="s">
        <v>701</v>
      </c>
      <c r="B146" s="76" t="s">
        <v>458</v>
      </c>
      <c r="C146" s="76" t="s">
        <v>459</v>
      </c>
      <c r="D146" s="77">
        <v>0.12</v>
      </c>
      <c r="E146" s="78">
        <f>단가대비표!O102</f>
        <v>0</v>
      </c>
      <c r="F146" s="79">
        <f>TRUNC(E146*D146,1)</f>
        <v>0</v>
      </c>
      <c r="G146" s="78">
        <f>단가대비표!P102</f>
        <v>253539</v>
      </c>
      <c r="H146" s="79">
        <f>TRUNC(G146*D146,1)</f>
        <v>30424.6</v>
      </c>
      <c r="I146" s="78">
        <f>단가대비표!V102</f>
        <v>0</v>
      </c>
      <c r="J146" s="79">
        <f>TRUNC(I146*D146,1)</f>
        <v>0</v>
      </c>
      <c r="K146" s="78">
        <f>TRUNC(E146+G146+I146,1)</f>
        <v>253539</v>
      </c>
      <c r="L146" s="79">
        <f>TRUNC(F146+H146+J146,1)</f>
        <v>30424.6</v>
      </c>
      <c r="M146" s="76" t="s">
        <v>52</v>
      </c>
      <c r="N146" s="80" t="s">
        <v>211</v>
      </c>
      <c r="O146" s="80" t="s">
        <v>702</v>
      </c>
      <c r="P146" s="80" t="s">
        <v>64</v>
      </c>
      <c r="Q146" s="80" t="s">
        <v>64</v>
      </c>
      <c r="R146" s="80" t="s">
        <v>63</v>
      </c>
      <c r="S146" s="85"/>
      <c r="T146" s="85"/>
      <c r="U146" s="85"/>
      <c r="V146" s="85"/>
      <c r="W146" s="85"/>
      <c r="X146" s="85"/>
      <c r="Y146" s="85"/>
      <c r="Z146" s="85"/>
      <c r="AA146" s="85"/>
      <c r="AB146" s="85"/>
      <c r="AC146" s="85"/>
      <c r="AD146" s="85"/>
      <c r="AE146" s="85"/>
      <c r="AF146" s="85"/>
      <c r="AG146" s="85"/>
      <c r="AH146" s="85"/>
      <c r="AI146" s="85"/>
      <c r="AJ146" s="85"/>
      <c r="AK146" s="85"/>
      <c r="AL146" s="85"/>
      <c r="AM146" s="85"/>
      <c r="AN146" s="85"/>
      <c r="AO146" s="85"/>
      <c r="AP146" s="85"/>
      <c r="AQ146" s="85"/>
      <c r="AR146" s="85"/>
      <c r="AS146" s="85"/>
      <c r="AT146" s="85"/>
      <c r="AU146" s="85"/>
      <c r="AV146" s="80" t="s">
        <v>52</v>
      </c>
      <c r="AW146" s="80" t="s">
        <v>703</v>
      </c>
      <c r="AX146" s="80" t="s">
        <v>52</v>
      </c>
      <c r="AY146" s="80" t="s">
        <v>52</v>
      </c>
      <c r="AZ146" s="80" t="s">
        <v>52</v>
      </c>
    </row>
    <row r="147" spans="1:52" ht="30" customHeight="1">
      <c r="A147" s="76" t="s">
        <v>474</v>
      </c>
      <c r="B147" s="76" t="s">
        <v>458</v>
      </c>
      <c r="C147" s="76" t="s">
        <v>459</v>
      </c>
      <c r="D147" s="77">
        <v>1.9E-2</v>
      </c>
      <c r="E147" s="78">
        <f>단가대비표!O96</f>
        <v>0</v>
      </c>
      <c r="F147" s="79">
        <f>TRUNC(E147*D147,1)</f>
        <v>0</v>
      </c>
      <c r="G147" s="78">
        <f>단가대비표!P96</f>
        <v>172068</v>
      </c>
      <c r="H147" s="79">
        <f>TRUNC(G147*D147,1)</f>
        <v>3269.2</v>
      </c>
      <c r="I147" s="78">
        <f>단가대비표!V96</f>
        <v>0</v>
      </c>
      <c r="J147" s="79">
        <f>TRUNC(I147*D147,1)</f>
        <v>0</v>
      </c>
      <c r="K147" s="78">
        <f>TRUNC(E147+G147+I147,1)</f>
        <v>172068</v>
      </c>
      <c r="L147" s="79">
        <f>TRUNC(F147+H147+J147,1)</f>
        <v>3269.2</v>
      </c>
      <c r="M147" s="76" t="s">
        <v>52</v>
      </c>
      <c r="N147" s="80" t="s">
        <v>211</v>
      </c>
      <c r="O147" s="80" t="s">
        <v>475</v>
      </c>
      <c r="P147" s="80" t="s">
        <v>64</v>
      </c>
      <c r="Q147" s="80" t="s">
        <v>64</v>
      </c>
      <c r="R147" s="80" t="s">
        <v>63</v>
      </c>
      <c r="S147" s="85"/>
      <c r="T147" s="85"/>
      <c r="U147" s="85"/>
      <c r="V147" s="85"/>
      <c r="W147" s="85"/>
      <c r="X147" s="85"/>
      <c r="Y147" s="85"/>
      <c r="Z147" s="85"/>
      <c r="AA147" s="85"/>
      <c r="AB147" s="85"/>
      <c r="AC147" s="85"/>
      <c r="AD147" s="85"/>
      <c r="AE147" s="85"/>
      <c r="AF147" s="85"/>
      <c r="AG147" s="85"/>
      <c r="AH147" s="85"/>
      <c r="AI147" s="85"/>
      <c r="AJ147" s="85"/>
      <c r="AK147" s="85"/>
      <c r="AL147" s="85"/>
      <c r="AM147" s="85"/>
      <c r="AN147" s="85"/>
      <c r="AO147" s="85"/>
      <c r="AP147" s="85"/>
      <c r="AQ147" s="85"/>
      <c r="AR147" s="85"/>
      <c r="AS147" s="85"/>
      <c r="AT147" s="85"/>
      <c r="AU147" s="85"/>
      <c r="AV147" s="80" t="s">
        <v>52</v>
      </c>
      <c r="AW147" s="80" t="s">
        <v>704</v>
      </c>
      <c r="AX147" s="80" t="s">
        <v>52</v>
      </c>
      <c r="AY147" s="80" t="s">
        <v>52</v>
      </c>
      <c r="AZ147" s="80" t="s">
        <v>52</v>
      </c>
    </row>
    <row r="148" spans="1:52" ht="30" customHeight="1">
      <c r="A148" s="76" t="s">
        <v>462</v>
      </c>
      <c r="B148" s="76" t="s">
        <v>52</v>
      </c>
      <c r="C148" s="76" t="s">
        <v>52</v>
      </c>
      <c r="D148" s="77"/>
      <c r="E148" s="78"/>
      <c r="F148" s="79">
        <f>TRUNC(SUMIF(N146:N147, N145, F146:F147),0)</f>
        <v>0</v>
      </c>
      <c r="G148" s="78"/>
      <c r="H148" s="79">
        <f>TRUNC(SUMIF(N146:N147, N145, H146:H147),0)</f>
        <v>33693</v>
      </c>
      <c r="I148" s="78"/>
      <c r="J148" s="79">
        <f>TRUNC(SUMIF(N146:N147, N145, J146:J147),0)</f>
        <v>0</v>
      </c>
      <c r="K148" s="78"/>
      <c r="L148" s="79">
        <f>F148+H148+J148</f>
        <v>33693</v>
      </c>
      <c r="M148" s="76" t="s">
        <v>52</v>
      </c>
      <c r="N148" s="80" t="s">
        <v>78</v>
      </c>
      <c r="O148" s="80" t="s">
        <v>78</v>
      </c>
      <c r="P148" s="80" t="s">
        <v>52</v>
      </c>
      <c r="Q148" s="80" t="s">
        <v>52</v>
      </c>
      <c r="R148" s="80" t="s">
        <v>52</v>
      </c>
      <c r="S148" s="85"/>
      <c r="T148" s="85"/>
      <c r="U148" s="85"/>
      <c r="V148" s="85"/>
      <c r="W148" s="85"/>
      <c r="X148" s="85"/>
      <c r="Y148" s="85"/>
      <c r="Z148" s="85"/>
      <c r="AA148" s="85"/>
      <c r="AB148" s="85"/>
      <c r="AC148" s="85"/>
      <c r="AD148" s="85"/>
      <c r="AE148" s="85"/>
      <c r="AF148" s="85"/>
      <c r="AG148" s="85"/>
      <c r="AH148" s="85"/>
      <c r="AI148" s="85"/>
      <c r="AJ148" s="85"/>
      <c r="AK148" s="85"/>
      <c r="AL148" s="85"/>
      <c r="AM148" s="85"/>
      <c r="AN148" s="85"/>
      <c r="AO148" s="85"/>
      <c r="AP148" s="85"/>
      <c r="AQ148" s="85"/>
      <c r="AR148" s="85"/>
      <c r="AS148" s="85"/>
      <c r="AT148" s="85"/>
      <c r="AU148" s="85"/>
      <c r="AV148" s="80" t="s">
        <v>52</v>
      </c>
      <c r="AW148" s="80" t="s">
        <v>52</v>
      </c>
      <c r="AX148" s="80" t="s">
        <v>52</v>
      </c>
      <c r="AY148" s="80" t="s">
        <v>52</v>
      </c>
      <c r="AZ148" s="80" t="s">
        <v>52</v>
      </c>
    </row>
    <row r="149" spans="1:52" ht="30" customHeight="1">
      <c r="A149" s="77"/>
      <c r="B149" s="77"/>
      <c r="C149" s="77"/>
      <c r="D149" s="77"/>
      <c r="E149" s="78"/>
      <c r="F149" s="79"/>
      <c r="G149" s="78"/>
      <c r="H149" s="79"/>
      <c r="I149" s="78"/>
      <c r="J149" s="79"/>
      <c r="K149" s="78"/>
      <c r="L149" s="79"/>
      <c r="M149" s="77"/>
    </row>
    <row r="150" spans="1:52" ht="30" customHeight="1">
      <c r="A150" s="69" t="s">
        <v>705</v>
      </c>
      <c r="B150" s="70"/>
      <c r="C150" s="70"/>
      <c r="D150" s="70"/>
      <c r="E150" s="71"/>
      <c r="F150" s="72"/>
      <c r="G150" s="71"/>
      <c r="H150" s="72"/>
      <c r="I150" s="71"/>
      <c r="J150" s="72"/>
      <c r="K150" s="71"/>
      <c r="L150" s="72"/>
      <c r="M150" s="73"/>
      <c r="N150" s="74" t="s">
        <v>215</v>
      </c>
    </row>
    <row r="151" spans="1:52" ht="30" customHeight="1">
      <c r="A151" s="76" t="s">
        <v>701</v>
      </c>
      <c r="B151" s="76" t="s">
        <v>458</v>
      </c>
      <c r="C151" s="76" t="s">
        <v>459</v>
      </c>
      <c r="D151" s="77">
        <v>0.124</v>
      </c>
      <c r="E151" s="78">
        <f>단가대비표!O102</f>
        <v>0</v>
      </c>
      <c r="F151" s="79">
        <f>TRUNC(E151*D151,1)</f>
        <v>0</v>
      </c>
      <c r="G151" s="78">
        <f>단가대비표!P102</f>
        <v>253539</v>
      </c>
      <c r="H151" s="79">
        <f>TRUNC(G151*D151,1)</f>
        <v>31438.799999999999</v>
      </c>
      <c r="I151" s="78">
        <f>단가대비표!V102</f>
        <v>0</v>
      </c>
      <c r="J151" s="79">
        <f>TRUNC(I151*D151,1)</f>
        <v>0</v>
      </c>
      <c r="K151" s="78">
        <f>TRUNC(E151+G151+I151,1)</f>
        <v>253539</v>
      </c>
      <c r="L151" s="79">
        <f>TRUNC(F151+H151+J151,1)</f>
        <v>31438.799999999999</v>
      </c>
      <c r="M151" s="76" t="s">
        <v>52</v>
      </c>
      <c r="N151" s="80" t="s">
        <v>215</v>
      </c>
      <c r="O151" s="80" t="s">
        <v>702</v>
      </c>
      <c r="P151" s="80" t="s">
        <v>64</v>
      </c>
      <c r="Q151" s="80" t="s">
        <v>64</v>
      </c>
      <c r="R151" s="80" t="s">
        <v>63</v>
      </c>
      <c r="S151" s="85"/>
      <c r="T151" s="85"/>
      <c r="U151" s="85"/>
      <c r="V151" s="85"/>
      <c r="W151" s="85"/>
      <c r="X151" s="85"/>
      <c r="Y151" s="85"/>
      <c r="Z151" s="85"/>
      <c r="AA151" s="85"/>
      <c r="AB151" s="85"/>
      <c r="AC151" s="85"/>
      <c r="AD151" s="85"/>
      <c r="AE151" s="85"/>
      <c r="AF151" s="85"/>
      <c r="AG151" s="85"/>
      <c r="AH151" s="85"/>
      <c r="AI151" s="85"/>
      <c r="AJ151" s="85"/>
      <c r="AK151" s="85"/>
      <c r="AL151" s="85"/>
      <c r="AM151" s="85"/>
      <c r="AN151" s="85"/>
      <c r="AO151" s="85"/>
      <c r="AP151" s="85"/>
      <c r="AQ151" s="85"/>
      <c r="AR151" s="85"/>
      <c r="AS151" s="85"/>
      <c r="AT151" s="85"/>
      <c r="AU151" s="85"/>
      <c r="AV151" s="80" t="s">
        <v>52</v>
      </c>
      <c r="AW151" s="80" t="s">
        <v>706</v>
      </c>
      <c r="AX151" s="80" t="s">
        <v>52</v>
      </c>
      <c r="AY151" s="80" t="s">
        <v>52</v>
      </c>
      <c r="AZ151" s="80" t="s">
        <v>52</v>
      </c>
    </row>
    <row r="152" spans="1:52" ht="30" customHeight="1">
      <c r="A152" s="76" t="s">
        <v>474</v>
      </c>
      <c r="B152" s="76" t="s">
        <v>458</v>
      </c>
      <c r="C152" s="76" t="s">
        <v>459</v>
      </c>
      <c r="D152" s="77">
        <v>0.02</v>
      </c>
      <c r="E152" s="78">
        <f>단가대비표!O96</f>
        <v>0</v>
      </c>
      <c r="F152" s="79">
        <f>TRUNC(E152*D152,1)</f>
        <v>0</v>
      </c>
      <c r="G152" s="78">
        <f>단가대비표!P96</f>
        <v>172068</v>
      </c>
      <c r="H152" s="79">
        <f>TRUNC(G152*D152,1)</f>
        <v>3441.3</v>
      </c>
      <c r="I152" s="78">
        <f>단가대비표!V96</f>
        <v>0</v>
      </c>
      <c r="J152" s="79">
        <f>TRUNC(I152*D152,1)</f>
        <v>0</v>
      </c>
      <c r="K152" s="78">
        <f>TRUNC(E152+G152+I152,1)</f>
        <v>172068</v>
      </c>
      <c r="L152" s="79">
        <f>TRUNC(F152+H152+J152,1)</f>
        <v>3441.3</v>
      </c>
      <c r="M152" s="76" t="s">
        <v>52</v>
      </c>
      <c r="N152" s="80" t="s">
        <v>215</v>
      </c>
      <c r="O152" s="80" t="s">
        <v>475</v>
      </c>
      <c r="P152" s="80" t="s">
        <v>64</v>
      </c>
      <c r="Q152" s="80" t="s">
        <v>64</v>
      </c>
      <c r="R152" s="80" t="s">
        <v>63</v>
      </c>
      <c r="S152" s="85"/>
      <c r="T152" s="85"/>
      <c r="U152" s="85"/>
      <c r="V152" s="85"/>
      <c r="W152" s="85"/>
      <c r="X152" s="85"/>
      <c r="Y152" s="85"/>
      <c r="Z152" s="85"/>
      <c r="AA152" s="85"/>
      <c r="AB152" s="85"/>
      <c r="AC152" s="85"/>
      <c r="AD152" s="85"/>
      <c r="AE152" s="85"/>
      <c r="AF152" s="85"/>
      <c r="AG152" s="85"/>
      <c r="AH152" s="85"/>
      <c r="AI152" s="85"/>
      <c r="AJ152" s="85"/>
      <c r="AK152" s="85"/>
      <c r="AL152" s="85"/>
      <c r="AM152" s="85"/>
      <c r="AN152" s="85"/>
      <c r="AO152" s="85"/>
      <c r="AP152" s="85"/>
      <c r="AQ152" s="85"/>
      <c r="AR152" s="85"/>
      <c r="AS152" s="85"/>
      <c r="AT152" s="85"/>
      <c r="AU152" s="85"/>
      <c r="AV152" s="80" t="s">
        <v>52</v>
      </c>
      <c r="AW152" s="80" t="s">
        <v>707</v>
      </c>
      <c r="AX152" s="80" t="s">
        <v>52</v>
      </c>
      <c r="AY152" s="80" t="s">
        <v>52</v>
      </c>
      <c r="AZ152" s="80" t="s">
        <v>52</v>
      </c>
    </row>
    <row r="153" spans="1:52" ht="30" customHeight="1">
      <c r="A153" s="76" t="s">
        <v>462</v>
      </c>
      <c r="B153" s="76" t="s">
        <v>52</v>
      </c>
      <c r="C153" s="76" t="s">
        <v>52</v>
      </c>
      <c r="D153" s="77"/>
      <c r="E153" s="78"/>
      <c r="F153" s="79">
        <f>TRUNC(SUMIF(N151:N152, N150, F151:F152),0)</f>
        <v>0</v>
      </c>
      <c r="G153" s="78"/>
      <c r="H153" s="79">
        <f>TRUNC(SUMIF(N151:N152, N150, H151:H152),0)</f>
        <v>34880</v>
      </c>
      <c r="I153" s="78"/>
      <c r="J153" s="79">
        <f>TRUNC(SUMIF(N151:N152, N150, J151:J152),0)</f>
        <v>0</v>
      </c>
      <c r="K153" s="78"/>
      <c r="L153" s="79">
        <f>F153+H153+J153</f>
        <v>34880</v>
      </c>
      <c r="M153" s="76" t="s">
        <v>52</v>
      </c>
      <c r="N153" s="80" t="s">
        <v>78</v>
      </c>
      <c r="O153" s="80" t="s">
        <v>78</v>
      </c>
      <c r="P153" s="80" t="s">
        <v>52</v>
      </c>
      <c r="Q153" s="80" t="s">
        <v>52</v>
      </c>
      <c r="R153" s="80" t="s">
        <v>52</v>
      </c>
      <c r="S153" s="85"/>
      <c r="T153" s="85"/>
      <c r="U153" s="85"/>
      <c r="V153" s="85"/>
      <c r="W153" s="85"/>
      <c r="X153" s="85"/>
      <c r="Y153" s="85"/>
      <c r="Z153" s="85"/>
      <c r="AA153" s="85"/>
      <c r="AB153" s="85"/>
      <c r="AC153" s="85"/>
      <c r="AD153" s="85"/>
      <c r="AE153" s="85"/>
      <c r="AF153" s="85"/>
      <c r="AG153" s="85"/>
      <c r="AH153" s="85"/>
      <c r="AI153" s="85"/>
      <c r="AJ153" s="85"/>
      <c r="AK153" s="85"/>
      <c r="AL153" s="85"/>
      <c r="AM153" s="85"/>
      <c r="AN153" s="85"/>
      <c r="AO153" s="85"/>
      <c r="AP153" s="85"/>
      <c r="AQ153" s="85"/>
      <c r="AR153" s="85"/>
      <c r="AS153" s="85"/>
      <c r="AT153" s="85"/>
      <c r="AU153" s="85"/>
      <c r="AV153" s="80" t="s">
        <v>52</v>
      </c>
      <c r="AW153" s="80" t="s">
        <v>52</v>
      </c>
      <c r="AX153" s="80" t="s">
        <v>52</v>
      </c>
      <c r="AY153" s="80" t="s">
        <v>52</v>
      </c>
      <c r="AZ153" s="80" t="s">
        <v>52</v>
      </c>
    </row>
    <row r="154" spans="1:52" ht="30" customHeight="1">
      <c r="A154" s="77"/>
      <c r="B154" s="77"/>
      <c r="C154" s="77"/>
      <c r="D154" s="77"/>
      <c r="E154" s="78"/>
      <c r="F154" s="79"/>
      <c r="G154" s="78"/>
      <c r="H154" s="79"/>
      <c r="I154" s="78"/>
      <c r="J154" s="79"/>
      <c r="K154" s="78"/>
      <c r="L154" s="79"/>
      <c r="M154" s="77"/>
    </row>
    <row r="155" spans="1:52" ht="30" customHeight="1">
      <c r="A155" s="69" t="s">
        <v>708</v>
      </c>
      <c r="B155" s="70"/>
      <c r="C155" s="70"/>
      <c r="D155" s="70"/>
      <c r="E155" s="71"/>
      <c r="F155" s="72"/>
      <c r="G155" s="71"/>
      <c r="H155" s="72"/>
      <c r="I155" s="71"/>
      <c r="J155" s="72"/>
      <c r="K155" s="71"/>
      <c r="L155" s="72"/>
      <c r="M155" s="73"/>
      <c r="N155" s="74" t="s">
        <v>220</v>
      </c>
    </row>
    <row r="156" spans="1:52" ht="30" customHeight="1">
      <c r="A156" s="76" t="s">
        <v>709</v>
      </c>
      <c r="B156" s="76" t="s">
        <v>710</v>
      </c>
      <c r="C156" s="76" t="s">
        <v>585</v>
      </c>
      <c r="D156" s="77">
        <v>0.03</v>
      </c>
      <c r="E156" s="78">
        <f>단가대비표!O85</f>
        <v>10321</v>
      </c>
      <c r="F156" s="79">
        <f>TRUNC(E156*D156,1)</f>
        <v>309.60000000000002</v>
      </c>
      <c r="G156" s="78">
        <f>단가대비표!P85</f>
        <v>0</v>
      </c>
      <c r="H156" s="79">
        <f>TRUNC(G156*D156,1)</f>
        <v>0</v>
      </c>
      <c r="I156" s="78">
        <f>단가대비표!V85</f>
        <v>0</v>
      </c>
      <c r="J156" s="79">
        <f>TRUNC(I156*D156,1)</f>
        <v>0</v>
      </c>
      <c r="K156" s="78">
        <f>TRUNC(E156+G156+I156,1)</f>
        <v>10321</v>
      </c>
      <c r="L156" s="79">
        <f>TRUNC(F156+H156+J156,1)</f>
        <v>309.60000000000002</v>
      </c>
      <c r="M156" s="76" t="s">
        <v>52</v>
      </c>
      <c r="N156" s="80" t="s">
        <v>220</v>
      </c>
      <c r="O156" s="80" t="s">
        <v>711</v>
      </c>
      <c r="P156" s="80" t="s">
        <v>64</v>
      </c>
      <c r="Q156" s="80" t="s">
        <v>64</v>
      </c>
      <c r="R156" s="80" t="s">
        <v>63</v>
      </c>
      <c r="S156" s="85"/>
      <c r="T156" s="85"/>
      <c r="U156" s="85"/>
      <c r="V156" s="85"/>
      <c r="W156" s="85"/>
      <c r="X156" s="85"/>
      <c r="Y156" s="85"/>
      <c r="Z156" s="85"/>
      <c r="AA156" s="85"/>
      <c r="AB156" s="85"/>
      <c r="AC156" s="85"/>
      <c r="AD156" s="85"/>
      <c r="AE156" s="85"/>
      <c r="AF156" s="85"/>
      <c r="AG156" s="85"/>
      <c r="AH156" s="85"/>
      <c r="AI156" s="85"/>
      <c r="AJ156" s="85"/>
      <c r="AK156" s="85"/>
      <c r="AL156" s="85"/>
      <c r="AM156" s="85"/>
      <c r="AN156" s="85"/>
      <c r="AO156" s="85"/>
      <c r="AP156" s="85"/>
      <c r="AQ156" s="85"/>
      <c r="AR156" s="85"/>
      <c r="AS156" s="85"/>
      <c r="AT156" s="85"/>
      <c r="AU156" s="85"/>
      <c r="AV156" s="80" t="s">
        <v>52</v>
      </c>
      <c r="AW156" s="80" t="s">
        <v>712</v>
      </c>
      <c r="AX156" s="80" t="s">
        <v>52</v>
      </c>
      <c r="AY156" s="80" t="s">
        <v>52</v>
      </c>
      <c r="AZ156" s="80" t="s">
        <v>52</v>
      </c>
    </row>
    <row r="157" spans="1:52" ht="30" customHeight="1">
      <c r="A157" s="76" t="s">
        <v>462</v>
      </c>
      <c r="B157" s="76" t="s">
        <v>52</v>
      </c>
      <c r="C157" s="76" t="s">
        <v>52</v>
      </c>
      <c r="D157" s="77"/>
      <c r="E157" s="78"/>
      <c r="F157" s="79">
        <f>TRUNC(SUMIF(N156:N156, N155, F156:F156),0)</f>
        <v>309</v>
      </c>
      <c r="G157" s="78"/>
      <c r="H157" s="79">
        <f>TRUNC(SUMIF(N156:N156, N155, H156:H156),0)</f>
        <v>0</v>
      </c>
      <c r="I157" s="78"/>
      <c r="J157" s="79">
        <f>TRUNC(SUMIF(N156:N156, N155, J156:J156),0)</f>
        <v>0</v>
      </c>
      <c r="K157" s="78"/>
      <c r="L157" s="79">
        <f>F157+H157+J157</f>
        <v>309</v>
      </c>
      <c r="M157" s="76" t="s">
        <v>52</v>
      </c>
      <c r="N157" s="80" t="s">
        <v>78</v>
      </c>
      <c r="O157" s="80" t="s">
        <v>78</v>
      </c>
      <c r="P157" s="80" t="s">
        <v>52</v>
      </c>
      <c r="Q157" s="80" t="s">
        <v>52</v>
      </c>
      <c r="R157" s="80" t="s">
        <v>52</v>
      </c>
      <c r="S157" s="85"/>
      <c r="T157" s="85"/>
      <c r="U157" s="85"/>
      <c r="V157" s="85"/>
      <c r="W157" s="85"/>
      <c r="X157" s="85"/>
      <c r="Y157" s="85"/>
      <c r="Z157" s="85"/>
      <c r="AA157" s="85"/>
      <c r="AB157" s="85"/>
      <c r="AC157" s="85"/>
      <c r="AD157" s="85"/>
      <c r="AE157" s="85"/>
      <c r="AF157" s="85"/>
      <c r="AG157" s="85"/>
      <c r="AH157" s="85"/>
      <c r="AI157" s="85"/>
      <c r="AJ157" s="85"/>
      <c r="AK157" s="85"/>
      <c r="AL157" s="85"/>
      <c r="AM157" s="85"/>
      <c r="AN157" s="85"/>
      <c r="AO157" s="85"/>
      <c r="AP157" s="85"/>
      <c r="AQ157" s="85"/>
      <c r="AR157" s="85"/>
      <c r="AS157" s="85"/>
      <c r="AT157" s="85"/>
      <c r="AU157" s="85"/>
      <c r="AV157" s="80" t="s">
        <v>52</v>
      </c>
      <c r="AW157" s="80" t="s">
        <v>52</v>
      </c>
      <c r="AX157" s="80" t="s">
        <v>52</v>
      </c>
      <c r="AY157" s="80" t="s">
        <v>52</v>
      </c>
      <c r="AZ157" s="80" t="s">
        <v>52</v>
      </c>
    </row>
    <row r="158" spans="1:52" ht="30" customHeight="1">
      <c r="A158" s="77"/>
      <c r="B158" s="77"/>
      <c r="C158" s="77"/>
      <c r="D158" s="77"/>
      <c r="E158" s="78"/>
      <c r="F158" s="79"/>
      <c r="G158" s="78"/>
      <c r="H158" s="79"/>
      <c r="I158" s="78"/>
      <c r="J158" s="79"/>
      <c r="K158" s="78"/>
      <c r="L158" s="79"/>
      <c r="M158" s="77"/>
    </row>
    <row r="159" spans="1:52" ht="30" customHeight="1">
      <c r="A159" s="69" t="s">
        <v>713</v>
      </c>
      <c r="B159" s="70"/>
      <c r="C159" s="70"/>
      <c r="D159" s="70"/>
      <c r="E159" s="71"/>
      <c r="F159" s="72"/>
      <c r="G159" s="71"/>
      <c r="H159" s="72"/>
      <c r="I159" s="71"/>
      <c r="J159" s="72"/>
      <c r="K159" s="71"/>
      <c r="L159" s="72"/>
      <c r="M159" s="73"/>
      <c r="N159" s="74" t="s">
        <v>714</v>
      </c>
    </row>
    <row r="160" spans="1:52" ht="30" customHeight="1">
      <c r="A160" s="76" t="s">
        <v>718</v>
      </c>
      <c r="B160" s="76" t="s">
        <v>458</v>
      </c>
      <c r="C160" s="76" t="s">
        <v>459</v>
      </c>
      <c r="D160" s="77">
        <v>3.2000000000000001E-2</v>
      </c>
      <c r="E160" s="78">
        <f>단가대비표!O104</f>
        <v>0</v>
      </c>
      <c r="F160" s="79">
        <f>TRUNC(E160*D160,1)</f>
        <v>0</v>
      </c>
      <c r="G160" s="78">
        <f>단가대비표!P104</f>
        <v>277276</v>
      </c>
      <c r="H160" s="79">
        <f>TRUNC(G160*D160,1)</f>
        <v>8872.7999999999993</v>
      </c>
      <c r="I160" s="78">
        <f>단가대비표!V104</f>
        <v>0</v>
      </c>
      <c r="J160" s="79">
        <f>TRUNC(I160*D160,1)</f>
        <v>0</v>
      </c>
      <c r="K160" s="78">
        <f t="shared" ref="K160:L162" si="31">TRUNC(E160+G160+I160,1)</f>
        <v>277276</v>
      </c>
      <c r="L160" s="79">
        <f t="shared" si="31"/>
        <v>8872.7999999999993</v>
      </c>
      <c r="M160" s="76" t="s">
        <v>52</v>
      </c>
      <c r="N160" s="80" t="s">
        <v>714</v>
      </c>
      <c r="O160" s="80" t="s">
        <v>719</v>
      </c>
      <c r="P160" s="80" t="s">
        <v>64</v>
      </c>
      <c r="Q160" s="80" t="s">
        <v>64</v>
      </c>
      <c r="R160" s="80" t="s">
        <v>63</v>
      </c>
      <c r="S160" s="85"/>
      <c r="T160" s="85"/>
      <c r="U160" s="85"/>
      <c r="V160" s="85">
        <v>1</v>
      </c>
      <c r="W160" s="85"/>
      <c r="X160" s="85"/>
      <c r="Y160" s="85"/>
      <c r="Z160" s="85"/>
      <c r="AA160" s="85"/>
      <c r="AB160" s="85"/>
      <c r="AC160" s="85"/>
      <c r="AD160" s="85"/>
      <c r="AE160" s="85"/>
      <c r="AF160" s="85"/>
      <c r="AG160" s="85"/>
      <c r="AH160" s="85"/>
      <c r="AI160" s="85"/>
      <c r="AJ160" s="85"/>
      <c r="AK160" s="85"/>
      <c r="AL160" s="85"/>
      <c r="AM160" s="85"/>
      <c r="AN160" s="85"/>
      <c r="AO160" s="85"/>
      <c r="AP160" s="85"/>
      <c r="AQ160" s="85"/>
      <c r="AR160" s="85"/>
      <c r="AS160" s="85"/>
      <c r="AT160" s="85"/>
      <c r="AU160" s="85"/>
      <c r="AV160" s="80" t="s">
        <v>52</v>
      </c>
      <c r="AW160" s="80" t="s">
        <v>720</v>
      </c>
      <c r="AX160" s="80" t="s">
        <v>52</v>
      </c>
      <c r="AY160" s="80" t="s">
        <v>52</v>
      </c>
      <c r="AZ160" s="80" t="s">
        <v>52</v>
      </c>
    </row>
    <row r="161" spans="1:52" ht="30" customHeight="1">
      <c r="A161" s="76" t="s">
        <v>474</v>
      </c>
      <c r="B161" s="76" t="s">
        <v>458</v>
      </c>
      <c r="C161" s="76" t="s">
        <v>459</v>
      </c>
      <c r="D161" s="77">
        <v>1.6E-2</v>
      </c>
      <c r="E161" s="78">
        <f>단가대비표!O96</f>
        <v>0</v>
      </c>
      <c r="F161" s="79">
        <f>TRUNC(E161*D161,1)</f>
        <v>0</v>
      </c>
      <c r="G161" s="78">
        <f>단가대비표!P96</f>
        <v>172068</v>
      </c>
      <c r="H161" s="79">
        <f>TRUNC(G161*D161,1)</f>
        <v>2753</v>
      </c>
      <c r="I161" s="78">
        <f>단가대비표!V96</f>
        <v>0</v>
      </c>
      <c r="J161" s="79">
        <f>TRUNC(I161*D161,1)</f>
        <v>0</v>
      </c>
      <c r="K161" s="78">
        <f t="shared" si="31"/>
        <v>172068</v>
      </c>
      <c r="L161" s="79">
        <f t="shared" si="31"/>
        <v>2753</v>
      </c>
      <c r="M161" s="76" t="s">
        <v>52</v>
      </c>
      <c r="N161" s="80" t="s">
        <v>714</v>
      </c>
      <c r="O161" s="80" t="s">
        <v>475</v>
      </c>
      <c r="P161" s="80" t="s">
        <v>64</v>
      </c>
      <c r="Q161" s="80" t="s">
        <v>64</v>
      </c>
      <c r="R161" s="80" t="s">
        <v>63</v>
      </c>
      <c r="S161" s="85"/>
      <c r="T161" s="85"/>
      <c r="U161" s="85"/>
      <c r="V161" s="85">
        <v>1</v>
      </c>
      <c r="W161" s="85"/>
      <c r="X161" s="85"/>
      <c r="Y161" s="85"/>
      <c r="Z161" s="85"/>
      <c r="AA161" s="85"/>
      <c r="AB161" s="85"/>
      <c r="AC161" s="85"/>
      <c r="AD161" s="85"/>
      <c r="AE161" s="85"/>
      <c r="AF161" s="85"/>
      <c r="AG161" s="85"/>
      <c r="AH161" s="85"/>
      <c r="AI161" s="85"/>
      <c r="AJ161" s="85"/>
      <c r="AK161" s="85"/>
      <c r="AL161" s="85"/>
      <c r="AM161" s="85"/>
      <c r="AN161" s="85"/>
      <c r="AO161" s="85"/>
      <c r="AP161" s="85"/>
      <c r="AQ161" s="85"/>
      <c r="AR161" s="85"/>
      <c r="AS161" s="85"/>
      <c r="AT161" s="85"/>
      <c r="AU161" s="85"/>
      <c r="AV161" s="80" t="s">
        <v>52</v>
      </c>
      <c r="AW161" s="80" t="s">
        <v>721</v>
      </c>
      <c r="AX161" s="80" t="s">
        <v>52</v>
      </c>
      <c r="AY161" s="80" t="s">
        <v>52</v>
      </c>
      <c r="AZ161" s="80" t="s">
        <v>52</v>
      </c>
    </row>
    <row r="162" spans="1:52" ht="30" customHeight="1">
      <c r="A162" s="76" t="s">
        <v>515</v>
      </c>
      <c r="B162" s="76" t="s">
        <v>516</v>
      </c>
      <c r="C162" s="76" t="s">
        <v>385</v>
      </c>
      <c r="D162" s="77">
        <v>1</v>
      </c>
      <c r="E162" s="78">
        <v>0</v>
      </c>
      <c r="F162" s="79">
        <f>TRUNC(E162*D162,1)</f>
        <v>0</v>
      </c>
      <c r="G162" s="78">
        <v>0</v>
      </c>
      <c r="H162" s="79">
        <f>TRUNC(G162*D162,1)</f>
        <v>0</v>
      </c>
      <c r="I162" s="78">
        <f>TRUNC(SUMIF(V160:V162, RIGHTB(O162, 1), H160:H162)*U162, 2)</f>
        <v>232.51</v>
      </c>
      <c r="J162" s="79">
        <f>TRUNC(I162*D162,1)</f>
        <v>232.5</v>
      </c>
      <c r="K162" s="78">
        <f t="shared" si="31"/>
        <v>232.5</v>
      </c>
      <c r="L162" s="79">
        <f t="shared" si="31"/>
        <v>232.5</v>
      </c>
      <c r="M162" s="76" t="s">
        <v>52</v>
      </c>
      <c r="N162" s="80" t="s">
        <v>714</v>
      </c>
      <c r="O162" s="80" t="s">
        <v>397</v>
      </c>
      <c r="P162" s="80" t="s">
        <v>64</v>
      </c>
      <c r="Q162" s="80" t="s">
        <v>64</v>
      </c>
      <c r="R162" s="80" t="s">
        <v>64</v>
      </c>
      <c r="S162" s="85">
        <v>1</v>
      </c>
      <c r="T162" s="85">
        <v>2</v>
      </c>
      <c r="U162" s="85">
        <v>0.02</v>
      </c>
      <c r="V162" s="85"/>
      <c r="W162" s="85"/>
      <c r="X162" s="85"/>
      <c r="Y162" s="85"/>
      <c r="Z162" s="85"/>
      <c r="AA162" s="85"/>
      <c r="AB162" s="85"/>
      <c r="AC162" s="85"/>
      <c r="AD162" s="85"/>
      <c r="AE162" s="85"/>
      <c r="AF162" s="85"/>
      <c r="AG162" s="85"/>
      <c r="AH162" s="85"/>
      <c r="AI162" s="85"/>
      <c r="AJ162" s="85"/>
      <c r="AK162" s="85"/>
      <c r="AL162" s="85"/>
      <c r="AM162" s="85"/>
      <c r="AN162" s="85"/>
      <c r="AO162" s="85"/>
      <c r="AP162" s="85"/>
      <c r="AQ162" s="85"/>
      <c r="AR162" s="85"/>
      <c r="AS162" s="85"/>
      <c r="AT162" s="85"/>
      <c r="AU162" s="85"/>
      <c r="AV162" s="80" t="s">
        <v>52</v>
      </c>
      <c r="AW162" s="80" t="s">
        <v>722</v>
      </c>
      <c r="AX162" s="80" t="s">
        <v>52</v>
      </c>
      <c r="AY162" s="80" t="s">
        <v>52</v>
      </c>
      <c r="AZ162" s="80" t="s">
        <v>52</v>
      </c>
    </row>
    <row r="163" spans="1:52" ht="30" customHeight="1">
      <c r="A163" s="76" t="s">
        <v>462</v>
      </c>
      <c r="B163" s="76" t="s">
        <v>52</v>
      </c>
      <c r="C163" s="76" t="s">
        <v>52</v>
      </c>
      <c r="D163" s="77"/>
      <c r="E163" s="78"/>
      <c r="F163" s="79">
        <f>TRUNC(SUMIF(N160:N162, N159, F160:F162),0)</f>
        <v>0</v>
      </c>
      <c r="G163" s="78"/>
      <c r="H163" s="79">
        <f>TRUNC(SUMIF(N160:N162, N159, H160:H162),0)</f>
        <v>11625</v>
      </c>
      <c r="I163" s="78"/>
      <c r="J163" s="79">
        <f>TRUNC(SUMIF(N160:N162, N159, J160:J162),0)</f>
        <v>232</v>
      </c>
      <c r="K163" s="78"/>
      <c r="L163" s="79">
        <f>F163+H163+J163</f>
        <v>11857</v>
      </c>
      <c r="M163" s="76" t="s">
        <v>52</v>
      </c>
      <c r="N163" s="80" t="s">
        <v>78</v>
      </c>
      <c r="O163" s="80" t="s">
        <v>78</v>
      </c>
      <c r="P163" s="80" t="s">
        <v>52</v>
      </c>
      <c r="Q163" s="80" t="s">
        <v>52</v>
      </c>
      <c r="R163" s="80" t="s">
        <v>52</v>
      </c>
      <c r="S163" s="85"/>
      <c r="T163" s="85"/>
      <c r="U163" s="85"/>
      <c r="V163" s="85"/>
      <c r="W163" s="85"/>
      <c r="X163" s="85"/>
      <c r="Y163" s="85"/>
      <c r="Z163" s="85"/>
      <c r="AA163" s="85"/>
      <c r="AB163" s="85"/>
      <c r="AC163" s="85"/>
      <c r="AD163" s="85"/>
      <c r="AE163" s="85"/>
      <c r="AF163" s="85"/>
      <c r="AG163" s="85"/>
      <c r="AH163" s="85"/>
      <c r="AI163" s="85"/>
      <c r="AJ163" s="85"/>
      <c r="AK163" s="85"/>
      <c r="AL163" s="85"/>
      <c r="AM163" s="85"/>
      <c r="AN163" s="85"/>
      <c r="AO163" s="85"/>
      <c r="AP163" s="85"/>
      <c r="AQ163" s="85"/>
      <c r="AR163" s="85"/>
      <c r="AS163" s="85"/>
      <c r="AT163" s="85"/>
      <c r="AU163" s="85"/>
      <c r="AV163" s="80" t="s">
        <v>52</v>
      </c>
      <c r="AW163" s="80" t="s">
        <v>52</v>
      </c>
      <c r="AX163" s="80" t="s">
        <v>52</v>
      </c>
      <c r="AY163" s="80" t="s">
        <v>52</v>
      </c>
      <c r="AZ163" s="80" t="s">
        <v>52</v>
      </c>
    </row>
    <row r="164" spans="1:52" ht="30" customHeight="1">
      <c r="A164" s="77"/>
      <c r="B164" s="77"/>
      <c r="C164" s="77"/>
      <c r="D164" s="77"/>
      <c r="E164" s="78"/>
      <c r="F164" s="79"/>
      <c r="G164" s="78"/>
      <c r="H164" s="79"/>
      <c r="I164" s="78"/>
      <c r="J164" s="79"/>
      <c r="K164" s="78"/>
      <c r="L164" s="79"/>
      <c r="M164" s="77"/>
    </row>
    <row r="165" spans="1:52" ht="30" customHeight="1">
      <c r="A165" s="69" t="s">
        <v>723</v>
      </c>
      <c r="B165" s="70"/>
      <c r="C165" s="70"/>
      <c r="D165" s="70"/>
      <c r="E165" s="71"/>
      <c r="F165" s="72"/>
      <c r="G165" s="71"/>
      <c r="H165" s="72"/>
      <c r="I165" s="71"/>
      <c r="J165" s="72"/>
      <c r="K165" s="71"/>
      <c r="L165" s="72"/>
      <c r="M165" s="73"/>
      <c r="N165" s="74" t="s">
        <v>102</v>
      </c>
    </row>
    <row r="166" spans="1:52" ht="30" customHeight="1">
      <c r="A166" s="76" t="s">
        <v>556</v>
      </c>
      <c r="B166" s="76" t="s">
        <v>577</v>
      </c>
      <c r="C166" s="76" t="s">
        <v>83</v>
      </c>
      <c r="D166" s="77">
        <v>0.02</v>
      </c>
      <c r="E166" s="78">
        <f>일위대가목록!E13</f>
        <v>0</v>
      </c>
      <c r="F166" s="79">
        <f>TRUNC(E166*D166,1)</f>
        <v>0</v>
      </c>
      <c r="G166" s="78">
        <f>일위대가목록!F13</f>
        <v>113564</v>
      </c>
      <c r="H166" s="79">
        <f>TRUNC(G166*D166,1)</f>
        <v>2271.1999999999998</v>
      </c>
      <c r="I166" s="78">
        <f>일위대가목록!G13</f>
        <v>0</v>
      </c>
      <c r="J166" s="79">
        <f>TRUNC(I166*D166,1)</f>
        <v>0</v>
      </c>
      <c r="K166" s="78">
        <f t="shared" ref="K166:L169" si="32">TRUNC(E166+G166+I166,1)</f>
        <v>113564</v>
      </c>
      <c r="L166" s="79">
        <f t="shared" si="32"/>
        <v>2271.1999999999998</v>
      </c>
      <c r="M166" s="76" t="s">
        <v>578</v>
      </c>
      <c r="N166" s="80" t="s">
        <v>102</v>
      </c>
      <c r="O166" s="80" t="s">
        <v>576</v>
      </c>
      <c r="P166" s="80" t="s">
        <v>63</v>
      </c>
      <c r="Q166" s="80" t="s">
        <v>64</v>
      </c>
      <c r="R166" s="80" t="s">
        <v>64</v>
      </c>
      <c r="S166" s="85"/>
      <c r="T166" s="85"/>
      <c r="U166" s="85"/>
      <c r="V166" s="85"/>
      <c r="W166" s="85"/>
      <c r="X166" s="85"/>
      <c r="Y166" s="85"/>
      <c r="Z166" s="85"/>
      <c r="AA166" s="85"/>
      <c r="AB166" s="85"/>
      <c r="AC166" s="85"/>
      <c r="AD166" s="85"/>
      <c r="AE166" s="85"/>
      <c r="AF166" s="85"/>
      <c r="AG166" s="85"/>
      <c r="AH166" s="85"/>
      <c r="AI166" s="85"/>
      <c r="AJ166" s="85"/>
      <c r="AK166" s="85"/>
      <c r="AL166" s="85"/>
      <c r="AM166" s="85"/>
      <c r="AN166" s="85"/>
      <c r="AO166" s="85"/>
      <c r="AP166" s="85"/>
      <c r="AQ166" s="85"/>
      <c r="AR166" s="85"/>
      <c r="AS166" s="85"/>
      <c r="AT166" s="85"/>
      <c r="AU166" s="85"/>
      <c r="AV166" s="80" t="s">
        <v>52</v>
      </c>
      <c r="AW166" s="80" t="s">
        <v>724</v>
      </c>
      <c r="AX166" s="80" t="s">
        <v>52</v>
      </c>
      <c r="AY166" s="80" t="s">
        <v>52</v>
      </c>
      <c r="AZ166" s="80" t="s">
        <v>52</v>
      </c>
    </row>
    <row r="167" spans="1:52" ht="30" customHeight="1">
      <c r="A167" s="76" t="s">
        <v>556</v>
      </c>
      <c r="B167" s="76" t="s">
        <v>557</v>
      </c>
      <c r="C167" s="76" t="s">
        <v>83</v>
      </c>
      <c r="D167" s="77">
        <v>5.0000000000000001E-3</v>
      </c>
      <c r="E167" s="78">
        <f>일위대가목록!E11</f>
        <v>0</v>
      </c>
      <c r="F167" s="79">
        <f>TRUNC(E167*D167,1)</f>
        <v>0</v>
      </c>
      <c r="G167" s="78">
        <f>일위대가목록!F11</f>
        <v>113564</v>
      </c>
      <c r="H167" s="79">
        <f>TRUNC(G167*D167,1)</f>
        <v>567.79999999999995</v>
      </c>
      <c r="I167" s="78">
        <f>일위대가목록!G11</f>
        <v>0</v>
      </c>
      <c r="J167" s="79">
        <f>TRUNC(I167*D167,1)</f>
        <v>0</v>
      </c>
      <c r="K167" s="78">
        <f t="shared" si="32"/>
        <v>113564</v>
      </c>
      <c r="L167" s="79">
        <f t="shared" si="32"/>
        <v>567.79999999999995</v>
      </c>
      <c r="M167" s="76" t="s">
        <v>558</v>
      </c>
      <c r="N167" s="80" t="s">
        <v>102</v>
      </c>
      <c r="O167" s="80" t="s">
        <v>555</v>
      </c>
      <c r="P167" s="80" t="s">
        <v>63</v>
      </c>
      <c r="Q167" s="80" t="s">
        <v>64</v>
      </c>
      <c r="R167" s="80" t="s">
        <v>64</v>
      </c>
      <c r="S167" s="85"/>
      <c r="T167" s="85"/>
      <c r="U167" s="85"/>
      <c r="V167" s="85"/>
      <c r="W167" s="85"/>
      <c r="X167" s="85"/>
      <c r="Y167" s="85"/>
      <c r="Z167" s="85"/>
      <c r="AA167" s="85"/>
      <c r="AB167" s="85"/>
      <c r="AC167" s="85"/>
      <c r="AD167" s="85"/>
      <c r="AE167" s="85"/>
      <c r="AF167" s="85"/>
      <c r="AG167" s="85"/>
      <c r="AH167" s="85"/>
      <c r="AI167" s="85"/>
      <c r="AJ167" s="85"/>
      <c r="AK167" s="85"/>
      <c r="AL167" s="85"/>
      <c r="AM167" s="85"/>
      <c r="AN167" s="85"/>
      <c r="AO167" s="85"/>
      <c r="AP167" s="85"/>
      <c r="AQ167" s="85"/>
      <c r="AR167" s="85"/>
      <c r="AS167" s="85"/>
      <c r="AT167" s="85"/>
      <c r="AU167" s="85"/>
      <c r="AV167" s="80" t="s">
        <v>52</v>
      </c>
      <c r="AW167" s="80" t="s">
        <v>725</v>
      </c>
      <c r="AX167" s="80" t="s">
        <v>52</v>
      </c>
      <c r="AY167" s="80" t="s">
        <v>52</v>
      </c>
      <c r="AZ167" s="80" t="s">
        <v>52</v>
      </c>
    </row>
    <row r="168" spans="1:52" ht="30" customHeight="1">
      <c r="A168" s="76" t="s">
        <v>726</v>
      </c>
      <c r="B168" s="76" t="s">
        <v>727</v>
      </c>
      <c r="C168" s="76" t="s">
        <v>68</v>
      </c>
      <c r="D168" s="77">
        <v>1</v>
      </c>
      <c r="E168" s="78">
        <f>일위대가목록!E29</f>
        <v>0</v>
      </c>
      <c r="F168" s="79">
        <f>TRUNC(E168*D168,1)</f>
        <v>0</v>
      </c>
      <c r="G168" s="78">
        <f>일위대가목록!F29</f>
        <v>50223</v>
      </c>
      <c r="H168" s="79">
        <f>TRUNC(G168*D168,1)</f>
        <v>50223</v>
      </c>
      <c r="I168" s="78">
        <f>일위대가목록!G29</f>
        <v>1506</v>
      </c>
      <c r="J168" s="79">
        <f>TRUNC(I168*D168,1)</f>
        <v>1506</v>
      </c>
      <c r="K168" s="78">
        <f t="shared" si="32"/>
        <v>51729</v>
      </c>
      <c r="L168" s="79">
        <f t="shared" si="32"/>
        <v>51729</v>
      </c>
      <c r="M168" s="76" t="s">
        <v>728</v>
      </c>
      <c r="N168" s="80" t="s">
        <v>102</v>
      </c>
      <c r="O168" s="80" t="s">
        <v>729</v>
      </c>
      <c r="P168" s="80" t="s">
        <v>63</v>
      </c>
      <c r="Q168" s="80" t="s">
        <v>64</v>
      </c>
      <c r="R168" s="80" t="s">
        <v>64</v>
      </c>
      <c r="S168" s="85"/>
      <c r="T168" s="85"/>
      <c r="U168" s="85"/>
      <c r="V168" s="85"/>
      <c r="W168" s="85"/>
      <c r="X168" s="85"/>
      <c r="Y168" s="85"/>
      <c r="Z168" s="85"/>
      <c r="AA168" s="85"/>
      <c r="AB168" s="85"/>
      <c r="AC168" s="85"/>
      <c r="AD168" s="85"/>
      <c r="AE168" s="85"/>
      <c r="AF168" s="85"/>
      <c r="AG168" s="85"/>
      <c r="AH168" s="85"/>
      <c r="AI168" s="85"/>
      <c r="AJ168" s="85"/>
      <c r="AK168" s="85"/>
      <c r="AL168" s="85"/>
      <c r="AM168" s="85"/>
      <c r="AN168" s="85"/>
      <c r="AO168" s="85"/>
      <c r="AP168" s="85"/>
      <c r="AQ168" s="85"/>
      <c r="AR168" s="85"/>
      <c r="AS168" s="85"/>
      <c r="AT168" s="85"/>
      <c r="AU168" s="85"/>
      <c r="AV168" s="80" t="s">
        <v>52</v>
      </c>
      <c r="AW168" s="80" t="s">
        <v>730</v>
      </c>
      <c r="AX168" s="80" t="s">
        <v>52</v>
      </c>
      <c r="AY168" s="80" t="s">
        <v>52</v>
      </c>
      <c r="AZ168" s="80" t="s">
        <v>52</v>
      </c>
    </row>
    <row r="169" spans="1:52" ht="30" customHeight="1">
      <c r="A169" s="76" t="s">
        <v>731</v>
      </c>
      <c r="B169" s="76" t="s">
        <v>732</v>
      </c>
      <c r="C169" s="76" t="s">
        <v>68</v>
      </c>
      <c r="D169" s="77">
        <v>1</v>
      </c>
      <c r="E169" s="78">
        <f>일위대가목록!E30</f>
        <v>0</v>
      </c>
      <c r="F169" s="79">
        <f>TRUNC(E169*D169,1)</f>
        <v>0</v>
      </c>
      <c r="G169" s="78">
        <f>일위대가목록!F30</f>
        <v>3598</v>
      </c>
      <c r="H169" s="79">
        <f>TRUNC(G169*D169,1)</f>
        <v>3598</v>
      </c>
      <c r="I169" s="78">
        <f>일위대가목록!G30</f>
        <v>0</v>
      </c>
      <c r="J169" s="79">
        <f>TRUNC(I169*D169,1)</f>
        <v>0</v>
      </c>
      <c r="K169" s="78">
        <f t="shared" si="32"/>
        <v>3598</v>
      </c>
      <c r="L169" s="79">
        <f t="shared" si="32"/>
        <v>3598</v>
      </c>
      <c r="M169" s="76" t="s">
        <v>733</v>
      </c>
      <c r="N169" s="80" t="s">
        <v>102</v>
      </c>
      <c r="O169" s="80" t="s">
        <v>734</v>
      </c>
      <c r="P169" s="80" t="s">
        <v>63</v>
      </c>
      <c r="Q169" s="80" t="s">
        <v>64</v>
      </c>
      <c r="R169" s="80" t="s">
        <v>64</v>
      </c>
      <c r="S169" s="85"/>
      <c r="T169" s="85"/>
      <c r="U169" s="85"/>
      <c r="V169" s="85"/>
      <c r="W169" s="85"/>
      <c r="X169" s="85"/>
      <c r="Y169" s="85"/>
      <c r="Z169" s="85"/>
      <c r="AA169" s="85"/>
      <c r="AB169" s="85"/>
      <c r="AC169" s="85"/>
      <c r="AD169" s="85"/>
      <c r="AE169" s="85"/>
      <c r="AF169" s="85"/>
      <c r="AG169" s="85"/>
      <c r="AH169" s="85"/>
      <c r="AI169" s="85"/>
      <c r="AJ169" s="85"/>
      <c r="AK169" s="85"/>
      <c r="AL169" s="85"/>
      <c r="AM169" s="85"/>
      <c r="AN169" s="85"/>
      <c r="AO169" s="85"/>
      <c r="AP169" s="85"/>
      <c r="AQ169" s="85"/>
      <c r="AR169" s="85"/>
      <c r="AS169" s="85"/>
      <c r="AT169" s="85"/>
      <c r="AU169" s="85"/>
      <c r="AV169" s="80" t="s">
        <v>52</v>
      </c>
      <c r="AW169" s="80" t="s">
        <v>735</v>
      </c>
      <c r="AX169" s="80" t="s">
        <v>52</v>
      </c>
      <c r="AY169" s="80" t="s">
        <v>52</v>
      </c>
      <c r="AZ169" s="80" t="s">
        <v>52</v>
      </c>
    </row>
    <row r="170" spans="1:52" ht="30" customHeight="1">
      <c r="A170" s="76" t="s">
        <v>462</v>
      </c>
      <c r="B170" s="76" t="s">
        <v>52</v>
      </c>
      <c r="C170" s="76" t="s">
        <v>52</v>
      </c>
      <c r="D170" s="77"/>
      <c r="E170" s="78"/>
      <c r="F170" s="79">
        <f>TRUNC(SUMIF(N166:N169, N165, F166:F169),0)</f>
        <v>0</v>
      </c>
      <c r="G170" s="78"/>
      <c r="H170" s="79">
        <f>TRUNC(SUMIF(N166:N169, N165, H166:H169),0)</f>
        <v>56660</v>
      </c>
      <c r="I170" s="78"/>
      <c r="J170" s="79">
        <f>TRUNC(SUMIF(N166:N169, N165, J166:J169),0)</f>
        <v>1506</v>
      </c>
      <c r="K170" s="78"/>
      <c r="L170" s="79">
        <f>F170+H170+J170</f>
        <v>58166</v>
      </c>
      <c r="M170" s="76" t="s">
        <v>52</v>
      </c>
      <c r="N170" s="80" t="s">
        <v>78</v>
      </c>
      <c r="O170" s="80" t="s">
        <v>78</v>
      </c>
      <c r="P170" s="80" t="s">
        <v>52</v>
      </c>
      <c r="Q170" s="80" t="s">
        <v>52</v>
      </c>
      <c r="R170" s="80" t="s">
        <v>52</v>
      </c>
      <c r="S170" s="85"/>
      <c r="T170" s="85"/>
      <c r="U170" s="85"/>
      <c r="V170" s="85"/>
      <c r="W170" s="85"/>
      <c r="X170" s="85"/>
      <c r="Y170" s="85"/>
      <c r="Z170" s="85"/>
      <c r="AA170" s="85"/>
      <c r="AB170" s="85"/>
      <c r="AC170" s="85"/>
      <c r="AD170" s="85"/>
      <c r="AE170" s="85"/>
      <c r="AF170" s="85"/>
      <c r="AG170" s="85"/>
      <c r="AH170" s="85"/>
      <c r="AI170" s="85"/>
      <c r="AJ170" s="85"/>
      <c r="AK170" s="85"/>
      <c r="AL170" s="85"/>
      <c r="AM170" s="85"/>
      <c r="AN170" s="85"/>
      <c r="AO170" s="85"/>
      <c r="AP170" s="85"/>
      <c r="AQ170" s="85"/>
      <c r="AR170" s="85"/>
      <c r="AS170" s="85"/>
      <c r="AT170" s="85"/>
      <c r="AU170" s="85"/>
      <c r="AV170" s="80" t="s">
        <v>52</v>
      </c>
      <c r="AW170" s="80" t="s">
        <v>52</v>
      </c>
      <c r="AX170" s="80" t="s">
        <v>52</v>
      </c>
      <c r="AY170" s="80" t="s">
        <v>52</v>
      </c>
      <c r="AZ170" s="80" t="s">
        <v>52</v>
      </c>
    </row>
    <row r="171" spans="1:52" ht="30" customHeight="1">
      <c r="A171" s="77"/>
      <c r="B171" s="77"/>
      <c r="C171" s="77"/>
      <c r="D171" s="77"/>
      <c r="E171" s="78"/>
      <c r="F171" s="79"/>
      <c r="G171" s="78"/>
      <c r="H171" s="79"/>
      <c r="I171" s="78"/>
      <c r="J171" s="79"/>
      <c r="K171" s="78"/>
      <c r="L171" s="79"/>
      <c r="M171" s="77"/>
    </row>
    <row r="172" spans="1:52" ht="30" customHeight="1">
      <c r="A172" s="69" t="s">
        <v>736</v>
      </c>
      <c r="B172" s="70"/>
      <c r="C172" s="70"/>
      <c r="D172" s="70"/>
      <c r="E172" s="71"/>
      <c r="F172" s="72"/>
      <c r="G172" s="71"/>
      <c r="H172" s="72"/>
      <c r="I172" s="71"/>
      <c r="J172" s="72"/>
      <c r="K172" s="71"/>
      <c r="L172" s="72"/>
      <c r="M172" s="73"/>
      <c r="N172" s="74" t="s">
        <v>729</v>
      </c>
    </row>
    <row r="173" spans="1:52" ht="30" customHeight="1">
      <c r="A173" s="76" t="s">
        <v>737</v>
      </c>
      <c r="B173" s="76" t="s">
        <v>458</v>
      </c>
      <c r="C173" s="76" t="s">
        <v>459</v>
      </c>
      <c r="D173" s="77">
        <v>0.13300000000000001</v>
      </c>
      <c r="E173" s="78">
        <f>단가대비표!O105</f>
        <v>0</v>
      </c>
      <c r="F173" s="79">
        <f>TRUNC(E173*D173,1)</f>
        <v>0</v>
      </c>
      <c r="G173" s="78">
        <f>단가대비표!P105</f>
        <v>290939</v>
      </c>
      <c r="H173" s="79">
        <f>TRUNC(G173*D173,1)</f>
        <v>38694.800000000003</v>
      </c>
      <c r="I173" s="78">
        <f>단가대비표!V105</f>
        <v>0</v>
      </c>
      <c r="J173" s="79">
        <f>TRUNC(I173*D173,1)</f>
        <v>0</v>
      </c>
      <c r="K173" s="78">
        <f t="shared" ref="K173:L175" si="33">TRUNC(E173+G173+I173,1)</f>
        <v>290939</v>
      </c>
      <c r="L173" s="79">
        <f t="shared" si="33"/>
        <v>38694.800000000003</v>
      </c>
      <c r="M173" s="76" t="s">
        <v>52</v>
      </c>
      <c r="N173" s="80" t="s">
        <v>729</v>
      </c>
      <c r="O173" s="80" t="s">
        <v>738</v>
      </c>
      <c r="P173" s="80" t="s">
        <v>64</v>
      </c>
      <c r="Q173" s="80" t="s">
        <v>64</v>
      </c>
      <c r="R173" s="80" t="s">
        <v>63</v>
      </c>
      <c r="S173" s="85"/>
      <c r="T173" s="85"/>
      <c r="U173" s="85"/>
      <c r="V173" s="85">
        <v>1</v>
      </c>
      <c r="W173" s="85"/>
      <c r="X173" s="85"/>
      <c r="Y173" s="85"/>
      <c r="Z173" s="85"/>
      <c r="AA173" s="85"/>
      <c r="AB173" s="85"/>
      <c r="AC173" s="85"/>
      <c r="AD173" s="85"/>
      <c r="AE173" s="85"/>
      <c r="AF173" s="85"/>
      <c r="AG173" s="85"/>
      <c r="AH173" s="85"/>
      <c r="AI173" s="85"/>
      <c r="AJ173" s="85"/>
      <c r="AK173" s="85"/>
      <c r="AL173" s="85"/>
      <c r="AM173" s="85"/>
      <c r="AN173" s="85"/>
      <c r="AO173" s="85"/>
      <c r="AP173" s="85"/>
      <c r="AQ173" s="85"/>
      <c r="AR173" s="85"/>
      <c r="AS173" s="85"/>
      <c r="AT173" s="85"/>
      <c r="AU173" s="85"/>
      <c r="AV173" s="80" t="s">
        <v>52</v>
      </c>
      <c r="AW173" s="80" t="s">
        <v>739</v>
      </c>
      <c r="AX173" s="80" t="s">
        <v>52</v>
      </c>
      <c r="AY173" s="80" t="s">
        <v>52</v>
      </c>
      <c r="AZ173" s="80" t="s">
        <v>52</v>
      </c>
    </row>
    <row r="174" spans="1:52" ht="30" customHeight="1">
      <c r="A174" s="76" t="s">
        <v>474</v>
      </c>
      <c r="B174" s="76" t="s">
        <v>458</v>
      </c>
      <c r="C174" s="76" t="s">
        <v>459</v>
      </c>
      <c r="D174" s="77">
        <v>6.7000000000000004E-2</v>
      </c>
      <c r="E174" s="78">
        <f>단가대비표!O96</f>
        <v>0</v>
      </c>
      <c r="F174" s="79">
        <f>TRUNC(E174*D174,1)</f>
        <v>0</v>
      </c>
      <c r="G174" s="78">
        <f>단가대비표!P96</f>
        <v>172068</v>
      </c>
      <c r="H174" s="79">
        <f>TRUNC(G174*D174,1)</f>
        <v>11528.5</v>
      </c>
      <c r="I174" s="78">
        <f>단가대비표!V96</f>
        <v>0</v>
      </c>
      <c r="J174" s="79">
        <f>TRUNC(I174*D174,1)</f>
        <v>0</v>
      </c>
      <c r="K174" s="78">
        <f t="shared" si="33"/>
        <v>172068</v>
      </c>
      <c r="L174" s="79">
        <f t="shared" si="33"/>
        <v>11528.5</v>
      </c>
      <c r="M174" s="76" t="s">
        <v>52</v>
      </c>
      <c r="N174" s="80" t="s">
        <v>729</v>
      </c>
      <c r="O174" s="80" t="s">
        <v>475</v>
      </c>
      <c r="P174" s="80" t="s">
        <v>64</v>
      </c>
      <c r="Q174" s="80" t="s">
        <v>64</v>
      </c>
      <c r="R174" s="80" t="s">
        <v>63</v>
      </c>
      <c r="S174" s="85"/>
      <c r="T174" s="85"/>
      <c r="U174" s="85"/>
      <c r="V174" s="85">
        <v>1</v>
      </c>
      <c r="W174" s="85"/>
      <c r="X174" s="85"/>
      <c r="Y174" s="85"/>
      <c r="Z174" s="85"/>
      <c r="AA174" s="85"/>
      <c r="AB174" s="85"/>
      <c r="AC174" s="85"/>
      <c r="AD174" s="85"/>
      <c r="AE174" s="85"/>
      <c r="AF174" s="85"/>
      <c r="AG174" s="85"/>
      <c r="AH174" s="85"/>
      <c r="AI174" s="85"/>
      <c r="AJ174" s="85"/>
      <c r="AK174" s="85"/>
      <c r="AL174" s="85"/>
      <c r="AM174" s="85"/>
      <c r="AN174" s="85"/>
      <c r="AO174" s="85"/>
      <c r="AP174" s="85"/>
      <c r="AQ174" s="85"/>
      <c r="AR174" s="85"/>
      <c r="AS174" s="85"/>
      <c r="AT174" s="85"/>
      <c r="AU174" s="85"/>
      <c r="AV174" s="80" t="s">
        <v>52</v>
      </c>
      <c r="AW174" s="80" t="s">
        <v>740</v>
      </c>
      <c r="AX174" s="80" t="s">
        <v>52</v>
      </c>
      <c r="AY174" s="80" t="s">
        <v>52</v>
      </c>
      <c r="AZ174" s="80" t="s">
        <v>52</v>
      </c>
    </row>
    <row r="175" spans="1:52" ht="30" customHeight="1">
      <c r="A175" s="76" t="s">
        <v>515</v>
      </c>
      <c r="B175" s="76" t="s">
        <v>592</v>
      </c>
      <c r="C175" s="76" t="s">
        <v>385</v>
      </c>
      <c r="D175" s="77">
        <v>1</v>
      </c>
      <c r="E175" s="78">
        <v>0</v>
      </c>
      <c r="F175" s="79">
        <f>TRUNC(E175*D175,1)</f>
        <v>0</v>
      </c>
      <c r="G175" s="78">
        <v>0</v>
      </c>
      <c r="H175" s="79">
        <f>TRUNC(G175*D175,1)</f>
        <v>0</v>
      </c>
      <c r="I175" s="78">
        <f>TRUNC(SUMIF(V173:V175, RIGHTB(O175, 1), H173:H175)*U175, 2)</f>
        <v>1506.69</v>
      </c>
      <c r="J175" s="79">
        <f>TRUNC(I175*D175,1)</f>
        <v>1506.6</v>
      </c>
      <c r="K175" s="78">
        <f t="shared" si="33"/>
        <v>1506.6</v>
      </c>
      <c r="L175" s="79">
        <f t="shared" si="33"/>
        <v>1506.6</v>
      </c>
      <c r="M175" s="76" t="s">
        <v>52</v>
      </c>
      <c r="N175" s="80" t="s">
        <v>729</v>
      </c>
      <c r="O175" s="80" t="s">
        <v>397</v>
      </c>
      <c r="P175" s="80" t="s">
        <v>64</v>
      </c>
      <c r="Q175" s="80" t="s">
        <v>64</v>
      </c>
      <c r="R175" s="80" t="s">
        <v>64</v>
      </c>
      <c r="S175" s="85">
        <v>1</v>
      </c>
      <c r="T175" s="85">
        <v>2</v>
      </c>
      <c r="U175" s="85">
        <v>0.03</v>
      </c>
      <c r="V175" s="85"/>
      <c r="W175" s="85"/>
      <c r="X175" s="85"/>
      <c r="Y175" s="85"/>
      <c r="Z175" s="85"/>
      <c r="AA175" s="85"/>
      <c r="AB175" s="85"/>
      <c r="AC175" s="85"/>
      <c r="AD175" s="85"/>
      <c r="AE175" s="85"/>
      <c r="AF175" s="85"/>
      <c r="AG175" s="85"/>
      <c r="AH175" s="85"/>
      <c r="AI175" s="85"/>
      <c r="AJ175" s="85"/>
      <c r="AK175" s="85"/>
      <c r="AL175" s="85"/>
      <c r="AM175" s="85"/>
      <c r="AN175" s="85"/>
      <c r="AO175" s="85"/>
      <c r="AP175" s="85"/>
      <c r="AQ175" s="85"/>
      <c r="AR175" s="85"/>
      <c r="AS175" s="85"/>
      <c r="AT175" s="85"/>
      <c r="AU175" s="85"/>
      <c r="AV175" s="80" t="s">
        <v>52</v>
      </c>
      <c r="AW175" s="80" t="s">
        <v>741</v>
      </c>
      <c r="AX175" s="80" t="s">
        <v>52</v>
      </c>
      <c r="AY175" s="80" t="s">
        <v>52</v>
      </c>
      <c r="AZ175" s="80" t="s">
        <v>52</v>
      </c>
    </row>
    <row r="176" spans="1:52" ht="30" customHeight="1">
      <c r="A176" s="76" t="s">
        <v>462</v>
      </c>
      <c r="B176" s="76" t="s">
        <v>52</v>
      </c>
      <c r="C176" s="76" t="s">
        <v>52</v>
      </c>
      <c r="D176" s="77"/>
      <c r="E176" s="78"/>
      <c r="F176" s="79">
        <f>TRUNC(SUMIF(N173:N175, N172, F173:F175),0)</f>
        <v>0</v>
      </c>
      <c r="G176" s="78"/>
      <c r="H176" s="79">
        <f>TRUNC(SUMIF(N173:N175, N172, H173:H175),0)</f>
        <v>50223</v>
      </c>
      <c r="I176" s="78"/>
      <c r="J176" s="79">
        <f>TRUNC(SUMIF(N173:N175, N172, J173:J175),0)</f>
        <v>1506</v>
      </c>
      <c r="K176" s="78"/>
      <c r="L176" s="79">
        <f>F176+H176+J176</f>
        <v>51729</v>
      </c>
      <c r="M176" s="76" t="s">
        <v>52</v>
      </c>
      <c r="N176" s="80" t="s">
        <v>78</v>
      </c>
      <c r="O176" s="80" t="s">
        <v>78</v>
      </c>
      <c r="P176" s="80" t="s">
        <v>52</v>
      </c>
      <c r="Q176" s="80" t="s">
        <v>52</v>
      </c>
      <c r="R176" s="80" t="s">
        <v>52</v>
      </c>
      <c r="S176" s="85"/>
      <c r="T176" s="85"/>
      <c r="U176" s="85"/>
      <c r="V176" s="85"/>
      <c r="W176" s="85"/>
      <c r="X176" s="85"/>
      <c r="Y176" s="85"/>
      <c r="Z176" s="85"/>
      <c r="AA176" s="85"/>
      <c r="AB176" s="85"/>
      <c r="AC176" s="85"/>
      <c r="AD176" s="85"/>
      <c r="AE176" s="85"/>
      <c r="AF176" s="85"/>
      <c r="AG176" s="85"/>
      <c r="AH176" s="85"/>
      <c r="AI176" s="85"/>
      <c r="AJ176" s="85"/>
      <c r="AK176" s="85"/>
      <c r="AL176" s="85"/>
      <c r="AM176" s="85"/>
      <c r="AN176" s="85"/>
      <c r="AO176" s="85"/>
      <c r="AP176" s="85"/>
      <c r="AQ176" s="85"/>
      <c r="AR176" s="85"/>
      <c r="AS176" s="85"/>
      <c r="AT176" s="85"/>
      <c r="AU176" s="85"/>
      <c r="AV176" s="80" t="s">
        <v>52</v>
      </c>
      <c r="AW176" s="80" t="s">
        <v>52</v>
      </c>
      <c r="AX176" s="80" t="s">
        <v>52</v>
      </c>
      <c r="AY176" s="80" t="s">
        <v>52</v>
      </c>
      <c r="AZ176" s="80" t="s">
        <v>52</v>
      </c>
    </row>
    <row r="177" spans="1:52" ht="30" customHeight="1">
      <c r="A177" s="77"/>
      <c r="B177" s="77"/>
      <c r="C177" s="77"/>
      <c r="D177" s="77"/>
      <c r="E177" s="78"/>
      <c r="F177" s="79"/>
      <c r="G177" s="78"/>
      <c r="H177" s="79"/>
      <c r="I177" s="78"/>
      <c r="J177" s="79"/>
      <c r="K177" s="78"/>
      <c r="L177" s="79"/>
      <c r="M177" s="77"/>
    </row>
    <row r="178" spans="1:52" ht="30" customHeight="1">
      <c r="A178" s="69" t="s">
        <v>742</v>
      </c>
      <c r="B178" s="70"/>
      <c r="C178" s="70"/>
      <c r="D178" s="70"/>
      <c r="E178" s="71"/>
      <c r="F178" s="72"/>
      <c r="G178" s="71"/>
      <c r="H178" s="72"/>
      <c r="I178" s="71"/>
      <c r="J178" s="72"/>
      <c r="K178" s="71"/>
      <c r="L178" s="72"/>
      <c r="M178" s="73"/>
      <c r="N178" s="74" t="s">
        <v>734</v>
      </c>
    </row>
    <row r="179" spans="1:52" ht="30" customHeight="1">
      <c r="A179" s="76" t="s">
        <v>743</v>
      </c>
      <c r="B179" s="76" t="s">
        <v>458</v>
      </c>
      <c r="C179" s="76" t="s">
        <v>459</v>
      </c>
      <c r="D179" s="77">
        <v>1.7000000000000001E-2</v>
      </c>
      <c r="E179" s="78">
        <f>단가대비표!O109</f>
        <v>0</v>
      </c>
      <c r="F179" s="79">
        <f>TRUNC(E179*D179,1)</f>
        <v>0</v>
      </c>
      <c r="G179" s="78">
        <f>단가대비표!P109</f>
        <v>211653</v>
      </c>
      <c r="H179" s="79">
        <f>TRUNC(G179*D179,1)</f>
        <v>3598.1</v>
      </c>
      <c r="I179" s="78">
        <f>단가대비표!V109</f>
        <v>0</v>
      </c>
      <c r="J179" s="79">
        <f>TRUNC(I179*D179,1)</f>
        <v>0</v>
      </c>
      <c r="K179" s="78">
        <f>TRUNC(E179+G179+I179,1)</f>
        <v>211653</v>
      </c>
      <c r="L179" s="79">
        <f>TRUNC(F179+H179+J179,1)</f>
        <v>3598.1</v>
      </c>
      <c r="M179" s="76" t="s">
        <v>52</v>
      </c>
      <c r="N179" s="80" t="s">
        <v>734</v>
      </c>
      <c r="O179" s="80" t="s">
        <v>744</v>
      </c>
      <c r="P179" s="80" t="s">
        <v>64</v>
      </c>
      <c r="Q179" s="80" t="s">
        <v>64</v>
      </c>
      <c r="R179" s="80" t="s">
        <v>63</v>
      </c>
      <c r="S179" s="85"/>
      <c r="T179" s="85"/>
      <c r="U179" s="85"/>
      <c r="V179" s="85"/>
      <c r="W179" s="85"/>
      <c r="X179" s="85"/>
      <c r="Y179" s="85"/>
      <c r="Z179" s="85"/>
      <c r="AA179" s="85"/>
      <c r="AB179" s="85"/>
      <c r="AC179" s="85"/>
      <c r="AD179" s="85"/>
      <c r="AE179" s="85"/>
      <c r="AF179" s="85"/>
      <c r="AG179" s="85"/>
      <c r="AH179" s="85"/>
      <c r="AI179" s="85"/>
      <c r="AJ179" s="85"/>
      <c r="AK179" s="85"/>
      <c r="AL179" s="85"/>
      <c r="AM179" s="85"/>
      <c r="AN179" s="85"/>
      <c r="AO179" s="85"/>
      <c r="AP179" s="85"/>
      <c r="AQ179" s="85"/>
      <c r="AR179" s="85"/>
      <c r="AS179" s="85"/>
      <c r="AT179" s="85"/>
      <c r="AU179" s="85"/>
      <c r="AV179" s="80" t="s">
        <v>52</v>
      </c>
      <c r="AW179" s="80" t="s">
        <v>745</v>
      </c>
      <c r="AX179" s="80" t="s">
        <v>52</v>
      </c>
      <c r="AY179" s="80" t="s">
        <v>52</v>
      </c>
      <c r="AZ179" s="80" t="s">
        <v>52</v>
      </c>
    </row>
    <row r="180" spans="1:52" ht="30" customHeight="1">
      <c r="A180" s="76" t="s">
        <v>462</v>
      </c>
      <c r="B180" s="76" t="s">
        <v>52</v>
      </c>
      <c r="C180" s="76" t="s">
        <v>52</v>
      </c>
      <c r="D180" s="77"/>
      <c r="E180" s="78"/>
      <c r="F180" s="79">
        <f>TRUNC(SUMIF(N179:N179, N178, F179:F179),0)</f>
        <v>0</v>
      </c>
      <c r="G180" s="78"/>
      <c r="H180" s="79">
        <f>TRUNC(SUMIF(N179:N179, N178, H179:H179),0)</f>
        <v>3598</v>
      </c>
      <c r="I180" s="78"/>
      <c r="J180" s="79">
        <f>TRUNC(SUMIF(N179:N179, N178, J179:J179),0)</f>
        <v>0</v>
      </c>
      <c r="K180" s="78"/>
      <c r="L180" s="79">
        <f>F180+H180+J180</f>
        <v>3598</v>
      </c>
      <c r="M180" s="76" t="s">
        <v>52</v>
      </c>
      <c r="N180" s="80" t="s">
        <v>78</v>
      </c>
      <c r="O180" s="80" t="s">
        <v>78</v>
      </c>
      <c r="P180" s="80" t="s">
        <v>52</v>
      </c>
      <c r="Q180" s="80" t="s">
        <v>52</v>
      </c>
      <c r="R180" s="80" t="s">
        <v>52</v>
      </c>
      <c r="S180" s="85"/>
      <c r="T180" s="85"/>
      <c r="U180" s="85"/>
      <c r="V180" s="85"/>
      <c r="W180" s="85"/>
      <c r="X180" s="85"/>
      <c r="Y180" s="85"/>
      <c r="Z180" s="85"/>
      <c r="AA180" s="85"/>
      <c r="AB180" s="85"/>
      <c r="AC180" s="85"/>
      <c r="AD180" s="85"/>
      <c r="AE180" s="85"/>
      <c r="AF180" s="85"/>
      <c r="AG180" s="85"/>
      <c r="AH180" s="85"/>
      <c r="AI180" s="85"/>
      <c r="AJ180" s="85"/>
      <c r="AK180" s="85"/>
      <c r="AL180" s="85"/>
      <c r="AM180" s="85"/>
      <c r="AN180" s="85"/>
      <c r="AO180" s="85"/>
      <c r="AP180" s="85"/>
      <c r="AQ180" s="85"/>
      <c r="AR180" s="85"/>
      <c r="AS180" s="85"/>
      <c r="AT180" s="85"/>
      <c r="AU180" s="85"/>
      <c r="AV180" s="80" t="s">
        <v>52</v>
      </c>
      <c r="AW180" s="80" t="s">
        <v>52</v>
      </c>
      <c r="AX180" s="80" t="s">
        <v>52</v>
      </c>
      <c r="AY180" s="80" t="s">
        <v>52</v>
      </c>
      <c r="AZ180" s="80" t="s">
        <v>52</v>
      </c>
    </row>
    <row r="181" spans="1:52" ht="30" customHeight="1">
      <c r="A181" s="77"/>
      <c r="B181" s="77"/>
      <c r="C181" s="77"/>
      <c r="D181" s="77"/>
      <c r="E181" s="78"/>
      <c r="F181" s="79"/>
      <c r="G181" s="78"/>
      <c r="H181" s="79"/>
      <c r="I181" s="78"/>
      <c r="J181" s="79"/>
      <c r="K181" s="78"/>
      <c r="L181" s="79"/>
      <c r="M181" s="77"/>
    </row>
    <row r="182" spans="1:52" ht="30" customHeight="1">
      <c r="A182" s="69" t="s">
        <v>746</v>
      </c>
      <c r="B182" s="70"/>
      <c r="C182" s="70"/>
      <c r="D182" s="70"/>
      <c r="E182" s="71"/>
      <c r="F182" s="72"/>
      <c r="G182" s="71"/>
      <c r="H182" s="72"/>
      <c r="I182" s="71"/>
      <c r="J182" s="72"/>
      <c r="K182" s="71"/>
      <c r="L182" s="72"/>
      <c r="M182" s="73"/>
      <c r="N182" s="74" t="s">
        <v>747</v>
      </c>
    </row>
    <row r="183" spans="1:52" ht="30" customHeight="1">
      <c r="A183" s="76" t="s">
        <v>743</v>
      </c>
      <c r="B183" s="76" t="s">
        <v>458</v>
      </c>
      <c r="C183" s="76" t="s">
        <v>459</v>
      </c>
      <c r="D183" s="77">
        <v>1.6E-2</v>
      </c>
      <c r="E183" s="78">
        <f>단가대비표!O109</f>
        <v>0</v>
      </c>
      <c r="F183" s="79">
        <f>TRUNC(E183*D183,1)</f>
        <v>0</v>
      </c>
      <c r="G183" s="78">
        <f>단가대비표!P109</f>
        <v>211653</v>
      </c>
      <c r="H183" s="79">
        <f>TRUNC(G183*D183,1)</f>
        <v>3386.4</v>
      </c>
      <c r="I183" s="78">
        <f>단가대비표!V109</f>
        <v>0</v>
      </c>
      <c r="J183" s="79">
        <f>TRUNC(I183*D183,1)</f>
        <v>0</v>
      </c>
      <c r="K183" s="78">
        <f>TRUNC(E183+G183+I183,1)</f>
        <v>211653</v>
      </c>
      <c r="L183" s="79">
        <f>TRUNC(F183+H183+J183,1)</f>
        <v>3386.4</v>
      </c>
      <c r="M183" s="76" t="s">
        <v>52</v>
      </c>
      <c r="N183" s="80" t="s">
        <v>747</v>
      </c>
      <c r="O183" s="80" t="s">
        <v>744</v>
      </c>
      <c r="P183" s="80" t="s">
        <v>64</v>
      </c>
      <c r="Q183" s="80" t="s">
        <v>64</v>
      </c>
      <c r="R183" s="80" t="s">
        <v>63</v>
      </c>
      <c r="S183" s="85"/>
      <c r="T183" s="85"/>
      <c r="U183" s="85"/>
      <c r="V183" s="85"/>
      <c r="W183" s="85"/>
      <c r="X183" s="85"/>
      <c r="Y183" s="85"/>
      <c r="Z183" s="85"/>
      <c r="AA183" s="85"/>
      <c r="AB183" s="85"/>
      <c r="AC183" s="85"/>
      <c r="AD183" s="85"/>
      <c r="AE183" s="85"/>
      <c r="AF183" s="85"/>
      <c r="AG183" s="85"/>
      <c r="AH183" s="85"/>
      <c r="AI183" s="85"/>
      <c r="AJ183" s="85"/>
      <c r="AK183" s="85"/>
      <c r="AL183" s="85"/>
      <c r="AM183" s="85"/>
      <c r="AN183" s="85"/>
      <c r="AO183" s="85"/>
      <c r="AP183" s="85"/>
      <c r="AQ183" s="85"/>
      <c r="AR183" s="85"/>
      <c r="AS183" s="85"/>
      <c r="AT183" s="85"/>
      <c r="AU183" s="85"/>
      <c r="AV183" s="80" t="s">
        <v>52</v>
      </c>
      <c r="AW183" s="80" t="s">
        <v>751</v>
      </c>
      <c r="AX183" s="80" t="s">
        <v>52</v>
      </c>
      <c r="AY183" s="80" t="s">
        <v>52</v>
      </c>
      <c r="AZ183" s="80" t="s">
        <v>52</v>
      </c>
    </row>
    <row r="184" spans="1:52" ht="30" customHeight="1">
      <c r="A184" s="76" t="s">
        <v>462</v>
      </c>
      <c r="B184" s="76" t="s">
        <v>52</v>
      </c>
      <c r="C184" s="76" t="s">
        <v>52</v>
      </c>
      <c r="D184" s="77"/>
      <c r="E184" s="78"/>
      <c r="F184" s="79">
        <f>TRUNC(SUMIF(N183:N183, N182, F183:F183),0)</f>
        <v>0</v>
      </c>
      <c r="G184" s="78"/>
      <c r="H184" s="79">
        <f>TRUNC(SUMIF(N183:N183, N182, H183:H183),0)</f>
        <v>3386</v>
      </c>
      <c r="I184" s="78"/>
      <c r="J184" s="79">
        <f>TRUNC(SUMIF(N183:N183, N182, J183:J183),0)</f>
        <v>0</v>
      </c>
      <c r="K184" s="78"/>
      <c r="L184" s="79">
        <f>F184+H184+J184</f>
        <v>3386</v>
      </c>
      <c r="M184" s="76" t="s">
        <v>52</v>
      </c>
      <c r="N184" s="80" t="s">
        <v>78</v>
      </c>
      <c r="O184" s="80" t="s">
        <v>78</v>
      </c>
      <c r="P184" s="80" t="s">
        <v>52</v>
      </c>
      <c r="Q184" s="80" t="s">
        <v>52</v>
      </c>
      <c r="R184" s="80" t="s">
        <v>52</v>
      </c>
      <c r="S184" s="85"/>
      <c r="T184" s="85"/>
      <c r="U184" s="85"/>
      <c r="V184" s="85"/>
      <c r="W184" s="85"/>
      <c r="X184" s="85"/>
      <c r="Y184" s="85"/>
      <c r="Z184" s="85"/>
      <c r="AA184" s="85"/>
      <c r="AB184" s="85"/>
      <c r="AC184" s="85"/>
      <c r="AD184" s="85"/>
      <c r="AE184" s="85"/>
      <c r="AF184" s="85"/>
      <c r="AG184" s="85"/>
      <c r="AH184" s="85"/>
      <c r="AI184" s="85"/>
      <c r="AJ184" s="85"/>
      <c r="AK184" s="85"/>
      <c r="AL184" s="85"/>
      <c r="AM184" s="85"/>
      <c r="AN184" s="85"/>
      <c r="AO184" s="85"/>
      <c r="AP184" s="85"/>
      <c r="AQ184" s="85"/>
      <c r="AR184" s="85"/>
      <c r="AS184" s="85"/>
      <c r="AT184" s="85"/>
      <c r="AU184" s="85"/>
      <c r="AV184" s="80" t="s">
        <v>52</v>
      </c>
      <c r="AW184" s="80" t="s">
        <v>52</v>
      </c>
      <c r="AX184" s="80" t="s">
        <v>52</v>
      </c>
      <c r="AY184" s="80" t="s">
        <v>52</v>
      </c>
      <c r="AZ184" s="80" t="s">
        <v>52</v>
      </c>
    </row>
    <row r="185" spans="1:52" ht="30" customHeight="1">
      <c r="A185" s="77"/>
      <c r="B185" s="77"/>
      <c r="C185" s="77"/>
      <c r="D185" s="77"/>
      <c r="E185" s="78"/>
      <c r="F185" s="79"/>
      <c r="G185" s="78"/>
      <c r="H185" s="79"/>
      <c r="I185" s="78"/>
      <c r="J185" s="79"/>
      <c r="K185" s="78"/>
      <c r="L185" s="79"/>
      <c r="M185" s="77"/>
    </row>
    <row r="186" spans="1:52" ht="30" customHeight="1">
      <c r="A186" s="69" t="s">
        <v>752</v>
      </c>
      <c r="B186" s="70"/>
      <c r="C186" s="70"/>
      <c r="D186" s="70"/>
      <c r="E186" s="71"/>
      <c r="F186" s="72"/>
      <c r="G186" s="71"/>
      <c r="H186" s="72"/>
      <c r="I186" s="71"/>
      <c r="J186" s="72"/>
      <c r="K186" s="71"/>
      <c r="L186" s="72"/>
      <c r="M186" s="73"/>
      <c r="N186" s="74" t="s">
        <v>107</v>
      </c>
    </row>
    <row r="187" spans="1:52" ht="30" customHeight="1">
      <c r="A187" s="76" t="s">
        <v>556</v>
      </c>
      <c r="B187" s="76" t="s">
        <v>577</v>
      </c>
      <c r="C187" s="76" t="s">
        <v>83</v>
      </c>
      <c r="D187" s="77">
        <v>4.4999999999999998E-2</v>
      </c>
      <c r="E187" s="78">
        <f>일위대가목록!E13</f>
        <v>0</v>
      </c>
      <c r="F187" s="79">
        <f t="shared" ref="F187:F192" si="34">TRUNC(E187*D187,1)</f>
        <v>0</v>
      </c>
      <c r="G187" s="78">
        <f>일위대가목록!F13</f>
        <v>113564</v>
      </c>
      <c r="H187" s="79">
        <f t="shared" ref="H187:H192" si="35">TRUNC(G187*D187,1)</f>
        <v>5110.3</v>
      </c>
      <c r="I187" s="78">
        <f>일위대가목록!G13</f>
        <v>0</v>
      </c>
      <c r="J187" s="79">
        <f t="shared" ref="J187:J192" si="36">TRUNC(I187*D187,1)</f>
        <v>0</v>
      </c>
      <c r="K187" s="78">
        <f t="shared" ref="K187:L192" si="37">TRUNC(E187+G187+I187,1)</f>
        <v>113564</v>
      </c>
      <c r="L187" s="79">
        <f t="shared" si="37"/>
        <v>5110.3</v>
      </c>
      <c r="M187" s="76" t="s">
        <v>578</v>
      </c>
      <c r="N187" s="80" t="s">
        <v>107</v>
      </c>
      <c r="O187" s="80" t="s">
        <v>576</v>
      </c>
      <c r="P187" s="80" t="s">
        <v>63</v>
      </c>
      <c r="Q187" s="80" t="s">
        <v>64</v>
      </c>
      <c r="R187" s="80" t="s">
        <v>64</v>
      </c>
      <c r="S187" s="85"/>
      <c r="T187" s="85"/>
      <c r="U187" s="85"/>
      <c r="V187" s="85"/>
      <c r="W187" s="85"/>
      <c r="X187" s="85"/>
      <c r="Y187" s="85"/>
      <c r="Z187" s="85"/>
      <c r="AA187" s="85"/>
      <c r="AB187" s="85"/>
      <c r="AC187" s="85"/>
      <c r="AD187" s="85"/>
      <c r="AE187" s="85"/>
      <c r="AF187" s="85"/>
      <c r="AG187" s="85"/>
      <c r="AH187" s="85"/>
      <c r="AI187" s="85"/>
      <c r="AJ187" s="85"/>
      <c r="AK187" s="85"/>
      <c r="AL187" s="85"/>
      <c r="AM187" s="85"/>
      <c r="AN187" s="85"/>
      <c r="AO187" s="85"/>
      <c r="AP187" s="85"/>
      <c r="AQ187" s="85"/>
      <c r="AR187" s="85"/>
      <c r="AS187" s="85"/>
      <c r="AT187" s="85"/>
      <c r="AU187" s="85"/>
      <c r="AV187" s="80" t="s">
        <v>52</v>
      </c>
      <c r="AW187" s="80" t="s">
        <v>753</v>
      </c>
      <c r="AX187" s="80" t="s">
        <v>52</v>
      </c>
      <c r="AY187" s="80" t="s">
        <v>52</v>
      </c>
      <c r="AZ187" s="80" t="s">
        <v>52</v>
      </c>
    </row>
    <row r="188" spans="1:52" ht="30" customHeight="1">
      <c r="A188" s="76" t="s">
        <v>715</v>
      </c>
      <c r="B188" s="76" t="s">
        <v>716</v>
      </c>
      <c r="C188" s="76" t="s">
        <v>68</v>
      </c>
      <c r="D188" s="77">
        <v>1</v>
      </c>
      <c r="E188" s="78">
        <f>일위대가목록!E27</f>
        <v>0</v>
      </c>
      <c r="F188" s="79">
        <f t="shared" si="34"/>
        <v>0</v>
      </c>
      <c r="G188" s="78">
        <f>일위대가목록!F27</f>
        <v>11625</v>
      </c>
      <c r="H188" s="79">
        <f t="shared" si="35"/>
        <v>11625</v>
      </c>
      <c r="I188" s="78">
        <f>일위대가목록!G27</f>
        <v>232</v>
      </c>
      <c r="J188" s="79">
        <f t="shared" si="36"/>
        <v>232</v>
      </c>
      <c r="K188" s="78">
        <f t="shared" si="37"/>
        <v>11857</v>
      </c>
      <c r="L188" s="79">
        <f t="shared" si="37"/>
        <v>11857</v>
      </c>
      <c r="M188" s="76" t="s">
        <v>717</v>
      </c>
      <c r="N188" s="80" t="s">
        <v>107</v>
      </c>
      <c r="O188" s="80" t="s">
        <v>714</v>
      </c>
      <c r="P188" s="80" t="s">
        <v>63</v>
      </c>
      <c r="Q188" s="80" t="s">
        <v>64</v>
      </c>
      <c r="R188" s="80" t="s">
        <v>64</v>
      </c>
      <c r="S188" s="85"/>
      <c r="T188" s="85"/>
      <c r="U188" s="85"/>
      <c r="V188" s="85"/>
      <c r="W188" s="85"/>
      <c r="X188" s="85"/>
      <c r="Y188" s="85"/>
      <c r="Z188" s="85"/>
      <c r="AA188" s="85"/>
      <c r="AB188" s="85"/>
      <c r="AC188" s="85"/>
      <c r="AD188" s="85"/>
      <c r="AE188" s="85"/>
      <c r="AF188" s="85"/>
      <c r="AG188" s="85"/>
      <c r="AH188" s="85"/>
      <c r="AI188" s="85"/>
      <c r="AJ188" s="85"/>
      <c r="AK188" s="85"/>
      <c r="AL188" s="85"/>
      <c r="AM188" s="85"/>
      <c r="AN188" s="85"/>
      <c r="AO188" s="85"/>
      <c r="AP188" s="85"/>
      <c r="AQ188" s="85"/>
      <c r="AR188" s="85"/>
      <c r="AS188" s="85"/>
      <c r="AT188" s="85"/>
      <c r="AU188" s="85"/>
      <c r="AV188" s="80" t="s">
        <v>52</v>
      </c>
      <c r="AW188" s="80" t="s">
        <v>754</v>
      </c>
      <c r="AX188" s="80" t="s">
        <v>52</v>
      </c>
      <c r="AY188" s="80" t="s">
        <v>52</v>
      </c>
      <c r="AZ188" s="80" t="s">
        <v>52</v>
      </c>
    </row>
    <row r="189" spans="1:52" ht="30" customHeight="1">
      <c r="A189" s="76" t="s">
        <v>556</v>
      </c>
      <c r="B189" s="76" t="s">
        <v>570</v>
      </c>
      <c r="C189" s="76" t="s">
        <v>83</v>
      </c>
      <c r="D189" s="77">
        <v>5.0000000000000001E-3</v>
      </c>
      <c r="E189" s="78">
        <f>일위대가목록!E12</f>
        <v>0</v>
      </c>
      <c r="F189" s="79">
        <f t="shared" si="34"/>
        <v>0</v>
      </c>
      <c r="G189" s="78">
        <f>일위대가목록!F12</f>
        <v>113564</v>
      </c>
      <c r="H189" s="79">
        <f t="shared" si="35"/>
        <v>567.79999999999995</v>
      </c>
      <c r="I189" s="78">
        <f>일위대가목록!G12</f>
        <v>0</v>
      </c>
      <c r="J189" s="79">
        <f t="shared" si="36"/>
        <v>0</v>
      </c>
      <c r="K189" s="78">
        <f t="shared" si="37"/>
        <v>113564</v>
      </c>
      <c r="L189" s="79">
        <f t="shared" si="37"/>
        <v>567.79999999999995</v>
      </c>
      <c r="M189" s="76" t="s">
        <v>571</v>
      </c>
      <c r="N189" s="80" t="s">
        <v>107</v>
      </c>
      <c r="O189" s="80" t="s">
        <v>569</v>
      </c>
      <c r="P189" s="80" t="s">
        <v>63</v>
      </c>
      <c r="Q189" s="80" t="s">
        <v>64</v>
      </c>
      <c r="R189" s="80" t="s">
        <v>64</v>
      </c>
      <c r="S189" s="85"/>
      <c r="T189" s="85"/>
      <c r="U189" s="85"/>
      <c r="V189" s="85"/>
      <c r="W189" s="85"/>
      <c r="X189" s="85"/>
      <c r="Y189" s="85"/>
      <c r="Z189" s="85"/>
      <c r="AA189" s="85"/>
      <c r="AB189" s="85"/>
      <c r="AC189" s="85"/>
      <c r="AD189" s="85"/>
      <c r="AE189" s="85"/>
      <c r="AF189" s="85"/>
      <c r="AG189" s="85"/>
      <c r="AH189" s="85"/>
      <c r="AI189" s="85"/>
      <c r="AJ189" s="85"/>
      <c r="AK189" s="85"/>
      <c r="AL189" s="85"/>
      <c r="AM189" s="85"/>
      <c r="AN189" s="85"/>
      <c r="AO189" s="85"/>
      <c r="AP189" s="85"/>
      <c r="AQ189" s="85"/>
      <c r="AR189" s="85"/>
      <c r="AS189" s="85"/>
      <c r="AT189" s="85"/>
      <c r="AU189" s="85"/>
      <c r="AV189" s="80" t="s">
        <v>52</v>
      </c>
      <c r="AW189" s="80" t="s">
        <v>755</v>
      </c>
      <c r="AX189" s="80" t="s">
        <v>52</v>
      </c>
      <c r="AY189" s="80" t="s">
        <v>52</v>
      </c>
      <c r="AZ189" s="80" t="s">
        <v>52</v>
      </c>
    </row>
    <row r="190" spans="1:52" ht="30" customHeight="1">
      <c r="A190" s="76" t="s">
        <v>556</v>
      </c>
      <c r="B190" s="76" t="s">
        <v>557</v>
      </c>
      <c r="C190" s="76" t="s">
        <v>83</v>
      </c>
      <c r="D190" s="77">
        <v>1E-3</v>
      </c>
      <c r="E190" s="78">
        <f>일위대가목록!E11</f>
        <v>0</v>
      </c>
      <c r="F190" s="79">
        <f t="shared" si="34"/>
        <v>0</v>
      </c>
      <c r="G190" s="78">
        <f>일위대가목록!F11</f>
        <v>113564</v>
      </c>
      <c r="H190" s="79">
        <f t="shared" si="35"/>
        <v>113.5</v>
      </c>
      <c r="I190" s="78">
        <f>일위대가목록!G11</f>
        <v>0</v>
      </c>
      <c r="J190" s="79">
        <f t="shared" si="36"/>
        <v>0</v>
      </c>
      <c r="K190" s="78">
        <f t="shared" si="37"/>
        <v>113564</v>
      </c>
      <c r="L190" s="79">
        <f t="shared" si="37"/>
        <v>113.5</v>
      </c>
      <c r="M190" s="76" t="s">
        <v>558</v>
      </c>
      <c r="N190" s="80" t="s">
        <v>107</v>
      </c>
      <c r="O190" s="80" t="s">
        <v>555</v>
      </c>
      <c r="P190" s="80" t="s">
        <v>63</v>
      </c>
      <c r="Q190" s="80" t="s">
        <v>64</v>
      </c>
      <c r="R190" s="80" t="s">
        <v>64</v>
      </c>
      <c r="S190" s="85"/>
      <c r="T190" s="85"/>
      <c r="U190" s="85"/>
      <c r="V190" s="85"/>
      <c r="W190" s="85"/>
      <c r="X190" s="85"/>
      <c r="Y190" s="85"/>
      <c r="Z190" s="85"/>
      <c r="AA190" s="85"/>
      <c r="AB190" s="85"/>
      <c r="AC190" s="85"/>
      <c r="AD190" s="85"/>
      <c r="AE190" s="85"/>
      <c r="AF190" s="85"/>
      <c r="AG190" s="85"/>
      <c r="AH190" s="85"/>
      <c r="AI190" s="85"/>
      <c r="AJ190" s="85"/>
      <c r="AK190" s="85"/>
      <c r="AL190" s="85"/>
      <c r="AM190" s="85"/>
      <c r="AN190" s="85"/>
      <c r="AO190" s="85"/>
      <c r="AP190" s="85"/>
      <c r="AQ190" s="85"/>
      <c r="AR190" s="85"/>
      <c r="AS190" s="85"/>
      <c r="AT190" s="85"/>
      <c r="AU190" s="85"/>
      <c r="AV190" s="80" t="s">
        <v>52</v>
      </c>
      <c r="AW190" s="80" t="s">
        <v>756</v>
      </c>
      <c r="AX190" s="80" t="s">
        <v>52</v>
      </c>
      <c r="AY190" s="80" t="s">
        <v>52</v>
      </c>
      <c r="AZ190" s="80" t="s">
        <v>52</v>
      </c>
    </row>
    <row r="191" spans="1:52" ht="30" customHeight="1">
      <c r="A191" s="76" t="s">
        <v>757</v>
      </c>
      <c r="B191" s="76" t="s">
        <v>758</v>
      </c>
      <c r="C191" s="76" t="s">
        <v>68</v>
      </c>
      <c r="D191" s="77">
        <v>1</v>
      </c>
      <c r="E191" s="78">
        <f>일위대가목록!E33</f>
        <v>0</v>
      </c>
      <c r="F191" s="79">
        <f t="shared" si="34"/>
        <v>0</v>
      </c>
      <c r="G191" s="78">
        <f>일위대가목록!F33</f>
        <v>41930</v>
      </c>
      <c r="H191" s="79">
        <f t="shared" si="35"/>
        <v>41930</v>
      </c>
      <c r="I191" s="78">
        <f>일위대가목록!G33</f>
        <v>1257</v>
      </c>
      <c r="J191" s="79">
        <f t="shared" si="36"/>
        <v>1257</v>
      </c>
      <c r="K191" s="78">
        <f t="shared" si="37"/>
        <v>43187</v>
      </c>
      <c r="L191" s="79">
        <f t="shared" si="37"/>
        <v>43187</v>
      </c>
      <c r="M191" s="76" t="s">
        <v>759</v>
      </c>
      <c r="N191" s="80" t="s">
        <v>107</v>
      </c>
      <c r="O191" s="80" t="s">
        <v>760</v>
      </c>
      <c r="P191" s="80" t="s">
        <v>63</v>
      </c>
      <c r="Q191" s="80" t="s">
        <v>64</v>
      </c>
      <c r="R191" s="80" t="s">
        <v>64</v>
      </c>
      <c r="S191" s="85"/>
      <c r="T191" s="85"/>
      <c r="U191" s="85"/>
      <c r="V191" s="85"/>
      <c r="W191" s="85"/>
      <c r="X191" s="85"/>
      <c r="Y191" s="85"/>
      <c r="Z191" s="85"/>
      <c r="AA191" s="85"/>
      <c r="AB191" s="85"/>
      <c r="AC191" s="85"/>
      <c r="AD191" s="85"/>
      <c r="AE191" s="85"/>
      <c r="AF191" s="85"/>
      <c r="AG191" s="85"/>
      <c r="AH191" s="85"/>
      <c r="AI191" s="85"/>
      <c r="AJ191" s="85"/>
      <c r="AK191" s="85"/>
      <c r="AL191" s="85"/>
      <c r="AM191" s="85"/>
      <c r="AN191" s="85"/>
      <c r="AO191" s="85"/>
      <c r="AP191" s="85"/>
      <c r="AQ191" s="85"/>
      <c r="AR191" s="85"/>
      <c r="AS191" s="85"/>
      <c r="AT191" s="85"/>
      <c r="AU191" s="85"/>
      <c r="AV191" s="80" t="s">
        <v>52</v>
      </c>
      <c r="AW191" s="80" t="s">
        <v>761</v>
      </c>
      <c r="AX191" s="80" t="s">
        <v>52</v>
      </c>
      <c r="AY191" s="80" t="s">
        <v>52</v>
      </c>
      <c r="AZ191" s="80" t="s">
        <v>52</v>
      </c>
    </row>
    <row r="192" spans="1:52" ht="30" customHeight="1">
      <c r="A192" s="76" t="s">
        <v>748</v>
      </c>
      <c r="B192" s="76" t="s">
        <v>749</v>
      </c>
      <c r="C192" s="76" t="s">
        <v>68</v>
      </c>
      <c r="D192" s="77">
        <v>1</v>
      </c>
      <c r="E192" s="78">
        <f>일위대가목록!E31</f>
        <v>0</v>
      </c>
      <c r="F192" s="79">
        <f t="shared" si="34"/>
        <v>0</v>
      </c>
      <c r="G192" s="78">
        <f>일위대가목록!F31</f>
        <v>3386</v>
      </c>
      <c r="H192" s="79">
        <f t="shared" si="35"/>
        <v>3386</v>
      </c>
      <c r="I192" s="78">
        <f>일위대가목록!G31</f>
        <v>0</v>
      </c>
      <c r="J192" s="79">
        <f t="shared" si="36"/>
        <v>0</v>
      </c>
      <c r="K192" s="78">
        <f t="shared" si="37"/>
        <v>3386</v>
      </c>
      <c r="L192" s="79">
        <f t="shared" si="37"/>
        <v>3386</v>
      </c>
      <c r="M192" s="76" t="s">
        <v>750</v>
      </c>
      <c r="N192" s="80" t="s">
        <v>107</v>
      </c>
      <c r="O192" s="80" t="s">
        <v>747</v>
      </c>
      <c r="P192" s="80" t="s">
        <v>63</v>
      </c>
      <c r="Q192" s="80" t="s">
        <v>64</v>
      </c>
      <c r="R192" s="80" t="s">
        <v>64</v>
      </c>
      <c r="S192" s="85"/>
      <c r="T192" s="85"/>
      <c r="U192" s="85"/>
      <c r="V192" s="85"/>
      <c r="W192" s="85"/>
      <c r="X192" s="85"/>
      <c r="Y192" s="85"/>
      <c r="Z192" s="85"/>
      <c r="AA192" s="85"/>
      <c r="AB192" s="85"/>
      <c r="AC192" s="85"/>
      <c r="AD192" s="85"/>
      <c r="AE192" s="85"/>
      <c r="AF192" s="85"/>
      <c r="AG192" s="85"/>
      <c r="AH192" s="85"/>
      <c r="AI192" s="85"/>
      <c r="AJ192" s="85"/>
      <c r="AK192" s="85"/>
      <c r="AL192" s="85"/>
      <c r="AM192" s="85"/>
      <c r="AN192" s="85"/>
      <c r="AO192" s="85"/>
      <c r="AP192" s="85"/>
      <c r="AQ192" s="85"/>
      <c r="AR192" s="85"/>
      <c r="AS192" s="85"/>
      <c r="AT192" s="85"/>
      <c r="AU192" s="85"/>
      <c r="AV192" s="80" t="s">
        <v>52</v>
      </c>
      <c r="AW192" s="80" t="s">
        <v>762</v>
      </c>
      <c r="AX192" s="80" t="s">
        <v>52</v>
      </c>
      <c r="AY192" s="80" t="s">
        <v>52</v>
      </c>
      <c r="AZ192" s="80" t="s">
        <v>52</v>
      </c>
    </row>
    <row r="193" spans="1:52" ht="30" customHeight="1">
      <c r="A193" s="76" t="s">
        <v>462</v>
      </c>
      <c r="B193" s="76" t="s">
        <v>52</v>
      </c>
      <c r="C193" s="76" t="s">
        <v>52</v>
      </c>
      <c r="D193" s="77"/>
      <c r="E193" s="78"/>
      <c r="F193" s="79">
        <f>TRUNC(SUMIF(N187:N192, N186, F187:F192),0)</f>
        <v>0</v>
      </c>
      <c r="G193" s="78"/>
      <c r="H193" s="79">
        <f>TRUNC(SUMIF(N187:N192, N186, H187:H192),0)</f>
        <v>62732</v>
      </c>
      <c r="I193" s="78"/>
      <c r="J193" s="79">
        <f>TRUNC(SUMIF(N187:N192, N186, J187:J192),0)</f>
        <v>1489</v>
      </c>
      <c r="K193" s="78"/>
      <c r="L193" s="79">
        <f>F193+H193+J193</f>
        <v>64221</v>
      </c>
      <c r="M193" s="76" t="s">
        <v>52</v>
      </c>
      <c r="N193" s="80" t="s">
        <v>78</v>
      </c>
      <c r="O193" s="80" t="s">
        <v>78</v>
      </c>
      <c r="P193" s="80" t="s">
        <v>52</v>
      </c>
      <c r="Q193" s="80" t="s">
        <v>52</v>
      </c>
      <c r="R193" s="80" t="s">
        <v>52</v>
      </c>
      <c r="S193" s="85"/>
      <c r="T193" s="85"/>
      <c r="U193" s="85"/>
      <c r="V193" s="85"/>
      <c r="W193" s="85"/>
      <c r="X193" s="85"/>
      <c r="Y193" s="85"/>
      <c r="Z193" s="85"/>
      <c r="AA193" s="85"/>
      <c r="AB193" s="85"/>
      <c r="AC193" s="85"/>
      <c r="AD193" s="85"/>
      <c r="AE193" s="85"/>
      <c r="AF193" s="85"/>
      <c r="AG193" s="85"/>
      <c r="AH193" s="85"/>
      <c r="AI193" s="85"/>
      <c r="AJ193" s="85"/>
      <c r="AK193" s="85"/>
      <c r="AL193" s="85"/>
      <c r="AM193" s="85"/>
      <c r="AN193" s="85"/>
      <c r="AO193" s="85"/>
      <c r="AP193" s="85"/>
      <c r="AQ193" s="85"/>
      <c r="AR193" s="85"/>
      <c r="AS193" s="85"/>
      <c r="AT193" s="85"/>
      <c r="AU193" s="85"/>
      <c r="AV193" s="80" t="s">
        <v>52</v>
      </c>
      <c r="AW193" s="80" t="s">
        <v>52</v>
      </c>
      <c r="AX193" s="80" t="s">
        <v>52</v>
      </c>
      <c r="AY193" s="80" t="s">
        <v>52</v>
      </c>
      <c r="AZ193" s="80" t="s">
        <v>52</v>
      </c>
    </row>
    <row r="194" spans="1:52" ht="30" customHeight="1">
      <c r="A194" s="77"/>
      <c r="B194" s="77"/>
      <c r="C194" s="77"/>
      <c r="D194" s="77"/>
      <c r="E194" s="78"/>
      <c r="F194" s="79"/>
      <c r="G194" s="78"/>
      <c r="H194" s="79"/>
      <c r="I194" s="78"/>
      <c r="J194" s="79"/>
      <c r="K194" s="78"/>
      <c r="L194" s="79"/>
      <c r="M194" s="77"/>
    </row>
    <row r="195" spans="1:52" ht="30" customHeight="1">
      <c r="A195" s="69" t="s">
        <v>763</v>
      </c>
      <c r="B195" s="70"/>
      <c r="C195" s="70"/>
      <c r="D195" s="70"/>
      <c r="E195" s="71"/>
      <c r="F195" s="72"/>
      <c r="G195" s="71"/>
      <c r="H195" s="72"/>
      <c r="I195" s="71"/>
      <c r="J195" s="72"/>
      <c r="K195" s="71"/>
      <c r="L195" s="72"/>
      <c r="M195" s="73"/>
      <c r="N195" s="74" t="s">
        <v>760</v>
      </c>
    </row>
    <row r="196" spans="1:52" ht="30" customHeight="1">
      <c r="A196" s="76" t="s">
        <v>737</v>
      </c>
      <c r="B196" s="76" t="s">
        <v>458</v>
      </c>
      <c r="C196" s="76" t="s">
        <v>459</v>
      </c>
      <c r="D196" s="77">
        <v>0.111</v>
      </c>
      <c r="E196" s="78">
        <f>단가대비표!O105</f>
        <v>0</v>
      </c>
      <c r="F196" s="79">
        <f>TRUNC(E196*D196,1)</f>
        <v>0</v>
      </c>
      <c r="G196" s="78">
        <f>단가대비표!P105</f>
        <v>290939</v>
      </c>
      <c r="H196" s="79">
        <f>TRUNC(G196*D196,1)</f>
        <v>32294.2</v>
      </c>
      <c r="I196" s="78">
        <f>단가대비표!V105</f>
        <v>0</v>
      </c>
      <c r="J196" s="79">
        <f>TRUNC(I196*D196,1)</f>
        <v>0</v>
      </c>
      <c r="K196" s="78">
        <f t="shared" ref="K196:L198" si="38">TRUNC(E196+G196+I196,1)</f>
        <v>290939</v>
      </c>
      <c r="L196" s="79">
        <f t="shared" si="38"/>
        <v>32294.2</v>
      </c>
      <c r="M196" s="76" t="s">
        <v>52</v>
      </c>
      <c r="N196" s="80" t="s">
        <v>760</v>
      </c>
      <c r="O196" s="80" t="s">
        <v>738</v>
      </c>
      <c r="P196" s="80" t="s">
        <v>64</v>
      </c>
      <c r="Q196" s="80" t="s">
        <v>64</v>
      </c>
      <c r="R196" s="80" t="s">
        <v>63</v>
      </c>
      <c r="S196" s="85"/>
      <c r="T196" s="85"/>
      <c r="U196" s="85"/>
      <c r="V196" s="85">
        <v>1</v>
      </c>
      <c r="W196" s="85"/>
      <c r="X196" s="85"/>
      <c r="Y196" s="85"/>
      <c r="Z196" s="85"/>
      <c r="AA196" s="85"/>
      <c r="AB196" s="85"/>
      <c r="AC196" s="85"/>
      <c r="AD196" s="85"/>
      <c r="AE196" s="85"/>
      <c r="AF196" s="85"/>
      <c r="AG196" s="85"/>
      <c r="AH196" s="85"/>
      <c r="AI196" s="85"/>
      <c r="AJ196" s="85"/>
      <c r="AK196" s="85"/>
      <c r="AL196" s="85"/>
      <c r="AM196" s="85"/>
      <c r="AN196" s="85"/>
      <c r="AO196" s="85"/>
      <c r="AP196" s="85"/>
      <c r="AQ196" s="85"/>
      <c r="AR196" s="85"/>
      <c r="AS196" s="85"/>
      <c r="AT196" s="85"/>
      <c r="AU196" s="85"/>
      <c r="AV196" s="80" t="s">
        <v>52</v>
      </c>
      <c r="AW196" s="80" t="s">
        <v>764</v>
      </c>
      <c r="AX196" s="80" t="s">
        <v>52</v>
      </c>
      <c r="AY196" s="80" t="s">
        <v>52</v>
      </c>
      <c r="AZ196" s="80" t="s">
        <v>52</v>
      </c>
    </row>
    <row r="197" spans="1:52" ht="30" customHeight="1">
      <c r="A197" s="76" t="s">
        <v>474</v>
      </c>
      <c r="B197" s="76" t="s">
        <v>458</v>
      </c>
      <c r="C197" s="76" t="s">
        <v>459</v>
      </c>
      <c r="D197" s="77">
        <v>5.6000000000000001E-2</v>
      </c>
      <c r="E197" s="78">
        <f>단가대비표!O96</f>
        <v>0</v>
      </c>
      <c r="F197" s="79">
        <f>TRUNC(E197*D197,1)</f>
        <v>0</v>
      </c>
      <c r="G197" s="78">
        <f>단가대비표!P96</f>
        <v>172068</v>
      </c>
      <c r="H197" s="79">
        <f>TRUNC(G197*D197,1)</f>
        <v>9635.7999999999993</v>
      </c>
      <c r="I197" s="78">
        <f>단가대비표!V96</f>
        <v>0</v>
      </c>
      <c r="J197" s="79">
        <f>TRUNC(I197*D197,1)</f>
        <v>0</v>
      </c>
      <c r="K197" s="78">
        <f t="shared" si="38"/>
        <v>172068</v>
      </c>
      <c r="L197" s="79">
        <f t="shared" si="38"/>
        <v>9635.7999999999993</v>
      </c>
      <c r="M197" s="76" t="s">
        <v>52</v>
      </c>
      <c r="N197" s="80" t="s">
        <v>760</v>
      </c>
      <c r="O197" s="80" t="s">
        <v>475</v>
      </c>
      <c r="P197" s="80" t="s">
        <v>64</v>
      </c>
      <c r="Q197" s="80" t="s">
        <v>64</v>
      </c>
      <c r="R197" s="80" t="s">
        <v>63</v>
      </c>
      <c r="S197" s="85"/>
      <c r="T197" s="85"/>
      <c r="U197" s="85"/>
      <c r="V197" s="85">
        <v>1</v>
      </c>
      <c r="W197" s="85"/>
      <c r="X197" s="85"/>
      <c r="Y197" s="85"/>
      <c r="Z197" s="85"/>
      <c r="AA197" s="85"/>
      <c r="AB197" s="85"/>
      <c r="AC197" s="85"/>
      <c r="AD197" s="85"/>
      <c r="AE197" s="85"/>
      <c r="AF197" s="85"/>
      <c r="AG197" s="85"/>
      <c r="AH197" s="85"/>
      <c r="AI197" s="85"/>
      <c r="AJ197" s="85"/>
      <c r="AK197" s="85"/>
      <c r="AL197" s="85"/>
      <c r="AM197" s="85"/>
      <c r="AN197" s="85"/>
      <c r="AO197" s="85"/>
      <c r="AP197" s="85"/>
      <c r="AQ197" s="85"/>
      <c r="AR197" s="85"/>
      <c r="AS197" s="85"/>
      <c r="AT197" s="85"/>
      <c r="AU197" s="85"/>
      <c r="AV197" s="80" t="s">
        <v>52</v>
      </c>
      <c r="AW197" s="80" t="s">
        <v>765</v>
      </c>
      <c r="AX197" s="80" t="s">
        <v>52</v>
      </c>
      <c r="AY197" s="80" t="s">
        <v>52</v>
      </c>
      <c r="AZ197" s="80" t="s">
        <v>52</v>
      </c>
    </row>
    <row r="198" spans="1:52" ht="30" customHeight="1">
      <c r="A198" s="76" t="s">
        <v>515</v>
      </c>
      <c r="B198" s="76" t="s">
        <v>592</v>
      </c>
      <c r="C198" s="76" t="s">
        <v>385</v>
      </c>
      <c r="D198" s="77">
        <v>1</v>
      </c>
      <c r="E198" s="78">
        <v>0</v>
      </c>
      <c r="F198" s="79">
        <f>TRUNC(E198*D198,1)</f>
        <v>0</v>
      </c>
      <c r="G198" s="78">
        <v>0</v>
      </c>
      <c r="H198" s="79">
        <f>TRUNC(G198*D198,1)</f>
        <v>0</v>
      </c>
      <c r="I198" s="78">
        <f>TRUNC(SUMIF(V196:V198, RIGHTB(O198, 1), H196:H198)*U198, 2)</f>
        <v>1257.9000000000001</v>
      </c>
      <c r="J198" s="79">
        <f>TRUNC(I198*D198,1)</f>
        <v>1257.9000000000001</v>
      </c>
      <c r="K198" s="78">
        <f t="shared" si="38"/>
        <v>1257.9000000000001</v>
      </c>
      <c r="L198" s="79">
        <f t="shared" si="38"/>
        <v>1257.9000000000001</v>
      </c>
      <c r="M198" s="76" t="s">
        <v>52</v>
      </c>
      <c r="N198" s="80" t="s">
        <v>760</v>
      </c>
      <c r="O198" s="80" t="s">
        <v>397</v>
      </c>
      <c r="P198" s="80" t="s">
        <v>64</v>
      </c>
      <c r="Q198" s="80" t="s">
        <v>64</v>
      </c>
      <c r="R198" s="80" t="s">
        <v>64</v>
      </c>
      <c r="S198" s="85">
        <v>1</v>
      </c>
      <c r="T198" s="85">
        <v>2</v>
      </c>
      <c r="U198" s="85">
        <v>0.03</v>
      </c>
      <c r="V198" s="85"/>
      <c r="W198" s="85"/>
      <c r="X198" s="85"/>
      <c r="Y198" s="85"/>
      <c r="Z198" s="85"/>
      <c r="AA198" s="85"/>
      <c r="AB198" s="85"/>
      <c r="AC198" s="85"/>
      <c r="AD198" s="85"/>
      <c r="AE198" s="85"/>
      <c r="AF198" s="85"/>
      <c r="AG198" s="85"/>
      <c r="AH198" s="85"/>
      <c r="AI198" s="85"/>
      <c r="AJ198" s="85"/>
      <c r="AK198" s="85"/>
      <c r="AL198" s="85"/>
      <c r="AM198" s="85"/>
      <c r="AN198" s="85"/>
      <c r="AO198" s="85"/>
      <c r="AP198" s="85"/>
      <c r="AQ198" s="85"/>
      <c r="AR198" s="85"/>
      <c r="AS198" s="85"/>
      <c r="AT198" s="85"/>
      <c r="AU198" s="85"/>
      <c r="AV198" s="80" t="s">
        <v>52</v>
      </c>
      <c r="AW198" s="80" t="s">
        <v>766</v>
      </c>
      <c r="AX198" s="80" t="s">
        <v>52</v>
      </c>
      <c r="AY198" s="80" t="s">
        <v>52</v>
      </c>
      <c r="AZ198" s="80" t="s">
        <v>52</v>
      </c>
    </row>
    <row r="199" spans="1:52" ht="30" customHeight="1">
      <c r="A199" s="76" t="s">
        <v>462</v>
      </c>
      <c r="B199" s="76" t="s">
        <v>52</v>
      </c>
      <c r="C199" s="76" t="s">
        <v>52</v>
      </c>
      <c r="D199" s="77"/>
      <c r="E199" s="78"/>
      <c r="F199" s="79">
        <f>TRUNC(SUMIF(N196:N198, N195, F196:F198),0)</f>
        <v>0</v>
      </c>
      <c r="G199" s="78"/>
      <c r="H199" s="79">
        <f>TRUNC(SUMIF(N196:N198, N195, H196:H198),0)</f>
        <v>41930</v>
      </c>
      <c r="I199" s="78"/>
      <c r="J199" s="79">
        <f>TRUNC(SUMIF(N196:N198, N195, J196:J198),0)</f>
        <v>1257</v>
      </c>
      <c r="K199" s="78"/>
      <c r="L199" s="79">
        <f>F199+H199+J199</f>
        <v>43187</v>
      </c>
      <c r="M199" s="76" t="s">
        <v>52</v>
      </c>
      <c r="N199" s="80" t="s">
        <v>78</v>
      </c>
      <c r="O199" s="80" t="s">
        <v>78</v>
      </c>
      <c r="P199" s="80" t="s">
        <v>52</v>
      </c>
      <c r="Q199" s="80" t="s">
        <v>52</v>
      </c>
      <c r="R199" s="80" t="s">
        <v>52</v>
      </c>
      <c r="S199" s="85"/>
      <c r="T199" s="85"/>
      <c r="U199" s="85"/>
      <c r="V199" s="85"/>
      <c r="W199" s="85"/>
      <c r="X199" s="85"/>
      <c r="Y199" s="85"/>
      <c r="Z199" s="85"/>
      <c r="AA199" s="85"/>
      <c r="AB199" s="85"/>
      <c r="AC199" s="85"/>
      <c r="AD199" s="85"/>
      <c r="AE199" s="85"/>
      <c r="AF199" s="85"/>
      <c r="AG199" s="85"/>
      <c r="AH199" s="85"/>
      <c r="AI199" s="85"/>
      <c r="AJ199" s="85"/>
      <c r="AK199" s="85"/>
      <c r="AL199" s="85"/>
      <c r="AM199" s="85"/>
      <c r="AN199" s="85"/>
      <c r="AO199" s="85"/>
      <c r="AP199" s="85"/>
      <c r="AQ199" s="85"/>
      <c r="AR199" s="85"/>
      <c r="AS199" s="85"/>
      <c r="AT199" s="85"/>
      <c r="AU199" s="85"/>
      <c r="AV199" s="80" t="s">
        <v>52</v>
      </c>
      <c r="AW199" s="80" t="s">
        <v>52</v>
      </c>
      <c r="AX199" s="80" t="s">
        <v>52</v>
      </c>
      <c r="AY199" s="80" t="s">
        <v>52</v>
      </c>
      <c r="AZ199" s="80" t="s">
        <v>52</v>
      </c>
    </row>
    <row r="200" spans="1:52" ht="30" customHeight="1">
      <c r="A200" s="77"/>
      <c r="B200" s="77"/>
      <c r="C200" s="77"/>
      <c r="D200" s="77"/>
      <c r="E200" s="78"/>
      <c r="F200" s="79"/>
      <c r="G200" s="78"/>
      <c r="H200" s="79"/>
      <c r="I200" s="78"/>
      <c r="J200" s="79"/>
      <c r="K200" s="78"/>
      <c r="L200" s="79"/>
      <c r="M200" s="77"/>
    </row>
    <row r="201" spans="1:52" ht="30" customHeight="1">
      <c r="A201" s="69" t="s">
        <v>767</v>
      </c>
      <c r="B201" s="70"/>
      <c r="C201" s="70"/>
      <c r="D201" s="70"/>
      <c r="E201" s="71"/>
      <c r="F201" s="72"/>
      <c r="G201" s="71"/>
      <c r="H201" s="72"/>
      <c r="I201" s="71"/>
      <c r="J201" s="72"/>
      <c r="K201" s="71"/>
      <c r="L201" s="72"/>
      <c r="M201" s="73"/>
      <c r="N201" s="74" t="s">
        <v>768</v>
      </c>
    </row>
    <row r="202" spans="1:52" ht="30" customHeight="1">
      <c r="A202" s="76" t="s">
        <v>772</v>
      </c>
      <c r="B202" s="76" t="s">
        <v>458</v>
      </c>
      <c r="C202" s="76" t="s">
        <v>459</v>
      </c>
      <c r="D202" s="77">
        <v>1.4999999999999999E-2</v>
      </c>
      <c r="E202" s="78">
        <f>단가대비표!O106</f>
        <v>0</v>
      </c>
      <c r="F202" s="79">
        <f>TRUNC(E202*D202,1)</f>
        <v>0</v>
      </c>
      <c r="G202" s="78">
        <f>단가대비표!P106</f>
        <v>263017</v>
      </c>
      <c r="H202" s="79">
        <f>TRUNC(G202*D202,1)</f>
        <v>3945.2</v>
      </c>
      <c r="I202" s="78">
        <f>단가대비표!V106</f>
        <v>0</v>
      </c>
      <c r="J202" s="79">
        <f>TRUNC(I202*D202,1)</f>
        <v>0</v>
      </c>
      <c r="K202" s="78">
        <f t="shared" ref="K202:L204" si="39">TRUNC(E202+G202+I202,1)</f>
        <v>263017</v>
      </c>
      <c r="L202" s="79">
        <f t="shared" si="39"/>
        <v>3945.2</v>
      </c>
      <c r="M202" s="76" t="s">
        <v>52</v>
      </c>
      <c r="N202" s="80" t="s">
        <v>768</v>
      </c>
      <c r="O202" s="80" t="s">
        <v>773</v>
      </c>
      <c r="P202" s="80" t="s">
        <v>64</v>
      </c>
      <c r="Q202" s="80" t="s">
        <v>64</v>
      </c>
      <c r="R202" s="80" t="s">
        <v>63</v>
      </c>
      <c r="S202" s="85"/>
      <c r="T202" s="85"/>
      <c r="U202" s="85"/>
      <c r="V202" s="85">
        <v>1</v>
      </c>
      <c r="W202" s="85"/>
      <c r="X202" s="85"/>
      <c r="Y202" s="85"/>
      <c r="Z202" s="85"/>
      <c r="AA202" s="85"/>
      <c r="AB202" s="85"/>
      <c r="AC202" s="85"/>
      <c r="AD202" s="85"/>
      <c r="AE202" s="85"/>
      <c r="AF202" s="85"/>
      <c r="AG202" s="85"/>
      <c r="AH202" s="85"/>
      <c r="AI202" s="85"/>
      <c r="AJ202" s="85"/>
      <c r="AK202" s="85"/>
      <c r="AL202" s="85"/>
      <c r="AM202" s="85"/>
      <c r="AN202" s="85"/>
      <c r="AO202" s="85"/>
      <c r="AP202" s="85"/>
      <c r="AQ202" s="85"/>
      <c r="AR202" s="85"/>
      <c r="AS202" s="85"/>
      <c r="AT202" s="85"/>
      <c r="AU202" s="85"/>
      <c r="AV202" s="80" t="s">
        <v>52</v>
      </c>
      <c r="AW202" s="80" t="s">
        <v>774</v>
      </c>
      <c r="AX202" s="80" t="s">
        <v>52</v>
      </c>
      <c r="AY202" s="80" t="s">
        <v>52</v>
      </c>
      <c r="AZ202" s="80" t="s">
        <v>52</v>
      </c>
    </row>
    <row r="203" spans="1:52" ht="30" customHeight="1">
      <c r="A203" s="76" t="s">
        <v>474</v>
      </c>
      <c r="B203" s="76" t="s">
        <v>458</v>
      </c>
      <c r="C203" s="76" t="s">
        <v>459</v>
      </c>
      <c r="D203" s="77">
        <v>3.0000000000000001E-3</v>
      </c>
      <c r="E203" s="78">
        <f>단가대비표!O96</f>
        <v>0</v>
      </c>
      <c r="F203" s="79">
        <f>TRUNC(E203*D203,1)</f>
        <v>0</v>
      </c>
      <c r="G203" s="78">
        <f>단가대비표!P96</f>
        <v>172068</v>
      </c>
      <c r="H203" s="79">
        <f>TRUNC(G203*D203,1)</f>
        <v>516.20000000000005</v>
      </c>
      <c r="I203" s="78">
        <f>단가대비표!V96</f>
        <v>0</v>
      </c>
      <c r="J203" s="79">
        <f>TRUNC(I203*D203,1)</f>
        <v>0</v>
      </c>
      <c r="K203" s="78">
        <f t="shared" si="39"/>
        <v>172068</v>
      </c>
      <c r="L203" s="79">
        <f t="shared" si="39"/>
        <v>516.20000000000005</v>
      </c>
      <c r="M203" s="76" t="s">
        <v>52</v>
      </c>
      <c r="N203" s="80" t="s">
        <v>768</v>
      </c>
      <c r="O203" s="80" t="s">
        <v>475</v>
      </c>
      <c r="P203" s="80" t="s">
        <v>64</v>
      </c>
      <c r="Q203" s="80" t="s">
        <v>64</v>
      </c>
      <c r="R203" s="80" t="s">
        <v>63</v>
      </c>
      <c r="S203" s="85"/>
      <c r="T203" s="85"/>
      <c r="U203" s="85"/>
      <c r="V203" s="85">
        <v>1</v>
      </c>
      <c r="W203" s="85"/>
      <c r="X203" s="85"/>
      <c r="Y203" s="85"/>
      <c r="Z203" s="85"/>
      <c r="AA203" s="85"/>
      <c r="AB203" s="85"/>
      <c r="AC203" s="85"/>
      <c r="AD203" s="85"/>
      <c r="AE203" s="85"/>
      <c r="AF203" s="85"/>
      <c r="AG203" s="85"/>
      <c r="AH203" s="85"/>
      <c r="AI203" s="85"/>
      <c r="AJ203" s="85"/>
      <c r="AK203" s="85"/>
      <c r="AL203" s="85"/>
      <c r="AM203" s="85"/>
      <c r="AN203" s="85"/>
      <c r="AO203" s="85"/>
      <c r="AP203" s="85"/>
      <c r="AQ203" s="85"/>
      <c r="AR203" s="85"/>
      <c r="AS203" s="85"/>
      <c r="AT203" s="85"/>
      <c r="AU203" s="85"/>
      <c r="AV203" s="80" t="s">
        <v>52</v>
      </c>
      <c r="AW203" s="80" t="s">
        <v>775</v>
      </c>
      <c r="AX203" s="80" t="s">
        <v>52</v>
      </c>
      <c r="AY203" s="80" t="s">
        <v>52</v>
      </c>
      <c r="AZ203" s="80" t="s">
        <v>52</v>
      </c>
    </row>
    <row r="204" spans="1:52" ht="30" customHeight="1">
      <c r="A204" s="76" t="s">
        <v>776</v>
      </c>
      <c r="B204" s="76" t="s">
        <v>516</v>
      </c>
      <c r="C204" s="76" t="s">
        <v>385</v>
      </c>
      <c r="D204" s="77">
        <v>1</v>
      </c>
      <c r="E204" s="78">
        <f>TRUNC(SUMIF(V202:V204, RIGHTB(O204, 1), H202:H204)*U204, 2)</f>
        <v>89.22</v>
      </c>
      <c r="F204" s="79">
        <f>TRUNC(E204*D204,1)</f>
        <v>89.2</v>
      </c>
      <c r="G204" s="78">
        <v>0</v>
      </c>
      <c r="H204" s="79">
        <f>TRUNC(G204*D204,1)</f>
        <v>0</v>
      </c>
      <c r="I204" s="78">
        <v>0</v>
      </c>
      <c r="J204" s="79">
        <f>TRUNC(I204*D204,1)</f>
        <v>0</v>
      </c>
      <c r="K204" s="78">
        <f t="shared" si="39"/>
        <v>89.2</v>
      </c>
      <c r="L204" s="79">
        <f t="shared" si="39"/>
        <v>89.2</v>
      </c>
      <c r="M204" s="76" t="s">
        <v>52</v>
      </c>
      <c r="N204" s="80" t="s">
        <v>768</v>
      </c>
      <c r="O204" s="80" t="s">
        <v>397</v>
      </c>
      <c r="P204" s="80" t="s">
        <v>64</v>
      </c>
      <c r="Q204" s="80" t="s">
        <v>64</v>
      </c>
      <c r="R204" s="80" t="s">
        <v>64</v>
      </c>
      <c r="S204" s="85">
        <v>1</v>
      </c>
      <c r="T204" s="85">
        <v>0</v>
      </c>
      <c r="U204" s="85">
        <v>0.02</v>
      </c>
      <c r="V204" s="85"/>
      <c r="W204" s="85"/>
      <c r="X204" s="85"/>
      <c r="Y204" s="85"/>
      <c r="Z204" s="85"/>
      <c r="AA204" s="85"/>
      <c r="AB204" s="85"/>
      <c r="AC204" s="85"/>
      <c r="AD204" s="85"/>
      <c r="AE204" s="85"/>
      <c r="AF204" s="85"/>
      <c r="AG204" s="85"/>
      <c r="AH204" s="85"/>
      <c r="AI204" s="85"/>
      <c r="AJ204" s="85"/>
      <c r="AK204" s="85"/>
      <c r="AL204" s="85"/>
      <c r="AM204" s="85"/>
      <c r="AN204" s="85"/>
      <c r="AO204" s="85"/>
      <c r="AP204" s="85"/>
      <c r="AQ204" s="85"/>
      <c r="AR204" s="85"/>
      <c r="AS204" s="85"/>
      <c r="AT204" s="85"/>
      <c r="AU204" s="85"/>
      <c r="AV204" s="80" t="s">
        <v>52</v>
      </c>
      <c r="AW204" s="80" t="s">
        <v>777</v>
      </c>
      <c r="AX204" s="80" t="s">
        <v>52</v>
      </c>
      <c r="AY204" s="80" t="s">
        <v>52</v>
      </c>
      <c r="AZ204" s="80" t="s">
        <v>52</v>
      </c>
    </row>
    <row r="205" spans="1:52" ht="30" customHeight="1">
      <c r="A205" s="76" t="s">
        <v>462</v>
      </c>
      <c r="B205" s="76" t="s">
        <v>52</v>
      </c>
      <c r="C205" s="76" t="s">
        <v>52</v>
      </c>
      <c r="D205" s="77"/>
      <c r="E205" s="78"/>
      <c r="F205" s="79">
        <f>TRUNC(SUMIF(N202:N204, N201, F202:F204),0)</f>
        <v>89</v>
      </c>
      <c r="G205" s="78"/>
      <c r="H205" s="79">
        <f>TRUNC(SUMIF(N202:N204, N201, H202:H204),0)</f>
        <v>4461</v>
      </c>
      <c r="I205" s="78"/>
      <c r="J205" s="79">
        <f>TRUNC(SUMIF(N202:N204, N201, J202:J204),0)</f>
        <v>0</v>
      </c>
      <c r="K205" s="78"/>
      <c r="L205" s="79">
        <f>F205+H205+J205</f>
        <v>4550</v>
      </c>
      <c r="M205" s="76" t="s">
        <v>52</v>
      </c>
      <c r="N205" s="80" t="s">
        <v>78</v>
      </c>
      <c r="O205" s="80" t="s">
        <v>78</v>
      </c>
      <c r="P205" s="80" t="s">
        <v>52</v>
      </c>
      <c r="Q205" s="80" t="s">
        <v>52</v>
      </c>
      <c r="R205" s="80" t="s">
        <v>52</v>
      </c>
      <c r="S205" s="85"/>
      <c r="T205" s="85"/>
      <c r="U205" s="85"/>
      <c r="V205" s="85"/>
      <c r="W205" s="85"/>
      <c r="X205" s="85"/>
      <c r="Y205" s="85"/>
      <c r="Z205" s="85"/>
      <c r="AA205" s="85"/>
      <c r="AB205" s="85"/>
      <c r="AC205" s="85"/>
      <c r="AD205" s="85"/>
      <c r="AE205" s="85"/>
      <c r="AF205" s="85"/>
      <c r="AG205" s="85"/>
      <c r="AH205" s="85"/>
      <c r="AI205" s="85"/>
      <c r="AJ205" s="85"/>
      <c r="AK205" s="85"/>
      <c r="AL205" s="85"/>
      <c r="AM205" s="85"/>
      <c r="AN205" s="85"/>
      <c r="AO205" s="85"/>
      <c r="AP205" s="85"/>
      <c r="AQ205" s="85"/>
      <c r="AR205" s="85"/>
      <c r="AS205" s="85"/>
      <c r="AT205" s="85"/>
      <c r="AU205" s="85"/>
      <c r="AV205" s="80" t="s">
        <v>52</v>
      </c>
      <c r="AW205" s="80" t="s">
        <v>52</v>
      </c>
      <c r="AX205" s="80" t="s">
        <v>52</v>
      </c>
      <c r="AY205" s="80" t="s">
        <v>52</v>
      </c>
      <c r="AZ205" s="80" t="s">
        <v>52</v>
      </c>
    </row>
    <row r="206" spans="1:52" ht="30" customHeight="1">
      <c r="A206" s="77"/>
      <c r="B206" s="77"/>
      <c r="C206" s="77"/>
      <c r="D206" s="77"/>
      <c r="E206" s="78"/>
      <c r="F206" s="79"/>
      <c r="G206" s="78"/>
      <c r="H206" s="79"/>
      <c r="I206" s="78"/>
      <c r="J206" s="79"/>
      <c r="K206" s="78"/>
      <c r="L206" s="79"/>
      <c r="M206" s="77"/>
    </row>
    <row r="207" spans="1:52" ht="30" customHeight="1">
      <c r="A207" s="69" t="s">
        <v>778</v>
      </c>
      <c r="B207" s="70"/>
      <c r="C207" s="70"/>
      <c r="D207" s="70"/>
      <c r="E207" s="71"/>
      <c r="F207" s="72"/>
      <c r="G207" s="71"/>
      <c r="H207" s="72"/>
      <c r="I207" s="71"/>
      <c r="J207" s="72"/>
      <c r="K207" s="71"/>
      <c r="L207" s="72"/>
      <c r="M207" s="73"/>
      <c r="N207" s="74" t="s">
        <v>779</v>
      </c>
    </row>
    <row r="208" spans="1:52" ht="30" customHeight="1">
      <c r="A208" s="76" t="s">
        <v>783</v>
      </c>
      <c r="B208" s="76" t="s">
        <v>784</v>
      </c>
      <c r="C208" s="76" t="s">
        <v>585</v>
      </c>
      <c r="D208" s="77">
        <v>0.08</v>
      </c>
      <c r="E208" s="78">
        <f>단가대비표!O83</f>
        <v>8402</v>
      </c>
      <c r="F208" s="79">
        <f>TRUNC(E208*D208,1)</f>
        <v>672.1</v>
      </c>
      <c r="G208" s="78">
        <f>단가대비표!P83</f>
        <v>0</v>
      </c>
      <c r="H208" s="79">
        <f>TRUNC(G208*D208,1)</f>
        <v>0</v>
      </c>
      <c r="I208" s="78">
        <f>단가대비표!V83</f>
        <v>0</v>
      </c>
      <c r="J208" s="79">
        <f>TRUNC(I208*D208,1)</f>
        <v>0</v>
      </c>
      <c r="K208" s="78">
        <f>TRUNC(E208+G208+I208,1)</f>
        <v>8402</v>
      </c>
      <c r="L208" s="79">
        <f>TRUNC(F208+H208+J208,1)</f>
        <v>672.1</v>
      </c>
      <c r="M208" s="76" t="s">
        <v>52</v>
      </c>
      <c r="N208" s="80" t="s">
        <v>779</v>
      </c>
      <c r="O208" s="80" t="s">
        <v>785</v>
      </c>
      <c r="P208" s="80" t="s">
        <v>64</v>
      </c>
      <c r="Q208" s="80" t="s">
        <v>64</v>
      </c>
      <c r="R208" s="80" t="s">
        <v>63</v>
      </c>
      <c r="S208" s="85"/>
      <c r="T208" s="85"/>
      <c r="U208" s="85"/>
      <c r="V208" s="85"/>
      <c r="W208" s="85"/>
      <c r="X208" s="85"/>
      <c r="Y208" s="85"/>
      <c r="Z208" s="85"/>
      <c r="AA208" s="85"/>
      <c r="AB208" s="85"/>
      <c r="AC208" s="85"/>
      <c r="AD208" s="85"/>
      <c r="AE208" s="85"/>
      <c r="AF208" s="85"/>
      <c r="AG208" s="85"/>
      <c r="AH208" s="85"/>
      <c r="AI208" s="85"/>
      <c r="AJ208" s="85"/>
      <c r="AK208" s="85"/>
      <c r="AL208" s="85"/>
      <c r="AM208" s="85"/>
      <c r="AN208" s="85"/>
      <c r="AO208" s="85"/>
      <c r="AP208" s="85"/>
      <c r="AQ208" s="85"/>
      <c r="AR208" s="85"/>
      <c r="AS208" s="85"/>
      <c r="AT208" s="85"/>
      <c r="AU208" s="85"/>
      <c r="AV208" s="80" t="s">
        <v>52</v>
      </c>
      <c r="AW208" s="80" t="s">
        <v>786</v>
      </c>
      <c r="AX208" s="80" t="s">
        <v>52</v>
      </c>
      <c r="AY208" s="80" t="s">
        <v>52</v>
      </c>
      <c r="AZ208" s="80" t="s">
        <v>52</v>
      </c>
    </row>
    <row r="209" spans="1:52" ht="30" customHeight="1">
      <c r="A209" s="76" t="s">
        <v>787</v>
      </c>
      <c r="B209" s="76" t="s">
        <v>788</v>
      </c>
      <c r="C209" s="76" t="s">
        <v>585</v>
      </c>
      <c r="D209" s="77">
        <v>4.0000000000000001E-3</v>
      </c>
      <c r="E209" s="78">
        <f>단가대비표!O87</f>
        <v>3583.33</v>
      </c>
      <c r="F209" s="79">
        <f>TRUNC(E209*D209,1)</f>
        <v>14.3</v>
      </c>
      <c r="G209" s="78">
        <f>단가대비표!P87</f>
        <v>0</v>
      </c>
      <c r="H209" s="79">
        <f>TRUNC(G209*D209,1)</f>
        <v>0</v>
      </c>
      <c r="I209" s="78">
        <f>단가대비표!V87</f>
        <v>0</v>
      </c>
      <c r="J209" s="79">
        <f>TRUNC(I209*D209,1)</f>
        <v>0</v>
      </c>
      <c r="K209" s="78">
        <f>TRUNC(E209+G209+I209,1)</f>
        <v>3583.3</v>
      </c>
      <c r="L209" s="79">
        <f>TRUNC(F209+H209+J209,1)</f>
        <v>14.3</v>
      </c>
      <c r="M209" s="76" t="s">
        <v>52</v>
      </c>
      <c r="N209" s="80" t="s">
        <v>779</v>
      </c>
      <c r="O209" s="80" t="s">
        <v>789</v>
      </c>
      <c r="P209" s="80" t="s">
        <v>64</v>
      </c>
      <c r="Q209" s="80" t="s">
        <v>64</v>
      </c>
      <c r="R209" s="80" t="s">
        <v>63</v>
      </c>
      <c r="S209" s="85"/>
      <c r="T209" s="85"/>
      <c r="U209" s="85"/>
      <c r="V209" s="85"/>
      <c r="W209" s="85"/>
      <c r="X209" s="85"/>
      <c r="Y209" s="85"/>
      <c r="Z209" s="85"/>
      <c r="AA209" s="85"/>
      <c r="AB209" s="85"/>
      <c r="AC209" s="85"/>
      <c r="AD209" s="85"/>
      <c r="AE209" s="85"/>
      <c r="AF209" s="85"/>
      <c r="AG209" s="85"/>
      <c r="AH209" s="85"/>
      <c r="AI209" s="85"/>
      <c r="AJ209" s="85"/>
      <c r="AK209" s="85"/>
      <c r="AL209" s="85"/>
      <c r="AM209" s="85"/>
      <c r="AN209" s="85"/>
      <c r="AO209" s="85"/>
      <c r="AP209" s="85"/>
      <c r="AQ209" s="85"/>
      <c r="AR209" s="85"/>
      <c r="AS209" s="85"/>
      <c r="AT209" s="85"/>
      <c r="AU209" s="85"/>
      <c r="AV209" s="80" t="s">
        <v>52</v>
      </c>
      <c r="AW209" s="80" t="s">
        <v>790</v>
      </c>
      <c r="AX209" s="80" t="s">
        <v>52</v>
      </c>
      <c r="AY209" s="80" t="s">
        <v>52</v>
      </c>
      <c r="AZ209" s="80" t="s">
        <v>52</v>
      </c>
    </row>
    <row r="210" spans="1:52" ht="30" customHeight="1">
      <c r="A210" s="76" t="s">
        <v>462</v>
      </c>
      <c r="B210" s="76" t="s">
        <v>52</v>
      </c>
      <c r="C210" s="76" t="s">
        <v>52</v>
      </c>
      <c r="D210" s="77"/>
      <c r="E210" s="78"/>
      <c r="F210" s="79">
        <f>TRUNC(SUMIF(N208:N209, N207, F208:F209),0)</f>
        <v>686</v>
      </c>
      <c r="G210" s="78"/>
      <c r="H210" s="79">
        <f>TRUNC(SUMIF(N208:N209, N207, H208:H209),0)</f>
        <v>0</v>
      </c>
      <c r="I210" s="78"/>
      <c r="J210" s="79">
        <f>TRUNC(SUMIF(N208:N209, N207, J208:J209),0)</f>
        <v>0</v>
      </c>
      <c r="K210" s="78"/>
      <c r="L210" s="79">
        <f>F210+H210+J210</f>
        <v>686</v>
      </c>
      <c r="M210" s="76" t="s">
        <v>52</v>
      </c>
      <c r="N210" s="80" t="s">
        <v>78</v>
      </c>
      <c r="O210" s="80" t="s">
        <v>78</v>
      </c>
      <c r="P210" s="80" t="s">
        <v>52</v>
      </c>
      <c r="Q210" s="80" t="s">
        <v>52</v>
      </c>
      <c r="R210" s="80" t="s">
        <v>52</v>
      </c>
      <c r="S210" s="85"/>
      <c r="T210" s="85"/>
      <c r="U210" s="85"/>
      <c r="V210" s="85"/>
      <c r="W210" s="85"/>
      <c r="X210" s="85"/>
      <c r="Y210" s="85"/>
      <c r="Z210" s="85"/>
      <c r="AA210" s="85"/>
      <c r="AB210" s="85"/>
      <c r="AC210" s="85"/>
      <c r="AD210" s="85"/>
      <c r="AE210" s="85"/>
      <c r="AF210" s="85"/>
      <c r="AG210" s="85"/>
      <c r="AH210" s="85"/>
      <c r="AI210" s="85"/>
      <c r="AJ210" s="85"/>
      <c r="AK210" s="85"/>
      <c r="AL210" s="85"/>
      <c r="AM210" s="85"/>
      <c r="AN210" s="85"/>
      <c r="AO210" s="85"/>
      <c r="AP210" s="85"/>
      <c r="AQ210" s="85"/>
      <c r="AR210" s="85"/>
      <c r="AS210" s="85"/>
      <c r="AT210" s="85"/>
      <c r="AU210" s="85"/>
      <c r="AV210" s="80" t="s">
        <v>52</v>
      </c>
      <c r="AW210" s="80" t="s">
        <v>52</v>
      </c>
      <c r="AX210" s="80" t="s">
        <v>52</v>
      </c>
      <c r="AY210" s="80" t="s">
        <v>52</v>
      </c>
      <c r="AZ210" s="80" t="s">
        <v>52</v>
      </c>
    </row>
    <row r="211" spans="1:52" ht="30" customHeight="1">
      <c r="A211" s="77"/>
      <c r="B211" s="77"/>
      <c r="C211" s="77"/>
      <c r="D211" s="77"/>
      <c r="E211" s="78"/>
      <c r="F211" s="79"/>
      <c r="G211" s="78"/>
      <c r="H211" s="79"/>
      <c r="I211" s="78"/>
      <c r="J211" s="79"/>
      <c r="K211" s="78"/>
      <c r="L211" s="79"/>
      <c r="M211" s="77"/>
    </row>
    <row r="212" spans="1:52" ht="30" customHeight="1">
      <c r="A212" s="69" t="s">
        <v>791</v>
      </c>
      <c r="B212" s="70"/>
      <c r="C212" s="70"/>
      <c r="D212" s="70"/>
      <c r="E212" s="71"/>
      <c r="F212" s="72"/>
      <c r="G212" s="71"/>
      <c r="H212" s="72"/>
      <c r="I212" s="71"/>
      <c r="J212" s="72"/>
      <c r="K212" s="71"/>
      <c r="L212" s="72"/>
      <c r="M212" s="73"/>
      <c r="N212" s="74" t="s">
        <v>792</v>
      </c>
    </row>
    <row r="213" spans="1:52" ht="30" customHeight="1">
      <c r="A213" s="76" t="s">
        <v>769</v>
      </c>
      <c r="B213" s="76" t="s">
        <v>770</v>
      </c>
      <c r="C213" s="76" t="s">
        <v>68</v>
      </c>
      <c r="D213" s="77">
        <v>1</v>
      </c>
      <c r="E213" s="78">
        <f>일위대가목록!E34</f>
        <v>89</v>
      </c>
      <c r="F213" s="79">
        <f>TRUNC(E213*D213,1)</f>
        <v>89</v>
      </c>
      <c r="G213" s="78">
        <f>일위대가목록!F34</f>
        <v>4461</v>
      </c>
      <c r="H213" s="79">
        <f>TRUNC(G213*D213,1)</f>
        <v>4461</v>
      </c>
      <c r="I213" s="78">
        <f>일위대가목록!G34</f>
        <v>0</v>
      </c>
      <c r="J213" s="79">
        <f>TRUNC(I213*D213,1)</f>
        <v>0</v>
      </c>
      <c r="K213" s="78">
        <f>TRUNC(E213+G213+I213,1)</f>
        <v>4550</v>
      </c>
      <c r="L213" s="79">
        <f>TRUNC(F213+H213+J213,1)</f>
        <v>4550</v>
      </c>
      <c r="M213" s="76" t="s">
        <v>771</v>
      </c>
      <c r="N213" s="80" t="s">
        <v>792</v>
      </c>
      <c r="O213" s="80" t="s">
        <v>768</v>
      </c>
      <c r="P213" s="80" t="s">
        <v>63</v>
      </c>
      <c r="Q213" s="80" t="s">
        <v>64</v>
      </c>
      <c r="R213" s="80" t="s">
        <v>64</v>
      </c>
      <c r="S213" s="85"/>
      <c r="T213" s="85"/>
      <c r="U213" s="85"/>
      <c r="V213" s="85"/>
      <c r="W213" s="85"/>
      <c r="X213" s="85"/>
      <c r="Y213" s="85"/>
      <c r="Z213" s="85"/>
      <c r="AA213" s="85"/>
      <c r="AB213" s="85"/>
      <c r="AC213" s="85"/>
      <c r="AD213" s="85"/>
      <c r="AE213" s="85"/>
      <c r="AF213" s="85"/>
      <c r="AG213" s="85"/>
      <c r="AH213" s="85"/>
      <c r="AI213" s="85"/>
      <c r="AJ213" s="85"/>
      <c r="AK213" s="85"/>
      <c r="AL213" s="85"/>
      <c r="AM213" s="85"/>
      <c r="AN213" s="85"/>
      <c r="AO213" s="85"/>
      <c r="AP213" s="85"/>
      <c r="AQ213" s="85"/>
      <c r="AR213" s="85"/>
      <c r="AS213" s="85"/>
      <c r="AT213" s="85"/>
      <c r="AU213" s="85"/>
      <c r="AV213" s="80" t="s">
        <v>52</v>
      </c>
      <c r="AW213" s="80" t="s">
        <v>796</v>
      </c>
      <c r="AX213" s="80" t="s">
        <v>52</v>
      </c>
      <c r="AY213" s="80" t="s">
        <v>52</v>
      </c>
      <c r="AZ213" s="80" t="s">
        <v>52</v>
      </c>
    </row>
    <row r="214" spans="1:52" ht="30" customHeight="1">
      <c r="A214" s="76" t="s">
        <v>462</v>
      </c>
      <c r="B214" s="76" t="s">
        <v>52</v>
      </c>
      <c r="C214" s="76" t="s">
        <v>52</v>
      </c>
      <c r="D214" s="77"/>
      <c r="E214" s="78"/>
      <c r="F214" s="79">
        <f>TRUNC(SUMIF(N213:N213, N212, F213:F213),0)</f>
        <v>89</v>
      </c>
      <c r="G214" s="78"/>
      <c r="H214" s="79">
        <f>TRUNC(SUMIF(N213:N213, N212, H213:H213),0)</f>
        <v>4461</v>
      </c>
      <c r="I214" s="78"/>
      <c r="J214" s="79">
        <f>TRUNC(SUMIF(N213:N213, N212, J213:J213),0)</f>
        <v>0</v>
      </c>
      <c r="K214" s="78"/>
      <c r="L214" s="79">
        <f>F214+H214+J214</f>
        <v>4550</v>
      </c>
      <c r="M214" s="76" t="s">
        <v>52</v>
      </c>
      <c r="N214" s="80" t="s">
        <v>78</v>
      </c>
      <c r="O214" s="80" t="s">
        <v>78</v>
      </c>
      <c r="P214" s="80" t="s">
        <v>52</v>
      </c>
      <c r="Q214" s="80" t="s">
        <v>52</v>
      </c>
      <c r="R214" s="80" t="s">
        <v>52</v>
      </c>
      <c r="S214" s="85"/>
      <c r="T214" s="85"/>
      <c r="U214" s="85"/>
      <c r="V214" s="85"/>
      <c r="W214" s="85"/>
      <c r="X214" s="85"/>
      <c r="Y214" s="85"/>
      <c r="Z214" s="85"/>
      <c r="AA214" s="85"/>
      <c r="AB214" s="85"/>
      <c r="AC214" s="85"/>
      <c r="AD214" s="85"/>
      <c r="AE214" s="85"/>
      <c r="AF214" s="85"/>
      <c r="AG214" s="85"/>
      <c r="AH214" s="85"/>
      <c r="AI214" s="85"/>
      <c r="AJ214" s="85"/>
      <c r="AK214" s="85"/>
      <c r="AL214" s="85"/>
      <c r="AM214" s="85"/>
      <c r="AN214" s="85"/>
      <c r="AO214" s="85"/>
      <c r="AP214" s="85"/>
      <c r="AQ214" s="85"/>
      <c r="AR214" s="85"/>
      <c r="AS214" s="85"/>
      <c r="AT214" s="85"/>
      <c r="AU214" s="85"/>
      <c r="AV214" s="80" t="s">
        <v>52</v>
      </c>
      <c r="AW214" s="80" t="s">
        <v>52</v>
      </c>
      <c r="AX214" s="80" t="s">
        <v>52</v>
      </c>
      <c r="AY214" s="80" t="s">
        <v>52</v>
      </c>
      <c r="AZ214" s="80" t="s">
        <v>52</v>
      </c>
    </row>
    <row r="215" spans="1:52" ht="30" customHeight="1">
      <c r="A215" s="77"/>
      <c r="B215" s="77"/>
      <c r="C215" s="77"/>
      <c r="D215" s="77"/>
      <c r="E215" s="78"/>
      <c r="F215" s="79"/>
      <c r="G215" s="78"/>
      <c r="H215" s="79"/>
      <c r="I215" s="78"/>
      <c r="J215" s="79"/>
      <c r="K215" s="78"/>
      <c r="L215" s="79"/>
      <c r="M215" s="77"/>
    </row>
    <row r="216" spans="1:52" ht="30" customHeight="1">
      <c r="A216" s="69" t="s">
        <v>797</v>
      </c>
      <c r="B216" s="70"/>
      <c r="C216" s="70"/>
      <c r="D216" s="70"/>
      <c r="E216" s="71"/>
      <c r="F216" s="72"/>
      <c r="G216" s="71"/>
      <c r="H216" s="72"/>
      <c r="I216" s="71"/>
      <c r="J216" s="72"/>
      <c r="K216" s="71"/>
      <c r="L216" s="72"/>
      <c r="M216" s="73"/>
      <c r="N216" s="74" t="s">
        <v>798</v>
      </c>
    </row>
    <row r="217" spans="1:52" ht="30" customHeight="1">
      <c r="A217" s="76" t="s">
        <v>772</v>
      </c>
      <c r="B217" s="76" t="s">
        <v>458</v>
      </c>
      <c r="C217" s="76" t="s">
        <v>459</v>
      </c>
      <c r="D217" s="77">
        <v>0.02</v>
      </c>
      <c r="E217" s="78">
        <f>단가대비표!O106</f>
        <v>0</v>
      </c>
      <c r="F217" s="79">
        <f>TRUNC(E217*D217,1)</f>
        <v>0</v>
      </c>
      <c r="G217" s="78">
        <f>단가대비표!P106</f>
        <v>263017</v>
      </c>
      <c r="H217" s="79">
        <f>TRUNC(G217*D217,1)</f>
        <v>5260.3</v>
      </c>
      <c r="I217" s="78">
        <f>단가대비표!V106</f>
        <v>0</v>
      </c>
      <c r="J217" s="79">
        <f>TRUNC(I217*D217,1)</f>
        <v>0</v>
      </c>
      <c r="K217" s="78">
        <f t="shared" ref="K217:L221" si="40">TRUNC(E217+G217+I217,1)</f>
        <v>263017</v>
      </c>
      <c r="L217" s="79">
        <f t="shared" si="40"/>
        <v>5260.3</v>
      </c>
      <c r="M217" s="76" t="s">
        <v>52</v>
      </c>
      <c r="N217" s="80" t="s">
        <v>798</v>
      </c>
      <c r="O217" s="80" t="s">
        <v>773</v>
      </c>
      <c r="P217" s="80" t="s">
        <v>64</v>
      </c>
      <c r="Q217" s="80" t="s">
        <v>64</v>
      </c>
      <c r="R217" s="80" t="s">
        <v>63</v>
      </c>
      <c r="S217" s="85"/>
      <c r="T217" s="85"/>
      <c r="U217" s="85"/>
      <c r="V217" s="85">
        <v>1</v>
      </c>
      <c r="W217" s="85"/>
      <c r="X217" s="85"/>
      <c r="Y217" s="85"/>
      <c r="Z217" s="85"/>
      <c r="AA217" s="85"/>
      <c r="AB217" s="85"/>
      <c r="AC217" s="85"/>
      <c r="AD217" s="85"/>
      <c r="AE217" s="85"/>
      <c r="AF217" s="85"/>
      <c r="AG217" s="85"/>
      <c r="AH217" s="85"/>
      <c r="AI217" s="85"/>
      <c r="AJ217" s="85"/>
      <c r="AK217" s="85"/>
      <c r="AL217" s="85"/>
      <c r="AM217" s="85"/>
      <c r="AN217" s="85"/>
      <c r="AO217" s="85"/>
      <c r="AP217" s="85"/>
      <c r="AQ217" s="85"/>
      <c r="AR217" s="85"/>
      <c r="AS217" s="85"/>
      <c r="AT217" s="85"/>
      <c r="AU217" s="85"/>
      <c r="AV217" s="80" t="s">
        <v>52</v>
      </c>
      <c r="AW217" s="80" t="s">
        <v>802</v>
      </c>
      <c r="AX217" s="80" t="s">
        <v>52</v>
      </c>
      <c r="AY217" s="80" t="s">
        <v>52</v>
      </c>
      <c r="AZ217" s="80" t="s">
        <v>52</v>
      </c>
    </row>
    <row r="218" spans="1:52" ht="30" customHeight="1">
      <c r="A218" s="76" t="s">
        <v>474</v>
      </c>
      <c r="B218" s="76" t="s">
        <v>458</v>
      </c>
      <c r="C218" s="76" t="s">
        <v>459</v>
      </c>
      <c r="D218" s="77">
        <v>4.0000000000000001E-3</v>
      </c>
      <c r="E218" s="78">
        <f>단가대비표!O96</f>
        <v>0</v>
      </c>
      <c r="F218" s="79">
        <f>TRUNC(E218*D218,1)</f>
        <v>0</v>
      </c>
      <c r="G218" s="78">
        <f>단가대비표!P96</f>
        <v>172068</v>
      </c>
      <c r="H218" s="79">
        <f>TRUNC(G218*D218,1)</f>
        <v>688.2</v>
      </c>
      <c r="I218" s="78">
        <f>단가대비표!V96</f>
        <v>0</v>
      </c>
      <c r="J218" s="79">
        <f>TRUNC(I218*D218,1)</f>
        <v>0</v>
      </c>
      <c r="K218" s="78">
        <f t="shared" si="40"/>
        <v>172068</v>
      </c>
      <c r="L218" s="79">
        <f t="shared" si="40"/>
        <v>688.2</v>
      </c>
      <c r="M218" s="76" t="s">
        <v>52</v>
      </c>
      <c r="N218" s="80" t="s">
        <v>798</v>
      </c>
      <c r="O218" s="80" t="s">
        <v>475</v>
      </c>
      <c r="P218" s="80" t="s">
        <v>64</v>
      </c>
      <c r="Q218" s="80" t="s">
        <v>64</v>
      </c>
      <c r="R218" s="80" t="s">
        <v>63</v>
      </c>
      <c r="S218" s="85"/>
      <c r="T218" s="85"/>
      <c r="U218" s="85"/>
      <c r="V218" s="85">
        <v>1</v>
      </c>
      <c r="W218" s="85"/>
      <c r="X218" s="85"/>
      <c r="Y218" s="85"/>
      <c r="Z218" s="85"/>
      <c r="AA218" s="85"/>
      <c r="AB218" s="85"/>
      <c r="AC218" s="85"/>
      <c r="AD218" s="85"/>
      <c r="AE218" s="85"/>
      <c r="AF218" s="85"/>
      <c r="AG218" s="85"/>
      <c r="AH218" s="85"/>
      <c r="AI218" s="85"/>
      <c r="AJ218" s="85"/>
      <c r="AK218" s="85"/>
      <c r="AL218" s="85"/>
      <c r="AM218" s="85"/>
      <c r="AN218" s="85"/>
      <c r="AO218" s="85"/>
      <c r="AP218" s="85"/>
      <c r="AQ218" s="85"/>
      <c r="AR218" s="85"/>
      <c r="AS218" s="85"/>
      <c r="AT218" s="85"/>
      <c r="AU218" s="85"/>
      <c r="AV218" s="80" t="s">
        <v>52</v>
      </c>
      <c r="AW218" s="80" t="s">
        <v>803</v>
      </c>
      <c r="AX218" s="80" t="s">
        <v>52</v>
      </c>
      <c r="AY218" s="80" t="s">
        <v>52</v>
      </c>
      <c r="AZ218" s="80" t="s">
        <v>52</v>
      </c>
    </row>
    <row r="219" spans="1:52" ht="30" customHeight="1">
      <c r="A219" s="76" t="s">
        <v>772</v>
      </c>
      <c r="B219" s="76" t="s">
        <v>458</v>
      </c>
      <c r="C219" s="76" t="s">
        <v>459</v>
      </c>
      <c r="D219" s="77">
        <v>0.02</v>
      </c>
      <c r="E219" s="78">
        <f>단가대비표!O106</f>
        <v>0</v>
      </c>
      <c r="F219" s="79">
        <f>TRUNC(E219*D219,1)</f>
        <v>0</v>
      </c>
      <c r="G219" s="78">
        <f>단가대비표!P106</f>
        <v>263017</v>
      </c>
      <c r="H219" s="79">
        <f>TRUNC(G219*D219,1)</f>
        <v>5260.3</v>
      </c>
      <c r="I219" s="78">
        <f>단가대비표!V106</f>
        <v>0</v>
      </c>
      <c r="J219" s="79">
        <f>TRUNC(I219*D219,1)</f>
        <v>0</v>
      </c>
      <c r="K219" s="78">
        <f t="shared" si="40"/>
        <v>263017</v>
      </c>
      <c r="L219" s="79">
        <f t="shared" si="40"/>
        <v>5260.3</v>
      </c>
      <c r="M219" s="76" t="s">
        <v>52</v>
      </c>
      <c r="N219" s="80" t="s">
        <v>798</v>
      </c>
      <c r="O219" s="80" t="s">
        <v>773</v>
      </c>
      <c r="P219" s="80" t="s">
        <v>64</v>
      </c>
      <c r="Q219" s="80" t="s">
        <v>64</v>
      </c>
      <c r="R219" s="80" t="s">
        <v>63</v>
      </c>
      <c r="S219" s="85"/>
      <c r="T219" s="85"/>
      <c r="U219" s="85"/>
      <c r="V219" s="85">
        <v>1</v>
      </c>
      <c r="W219" s="85"/>
      <c r="X219" s="85"/>
      <c r="Y219" s="85"/>
      <c r="Z219" s="85"/>
      <c r="AA219" s="85"/>
      <c r="AB219" s="85"/>
      <c r="AC219" s="85"/>
      <c r="AD219" s="85"/>
      <c r="AE219" s="85"/>
      <c r="AF219" s="85"/>
      <c r="AG219" s="85"/>
      <c r="AH219" s="85"/>
      <c r="AI219" s="85"/>
      <c r="AJ219" s="85"/>
      <c r="AK219" s="85"/>
      <c r="AL219" s="85"/>
      <c r="AM219" s="85"/>
      <c r="AN219" s="85"/>
      <c r="AO219" s="85"/>
      <c r="AP219" s="85"/>
      <c r="AQ219" s="85"/>
      <c r="AR219" s="85"/>
      <c r="AS219" s="85"/>
      <c r="AT219" s="85"/>
      <c r="AU219" s="85"/>
      <c r="AV219" s="80" t="s">
        <v>52</v>
      </c>
      <c r="AW219" s="80" t="s">
        <v>802</v>
      </c>
      <c r="AX219" s="80" t="s">
        <v>52</v>
      </c>
      <c r="AY219" s="80" t="s">
        <v>52</v>
      </c>
      <c r="AZ219" s="80" t="s">
        <v>52</v>
      </c>
    </row>
    <row r="220" spans="1:52" ht="30" customHeight="1">
      <c r="A220" s="76" t="s">
        <v>474</v>
      </c>
      <c r="B220" s="76" t="s">
        <v>458</v>
      </c>
      <c r="C220" s="76" t="s">
        <v>459</v>
      </c>
      <c r="D220" s="77">
        <v>4.0000000000000001E-3</v>
      </c>
      <c r="E220" s="78">
        <f>단가대비표!O96</f>
        <v>0</v>
      </c>
      <c r="F220" s="79">
        <f>TRUNC(E220*D220,1)</f>
        <v>0</v>
      </c>
      <c r="G220" s="78">
        <f>단가대비표!P96</f>
        <v>172068</v>
      </c>
      <c r="H220" s="79">
        <f>TRUNC(G220*D220,1)</f>
        <v>688.2</v>
      </c>
      <c r="I220" s="78">
        <f>단가대비표!V96</f>
        <v>0</v>
      </c>
      <c r="J220" s="79">
        <f>TRUNC(I220*D220,1)</f>
        <v>0</v>
      </c>
      <c r="K220" s="78">
        <f t="shared" si="40"/>
        <v>172068</v>
      </c>
      <c r="L220" s="79">
        <f t="shared" si="40"/>
        <v>688.2</v>
      </c>
      <c r="M220" s="76" t="s">
        <v>52</v>
      </c>
      <c r="N220" s="80" t="s">
        <v>798</v>
      </c>
      <c r="O220" s="80" t="s">
        <v>475</v>
      </c>
      <c r="P220" s="80" t="s">
        <v>64</v>
      </c>
      <c r="Q220" s="80" t="s">
        <v>64</v>
      </c>
      <c r="R220" s="80" t="s">
        <v>63</v>
      </c>
      <c r="S220" s="85"/>
      <c r="T220" s="85"/>
      <c r="U220" s="85"/>
      <c r="V220" s="85">
        <v>1</v>
      </c>
      <c r="W220" s="85"/>
      <c r="X220" s="85"/>
      <c r="Y220" s="85"/>
      <c r="Z220" s="85"/>
      <c r="AA220" s="85"/>
      <c r="AB220" s="85"/>
      <c r="AC220" s="85"/>
      <c r="AD220" s="85"/>
      <c r="AE220" s="85"/>
      <c r="AF220" s="85"/>
      <c r="AG220" s="85"/>
      <c r="AH220" s="85"/>
      <c r="AI220" s="85"/>
      <c r="AJ220" s="85"/>
      <c r="AK220" s="85"/>
      <c r="AL220" s="85"/>
      <c r="AM220" s="85"/>
      <c r="AN220" s="85"/>
      <c r="AO220" s="85"/>
      <c r="AP220" s="85"/>
      <c r="AQ220" s="85"/>
      <c r="AR220" s="85"/>
      <c r="AS220" s="85"/>
      <c r="AT220" s="85"/>
      <c r="AU220" s="85"/>
      <c r="AV220" s="80" t="s">
        <v>52</v>
      </c>
      <c r="AW220" s="80" t="s">
        <v>803</v>
      </c>
      <c r="AX220" s="80" t="s">
        <v>52</v>
      </c>
      <c r="AY220" s="80" t="s">
        <v>52</v>
      </c>
      <c r="AZ220" s="80" t="s">
        <v>52</v>
      </c>
    </row>
    <row r="221" spans="1:52" ht="30" customHeight="1">
      <c r="A221" s="76" t="s">
        <v>776</v>
      </c>
      <c r="B221" s="76" t="s">
        <v>516</v>
      </c>
      <c r="C221" s="76" t="s">
        <v>385</v>
      </c>
      <c r="D221" s="77">
        <v>1</v>
      </c>
      <c r="E221" s="78">
        <f>TRUNC(SUMIF(V217:V221, RIGHTB(O221, 1), H217:H221)*U221, 2)</f>
        <v>237.94</v>
      </c>
      <c r="F221" s="79">
        <f>TRUNC(E221*D221,1)</f>
        <v>237.9</v>
      </c>
      <c r="G221" s="78">
        <v>0</v>
      </c>
      <c r="H221" s="79">
        <f>TRUNC(G221*D221,1)</f>
        <v>0</v>
      </c>
      <c r="I221" s="78">
        <v>0</v>
      </c>
      <c r="J221" s="79">
        <f>TRUNC(I221*D221,1)</f>
        <v>0</v>
      </c>
      <c r="K221" s="78">
        <f t="shared" si="40"/>
        <v>237.9</v>
      </c>
      <c r="L221" s="79">
        <f t="shared" si="40"/>
        <v>237.9</v>
      </c>
      <c r="M221" s="76" t="s">
        <v>52</v>
      </c>
      <c r="N221" s="80" t="s">
        <v>798</v>
      </c>
      <c r="O221" s="80" t="s">
        <v>397</v>
      </c>
      <c r="P221" s="80" t="s">
        <v>64</v>
      </c>
      <c r="Q221" s="80" t="s">
        <v>64</v>
      </c>
      <c r="R221" s="80" t="s">
        <v>64</v>
      </c>
      <c r="S221" s="85">
        <v>1</v>
      </c>
      <c r="T221" s="85">
        <v>0</v>
      </c>
      <c r="U221" s="85">
        <v>0.02</v>
      </c>
      <c r="V221" s="85"/>
      <c r="W221" s="85"/>
      <c r="X221" s="85"/>
      <c r="Y221" s="85"/>
      <c r="Z221" s="85"/>
      <c r="AA221" s="85"/>
      <c r="AB221" s="85"/>
      <c r="AC221" s="85"/>
      <c r="AD221" s="85"/>
      <c r="AE221" s="85"/>
      <c r="AF221" s="85"/>
      <c r="AG221" s="85"/>
      <c r="AH221" s="85"/>
      <c r="AI221" s="85"/>
      <c r="AJ221" s="85"/>
      <c r="AK221" s="85"/>
      <c r="AL221" s="85"/>
      <c r="AM221" s="85"/>
      <c r="AN221" s="85"/>
      <c r="AO221" s="85"/>
      <c r="AP221" s="85"/>
      <c r="AQ221" s="85"/>
      <c r="AR221" s="85"/>
      <c r="AS221" s="85"/>
      <c r="AT221" s="85"/>
      <c r="AU221" s="85"/>
      <c r="AV221" s="80" t="s">
        <v>52</v>
      </c>
      <c r="AW221" s="80" t="s">
        <v>804</v>
      </c>
      <c r="AX221" s="80" t="s">
        <v>52</v>
      </c>
      <c r="AY221" s="80" t="s">
        <v>52</v>
      </c>
      <c r="AZ221" s="80" t="s">
        <v>52</v>
      </c>
    </row>
    <row r="222" spans="1:52" ht="30" customHeight="1">
      <c r="A222" s="76" t="s">
        <v>462</v>
      </c>
      <c r="B222" s="76" t="s">
        <v>52</v>
      </c>
      <c r="C222" s="76" t="s">
        <v>52</v>
      </c>
      <c r="D222" s="77"/>
      <c r="E222" s="78"/>
      <c r="F222" s="79">
        <f>TRUNC(SUMIF(N217:N221, N216, F217:F221),0)</f>
        <v>237</v>
      </c>
      <c r="G222" s="78"/>
      <c r="H222" s="79">
        <f>TRUNC(SUMIF(N217:N221, N216, H217:H221),0)</f>
        <v>11897</v>
      </c>
      <c r="I222" s="78"/>
      <c r="J222" s="79">
        <f>TRUNC(SUMIF(N217:N221, N216, J217:J221),0)</f>
        <v>0</v>
      </c>
      <c r="K222" s="78"/>
      <c r="L222" s="79">
        <f>F222+H222+J222</f>
        <v>12134</v>
      </c>
      <c r="M222" s="76" t="s">
        <v>52</v>
      </c>
      <c r="N222" s="80" t="s">
        <v>78</v>
      </c>
      <c r="O222" s="80" t="s">
        <v>78</v>
      </c>
      <c r="P222" s="80" t="s">
        <v>52</v>
      </c>
      <c r="Q222" s="80" t="s">
        <v>52</v>
      </c>
      <c r="R222" s="80" t="s">
        <v>52</v>
      </c>
      <c r="S222" s="85"/>
      <c r="T222" s="85"/>
      <c r="U222" s="85"/>
      <c r="V222" s="85"/>
      <c r="W222" s="85"/>
      <c r="X222" s="85"/>
      <c r="Y222" s="85"/>
      <c r="Z222" s="85"/>
      <c r="AA222" s="85"/>
      <c r="AB222" s="85"/>
      <c r="AC222" s="85"/>
      <c r="AD222" s="85"/>
      <c r="AE222" s="85"/>
      <c r="AF222" s="85"/>
      <c r="AG222" s="85"/>
      <c r="AH222" s="85"/>
      <c r="AI222" s="85"/>
      <c r="AJ222" s="85"/>
      <c r="AK222" s="85"/>
      <c r="AL222" s="85"/>
      <c r="AM222" s="85"/>
      <c r="AN222" s="85"/>
      <c r="AO222" s="85"/>
      <c r="AP222" s="85"/>
      <c r="AQ222" s="85"/>
      <c r="AR222" s="85"/>
      <c r="AS222" s="85"/>
      <c r="AT222" s="85"/>
      <c r="AU222" s="85"/>
      <c r="AV222" s="80" t="s">
        <v>52</v>
      </c>
      <c r="AW222" s="80" t="s">
        <v>52</v>
      </c>
      <c r="AX222" s="80" t="s">
        <v>52</v>
      </c>
      <c r="AY222" s="80" t="s">
        <v>52</v>
      </c>
      <c r="AZ222" s="80" t="s">
        <v>52</v>
      </c>
    </row>
    <row r="223" spans="1:52" ht="30" customHeight="1">
      <c r="A223" s="77"/>
      <c r="B223" s="77"/>
      <c r="C223" s="77"/>
      <c r="D223" s="77"/>
      <c r="E223" s="78"/>
      <c r="F223" s="79"/>
      <c r="G223" s="78"/>
      <c r="H223" s="79"/>
      <c r="I223" s="78"/>
      <c r="J223" s="79"/>
      <c r="K223" s="78"/>
      <c r="L223" s="79"/>
      <c r="M223" s="77"/>
    </row>
    <row r="224" spans="1:52" ht="30" customHeight="1">
      <c r="A224" s="69" t="s">
        <v>805</v>
      </c>
      <c r="B224" s="70"/>
      <c r="C224" s="70"/>
      <c r="D224" s="70"/>
      <c r="E224" s="71"/>
      <c r="F224" s="72"/>
      <c r="G224" s="71"/>
      <c r="H224" s="72"/>
      <c r="I224" s="71"/>
      <c r="J224" s="72"/>
      <c r="K224" s="71"/>
      <c r="L224" s="72"/>
      <c r="M224" s="73"/>
      <c r="N224" s="74" t="s">
        <v>806</v>
      </c>
    </row>
    <row r="225" spans="1:52" ht="30" customHeight="1">
      <c r="A225" s="76" t="s">
        <v>810</v>
      </c>
      <c r="B225" s="76" t="s">
        <v>811</v>
      </c>
      <c r="C225" s="76" t="s">
        <v>585</v>
      </c>
      <c r="D225" s="77">
        <v>0.16600000000000001</v>
      </c>
      <c r="E225" s="78">
        <f>단가대비표!O84</f>
        <v>6067</v>
      </c>
      <c r="F225" s="79">
        <f>TRUNC(E225*D225,1)</f>
        <v>1007.1</v>
      </c>
      <c r="G225" s="78">
        <f>단가대비표!P84</f>
        <v>0</v>
      </c>
      <c r="H225" s="79">
        <f>TRUNC(G225*D225,1)</f>
        <v>0</v>
      </c>
      <c r="I225" s="78">
        <f>단가대비표!V84</f>
        <v>0</v>
      </c>
      <c r="J225" s="79">
        <f>TRUNC(I225*D225,1)</f>
        <v>0</v>
      </c>
      <c r="K225" s="78">
        <f>TRUNC(E225+G225+I225,1)</f>
        <v>6067</v>
      </c>
      <c r="L225" s="79">
        <f>TRUNC(F225+H225+J225,1)</f>
        <v>1007.1</v>
      </c>
      <c r="M225" s="76" t="s">
        <v>52</v>
      </c>
      <c r="N225" s="80" t="s">
        <v>806</v>
      </c>
      <c r="O225" s="80" t="s">
        <v>812</v>
      </c>
      <c r="P225" s="80" t="s">
        <v>64</v>
      </c>
      <c r="Q225" s="80" t="s">
        <v>64</v>
      </c>
      <c r="R225" s="80" t="s">
        <v>63</v>
      </c>
      <c r="S225" s="85"/>
      <c r="T225" s="85"/>
      <c r="U225" s="85"/>
      <c r="V225" s="85"/>
      <c r="W225" s="85"/>
      <c r="X225" s="85"/>
      <c r="Y225" s="85"/>
      <c r="Z225" s="85"/>
      <c r="AA225" s="85"/>
      <c r="AB225" s="85"/>
      <c r="AC225" s="85"/>
      <c r="AD225" s="85"/>
      <c r="AE225" s="85"/>
      <c r="AF225" s="85"/>
      <c r="AG225" s="85"/>
      <c r="AH225" s="85"/>
      <c r="AI225" s="85"/>
      <c r="AJ225" s="85"/>
      <c r="AK225" s="85"/>
      <c r="AL225" s="85"/>
      <c r="AM225" s="85"/>
      <c r="AN225" s="85"/>
      <c r="AO225" s="85"/>
      <c r="AP225" s="85"/>
      <c r="AQ225" s="85"/>
      <c r="AR225" s="85"/>
      <c r="AS225" s="85"/>
      <c r="AT225" s="85"/>
      <c r="AU225" s="85"/>
      <c r="AV225" s="80" t="s">
        <v>52</v>
      </c>
      <c r="AW225" s="80" t="s">
        <v>813</v>
      </c>
      <c r="AX225" s="80" t="s">
        <v>52</v>
      </c>
      <c r="AY225" s="80" t="s">
        <v>52</v>
      </c>
      <c r="AZ225" s="80" t="s">
        <v>52</v>
      </c>
    </row>
    <row r="226" spans="1:52" ht="30" customHeight="1">
      <c r="A226" s="76" t="s">
        <v>787</v>
      </c>
      <c r="B226" s="76" t="s">
        <v>814</v>
      </c>
      <c r="C226" s="76" t="s">
        <v>585</v>
      </c>
      <c r="D226" s="77">
        <v>8.0000000000000002E-3</v>
      </c>
      <c r="E226" s="78">
        <f>단가대비표!O86</f>
        <v>3494.44</v>
      </c>
      <c r="F226" s="79">
        <f>TRUNC(E226*D226,1)</f>
        <v>27.9</v>
      </c>
      <c r="G226" s="78">
        <f>단가대비표!P86</f>
        <v>0</v>
      </c>
      <c r="H226" s="79">
        <f>TRUNC(G226*D226,1)</f>
        <v>0</v>
      </c>
      <c r="I226" s="78">
        <f>단가대비표!V86</f>
        <v>0</v>
      </c>
      <c r="J226" s="79">
        <f>TRUNC(I226*D226,1)</f>
        <v>0</v>
      </c>
      <c r="K226" s="78">
        <f>TRUNC(E226+G226+I226,1)</f>
        <v>3494.4</v>
      </c>
      <c r="L226" s="79">
        <f>TRUNC(F226+H226+J226,1)</f>
        <v>27.9</v>
      </c>
      <c r="M226" s="76" t="s">
        <v>52</v>
      </c>
      <c r="N226" s="80" t="s">
        <v>806</v>
      </c>
      <c r="O226" s="80" t="s">
        <v>815</v>
      </c>
      <c r="P226" s="80" t="s">
        <v>64</v>
      </c>
      <c r="Q226" s="80" t="s">
        <v>64</v>
      </c>
      <c r="R226" s="80" t="s">
        <v>63</v>
      </c>
      <c r="S226" s="85"/>
      <c r="T226" s="85"/>
      <c r="U226" s="85"/>
      <c r="V226" s="85"/>
      <c r="W226" s="85"/>
      <c r="X226" s="85"/>
      <c r="Y226" s="85"/>
      <c r="Z226" s="85"/>
      <c r="AA226" s="85"/>
      <c r="AB226" s="85"/>
      <c r="AC226" s="85"/>
      <c r="AD226" s="85"/>
      <c r="AE226" s="85"/>
      <c r="AF226" s="85"/>
      <c r="AG226" s="85"/>
      <c r="AH226" s="85"/>
      <c r="AI226" s="85"/>
      <c r="AJ226" s="85"/>
      <c r="AK226" s="85"/>
      <c r="AL226" s="85"/>
      <c r="AM226" s="85"/>
      <c r="AN226" s="85"/>
      <c r="AO226" s="85"/>
      <c r="AP226" s="85"/>
      <c r="AQ226" s="85"/>
      <c r="AR226" s="85"/>
      <c r="AS226" s="85"/>
      <c r="AT226" s="85"/>
      <c r="AU226" s="85"/>
      <c r="AV226" s="80" t="s">
        <v>52</v>
      </c>
      <c r="AW226" s="80" t="s">
        <v>816</v>
      </c>
      <c r="AX226" s="80" t="s">
        <v>52</v>
      </c>
      <c r="AY226" s="80" t="s">
        <v>52</v>
      </c>
      <c r="AZ226" s="80" t="s">
        <v>52</v>
      </c>
    </row>
    <row r="227" spans="1:52" ht="30" customHeight="1">
      <c r="A227" s="76" t="s">
        <v>462</v>
      </c>
      <c r="B227" s="76" t="s">
        <v>52</v>
      </c>
      <c r="C227" s="76" t="s">
        <v>52</v>
      </c>
      <c r="D227" s="77"/>
      <c r="E227" s="78"/>
      <c r="F227" s="79">
        <f>TRUNC(SUMIF(N225:N226, N224, F225:F226),0)</f>
        <v>1035</v>
      </c>
      <c r="G227" s="78"/>
      <c r="H227" s="79">
        <f>TRUNC(SUMIF(N225:N226, N224, H225:H226),0)</f>
        <v>0</v>
      </c>
      <c r="I227" s="78"/>
      <c r="J227" s="79">
        <f>TRUNC(SUMIF(N225:N226, N224, J225:J226),0)</f>
        <v>0</v>
      </c>
      <c r="K227" s="78"/>
      <c r="L227" s="79">
        <f>F227+H227+J227</f>
        <v>1035</v>
      </c>
      <c r="M227" s="76" t="s">
        <v>52</v>
      </c>
      <c r="N227" s="80" t="s">
        <v>78</v>
      </c>
      <c r="O227" s="80" t="s">
        <v>78</v>
      </c>
      <c r="P227" s="80" t="s">
        <v>52</v>
      </c>
      <c r="Q227" s="80" t="s">
        <v>52</v>
      </c>
      <c r="R227" s="80" t="s">
        <v>52</v>
      </c>
      <c r="S227" s="85"/>
      <c r="T227" s="85"/>
      <c r="U227" s="85"/>
      <c r="V227" s="85"/>
      <c r="W227" s="85"/>
      <c r="X227" s="85"/>
      <c r="Y227" s="85"/>
      <c r="Z227" s="85"/>
      <c r="AA227" s="85"/>
      <c r="AB227" s="85"/>
      <c r="AC227" s="85"/>
      <c r="AD227" s="85"/>
      <c r="AE227" s="85"/>
      <c r="AF227" s="85"/>
      <c r="AG227" s="85"/>
      <c r="AH227" s="85"/>
      <c r="AI227" s="85"/>
      <c r="AJ227" s="85"/>
      <c r="AK227" s="85"/>
      <c r="AL227" s="85"/>
      <c r="AM227" s="85"/>
      <c r="AN227" s="85"/>
      <c r="AO227" s="85"/>
      <c r="AP227" s="85"/>
      <c r="AQ227" s="85"/>
      <c r="AR227" s="85"/>
      <c r="AS227" s="85"/>
      <c r="AT227" s="85"/>
      <c r="AU227" s="85"/>
      <c r="AV227" s="80" t="s">
        <v>52</v>
      </c>
      <c r="AW227" s="80" t="s">
        <v>52</v>
      </c>
      <c r="AX227" s="80" t="s">
        <v>52</v>
      </c>
      <c r="AY227" s="80" t="s">
        <v>52</v>
      </c>
      <c r="AZ227" s="80" t="s">
        <v>52</v>
      </c>
    </row>
    <row r="228" spans="1:52" ht="30" customHeight="1">
      <c r="A228" s="77"/>
      <c r="B228" s="77"/>
      <c r="C228" s="77"/>
      <c r="D228" s="77"/>
      <c r="E228" s="78"/>
      <c r="F228" s="79"/>
      <c r="G228" s="78"/>
      <c r="H228" s="79"/>
      <c r="I228" s="78"/>
      <c r="J228" s="79"/>
      <c r="K228" s="78"/>
      <c r="L228" s="79"/>
      <c r="M228" s="77"/>
    </row>
    <row r="229" spans="1:52" ht="30" customHeight="1">
      <c r="A229" s="69" t="s">
        <v>817</v>
      </c>
      <c r="B229" s="70"/>
      <c r="C229" s="70"/>
      <c r="D229" s="70"/>
      <c r="E229" s="71"/>
      <c r="F229" s="72"/>
      <c r="G229" s="71"/>
      <c r="H229" s="72"/>
      <c r="I229" s="71"/>
      <c r="J229" s="72"/>
      <c r="K229" s="71"/>
      <c r="L229" s="72"/>
      <c r="M229" s="73"/>
      <c r="N229" s="74" t="s">
        <v>818</v>
      </c>
    </row>
    <row r="230" spans="1:52" ht="30" customHeight="1">
      <c r="A230" s="76" t="s">
        <v>799</v>
      </c>
      <c r="B230" s="76" t="s">
        <v>800</v>
      </c>
      <c r="C230" s="76" t="s">
        <v>68</v>
      </c>
      <c r="D230" s="77">
        <v>1</v>
      </c>
      <c r="E230" s="78">
        <f>일위대가목록!E37</f>
        <v>237</v>
      </c>
      <c r="F230" s="79">
        <f>TRUNC(E230*D230,1)</f>
        <v>237</v>
      </c>
      <c r="G230" s="78">
        <f>일위대가목록!F37</f>
        <v>11897</v>
      </c>
      <c r="H230" s="79">
        <f>TRUNC(G230*D230,1)</f>
        <v>11897</v>
      </c>
      <c r="I230" s="78">
        <f>일위대가목록!G37</f>
        <v>0</v>
      </c>
      <c r="J230" s="79">
        <f>TRUNC(I230*D230,1)</f>
        <v>0</v>
      </c>
      <c r="K230" s="78">
        <f>TRUNC(E230+G230+I230,1)</f>
        <v>12134</v>
      </c>
      <c r="L230" s="79">
        <f>TRUNC(F230+H230+J230,1)</f>
        <v>12134</v>
      </c>
      <c r="M230" s="76" t="s">
        <v>801</v>
      </c>
      <c r="N230" s="80" t="s">
        <v>818</v>
      </c>
      <c r="O230" s="80" t="s">
        <v>798</v>
      </c>
      <c r="P230" s="80" t="s">
        <v>63</v>
      </c>
      <c r="Q230" s="80" t="s">
        <v>64</v>
      </c>
      <c r="R230" s="80" t="s">
        <v>64</v>
      </c>
      <c r="S230" s="85"/>
      <c r="T230" s="85"/>
      <c r="U230" s="85"/>
      <c r="V230" s="85"/>
      <c r="W230" s="85"/>
      <c r="X230" s="85"/>
      <c r="Y230" s="85"/>
      <c r="Z230" s="85"/>
      <c r="AA230" s="85"/>
      <c r="AB230" s="85"/>
      <c r="AC230" s="85"/>
      <c r="AD230" s="85"/>
      <c r="AE230" s="85"/>
      <c r="AF230" s="85"/>
      <c r="AG230" s="85"/>
      <c r="AH230" s="85"/>
      <c r="AI230" s="85"/>
      <c r="AJ230" s="85"/>
      <c r="AK230" s="85"/>
      <c r="AL230" s="85"/>
      <c r="AM230" s="85"/>
      <c r="AN230" s="85"/>
      <c r="AO230" s="85"/>
      <c r="AP230" s="85"/>
      <c r="AQ230" s="85"/>
      <c r="AR230" s="85"/>
      <c r="AS230" s="85"/>
      <c r="AT230" s="85"/>
      <c r="AU230" s="85"/>
      <c r="AV230" s="80" t="s">
        <v>52</v>
      </c>
      <c r="AW230" s="80" t="s">
        <v>822</v>
      </c>
      <c r="AX230" s="80" t="s">
        <v>52</v>
      </c>
      <c r="AY230" s="80" t="s">
        <v>52</v>
      </c>
      <c r="AZ230" s="80" t="s">
        <v>52</v>
      </c>
    </row>
    <row r="231" spans="1:52" ht="30" customHeight="1">
      <c r="A231" s="76" t="s">
        <v>462</v>
      </c>
      <c r="B231" s="76" t="s">
        <v>52</v>
      </c>
      <c r="C231" s="76" t="s">
        <v>52</v>
      </c>
      <c r="D231" s="77"/>
      <c r="E231" s="78"/>
      <c r="F231" s="79">
        <f>TRUNC(SUMIF(N230:N230, N229, F230:F230),0)</f>
        <v>237</v>
      </c>
      <c r="G231" s="78"/>
      <c r="H231" s="79">
        <f>TRUNC(SUMIF(N230:N230, N229, H230:H230),0)</f>
        <v>11897</v>
      </c>
      <c r="I231" s="78"/>
      <c r="J231" s="79">
        <f>TRUNC(SUMIF(N230:N230, N229, J230:J230),0)</f>
        <v>0</v>
      </c>
      <c r="K231" s="78"/>
      <c r="L231" s="79">
        <f>F231+H231+J231</f>
        <v>12134</v>
      </c>
      <c r="M231" s="76" t="s">
        <v>52</v>
      </c>
      <c r="N231" s="80" t="s">
        <v>78</v>
      </c>
      <c r="O231" s="80" t="s">
        <v>78</v>
      </c>
      <c r="P231" s="80" t="s">
        <v>52</v>
      </c>
      <c r="Q231" s="80" t="s">
        <v>52</v>
      </c>
      <c r="R231" s="80" t="s">
        <v>52</v>
      </c>
      <c r="S231" s="85"/>
      <c r="T231" s="85"/>
      <c r="U231" s="85"/>
      <c r="V231" s="85"/>
      <c r="W231" s="85"/>
      <c r="X231" s="85"/>
      <c r="Y231" s="85"/>
      <c r="Z231" s="85"/>
      <c r="AA231" s="85"/>
      <c r="AB231" s="85"/>
      <c r="AC231" s="85"/>
      <c r="AD231" s="85"/>
      <c r="AE231" s="85"/>
      <c r="AF231" s="85"/>
      <c r="AG231" s="85"/>
      <c r="AH231" s="85"/>
      <c r="AI231" s="85"/>
      <c r="AJ231" s="85"/>
      <c r="AK231" s="85"/>
      <c r="AL231" s="85"/>
      <c r="AM231" s="85"/>
      <c r="AN231" s="85"/>
      <c r="AO231" s="85"/>
      <c r="AP231" s="85"/>
      <c r="AQ231" s="85"/>
      <c r="AR231" s="85"/>
      <c r="AS231" s="85"/>
      <c r="AT231" s="85"/>
      <c r="AU231" s="85"/>
      <c r="AV231" s="80" t="s">
        <v>52</v>
      </c>
      <c r="AW231" s="80" t="s">
        <v>52</v>
      </c>
      <c r="AX231" s="80" t="s">
        <v>52</v>
      </c>
      <c r="AY231" s="80" t="s">
        <v>52</v>
      </c>
      <c r="AZ231" s="80" t="s">
        <v>52</v>
      </c>
    </row>
    <row r="232" spans="1:52" ht="30" customHeight="1">
      <c r="A232" s="77"/>
      <c r="B232" s="77"/>
      <c r="C232" s="77"/>
      <c r="D232" s="77"/>
      <c r="E232" s="78"/>
      <c r="F232" s="79"/>
      <c r="G232" s="78"/>
      <c r="H232" s="79"/>
      <c r="I232" s="78"/>
      <c r="J232" s="79"/>
      <c r="K232" s="78"/>
      <c r="L232" s="79"/>
      <c r="M232" s="77"/>
    </row>
    <row r="233" spans="1:52" ht="30" customHeight="1">
      <c r="A233" s="69" t="s">
        <v>823</v>
      </c>
      <c r="B233" s="70"/>
      <c r="C233" s="70"/>
      <c r="D233" s="70"/>
      <c r="E233" s="71"/>
      <c r="F233" s="72"/>
      <c r="G233" s="71"/>
      <c r="H233" s="72"/>
      <c r="I233" s="71"/>
      <c r="J233" s="72"/>
      <c r="K233" s="71"/>
      <c r="L233" s="72"/>
      <c r="M233" s="73"/>
      <c r="N233" s="74" t="s">
        <v>824</v>
      </c>
    </row>
    <row r="234" spans="1:52" ht="30" customHeight="1">
      <c r="A234" s="76" t="s">
        <v>772</v>
      </c>
      <c r="B234" s="76" t="s">
        <v>458</v>
      </c>
      <c r="C234" s="76" t="s">
        <v>459</v>
      </c>
      <c r="D234" s="77">
        <v>1.2E-2</v>
      </c>
      <c r="E234" s="78">
        <f>단가대비표!O106</f>
        <v>0</v>
      </c>
      <c r="F234" s="79">
        <f>TRUNC(E234*D234,1)</f>
        <v>0</v>
      </c>
      <c r="G234" s="78">
        <f>단가대비표!P106</f>
        <v>263017</v>
      </c>
      <c r="H234" s="79">
        <f>TRUNC(G234*D234,1)</f>
        <v>3156.2</v>
      </c>
      <c r="I234" s="78">
        <f>단가대비표!V106</f>
        <v>0</v>
      </c>
      <c r="J234" s="79">
        <f>TRUNC(I234*D234,1)</f>
        <v>0</v>
      </c>
      <c r="K234" s="78">
        <f t="shared" ref="K234:L238" si="41">TRUNC(E234+G234+I234,1)</f>
        <v>263017</v>
      </c>
      <c r="L234" s="79">
        <f t="shared" si="41"/>
        <v>3156.2</v>
      </c>
      <c r="M234" s="76" t="s">
        <v>52</v>
      </c>
      <c r="N234" s="80" t="s">
        <v>824</v>
      </c>
      <c r="O234" s="80" t="s">
        <v>773</v>
      </c>
      <c r="P234" s="80" t="s">
        <v>64</v>
      </c>
      <c r="Q234" s="80" t="s">
        <v>64</v>
      </c>
      <c r="R234" s="80" t="s">
        <v>63</v>
      </c>
      <c r="S234" s="85"/>
      <c r="T234" s="85"/>
      <c r="U234" s="85"/>
      <c r="V234" s="85">
        <v>1</v>
      </c>
      <c r="W234" s="85"/>
      <c r="X234" s="85"/>
      <c r="Y234" s="85"/>
      <c r="Z234" s="85"/>
      <c r="AA234" s="85"/>
      <c r="AB234" s="85"/>
      <c r="AC234" s="85"/>
      <c r="AD234" s="85"/>
      <c r="AE234" s="85"/>
      <c r="AF234" s="85"/>
      <c r="AG234" s="85"/>
      <c r="AH234" s="85"/>
      <c r="AI234" s="85"/>
      <c r="AJ234" s="85"/>
      <c r="AK234" s="85"/>
      <c r="AL234" s="85"/>
      <c r="AM234" s="85"/>
      <c r="AN234" s="85"/>
      <c r="AO234" s="85"/>
      <c r="AP234" s="85"/>
      <c r="AQ234" s="85"/>
      <c r="AR234" s="85"/>
      <c r="AS234" s="85"/>
      <c r="AT234" s="85"/>
      <c r="AU234" s="85"/>
      <c r="AV234" s="80" t="s">
        <v>52</v>
      </c>
      <c r="AW234" s="80" t="s">
        <v>827</v>
      </c>
      <c r="AX234" s="80" t="s">
        <v>52</v>
      </c>
      <c r="AY234" s="80" t="s">
        <v>52</v>
      </c>
      <c r="AZ234" s="80" t="s">
        <v>52</v>
      </c>
    </row>
    <row r="235" spans="1:52" ht="30" customHeight="1">
      <c r="A235" s="76" t="s">
        <v>474</v>
      </c>
      <c r="B235" s="76" t="s">
        <v>458</v>
      </c>
      <c r="C235" s="76" t="s">
        <v>459</v>
      </c>
      <c r="D235" s="77">
        <v>2E-3</v>
      </c>
      <c r="E235" s="78">
        <f>단가대비표!O96</f>
        <v>0</v>
      </c>
      <c r="F235" s="79">
        <f>TRUNC(E235*D235,1)</f>
        <v>0</v>
      </c>
      <c r="G235" s="78">
        <f>단가대비표!P96</f>
        <v>172068</v>
      </c>
      <c r="H235" s="79">
        <f>TRUNC(G235*D235,1)</f>
        <v>344.1</v>
      </c>
      <c r="I235" s="78">
        <f>단가대비표!V96</f>
        <v>0</v>
      </c>
      <c r="J235" s="79">
        <f>TRUNC(I235*D235,1)</f>
        <v>0</v>
      </c>
      <c r="K235" s="78">
        <f t="shared" si="41"/>
        <v>172068</v>
      </c>
      <c r="L235" s="79">
        <f t="shared" si="41"/>
        <v>344.1</v>
      </c>
      <c r="M235" s="76" t="s">
        <v>52</v>
      </c>
      <c r="N235" s="80" t="s">
        <v>824</v>
      </c>
      <c r="O235" s="80" t="s">
        <v>475</v>
      </c>
      <c r="P235" s="80" t="s">
        <v>64</v>
      </c>
      <c r="Q235" s="80" t="s">
        <v>64</v>
      </c>
      <c r="R235" s="80" t="s">
        <v>63</v>
      </c>
      <c r="S235" s="85"/>
      <c r="T235" s="85"/>
      <c r="U235" s="85"/>
      <c r="V235" s="85">
        <v>1</v>
      </c>
      <c r="W235" s="85"/>
      <c r="X235" s="85"/>
      <c r="Y235" s="85"/>
      <c r="Z235" s="85"/>
      <c r="AA235" s="85"/>
      <c r="AB235" s="85"/>
      <c r="AC235" s="85"/>
      <c r="AD235" s="85"/>
      <c r="AE235" s="85"/>
      <c r="AF235" s="85"/>
      <c r="AG235" s="85"/>
      <c r="AH235" s="85"/>
      <c r="AI235" s="85"/>
      <c r="AJ235" s="85"/>
      <c r="AK235" s="85"/>
      <c r="AL235" s="85"/>
      <c r="AM235" s="85"/>
      <c r="AN235" s="85"/>
      <c r="AO235" s="85"/>
      <c r="AP235" s="85"/>
      <c r="AQ235" s="85"/>
      <c r="AR235" s="85"/>
      <c r="AS235" s="85"/>
      <c r="AT235" s="85"/>
      <c r="AU235" s="85"/>
      <c r="AV235" s="80" t="s">
        <v>52</v>
      </c>
      <c r="AW235" s="80" t="s">
        <v>828</v>
      </c>
      <c r="AX235" s="80" t="s">
        <v>52</v>
      </c>
      <c r="AY235" s="80" t="s">
        <v>52</v>
      </c>
      <c r="AZ235" s="80" t="s">
        <v>52</v>
      </c>
    </row>
    <row r="236" spans="1:52" ht="30" customHeight="1">
      <c r="A236" s="76" t="s">
        <v>772</v>
      </c>
      <c r="B236" s="76" t="s">
        <v>458</v>
      </c>
      <c r="C236" s="76" t="s">
        <v>459</v>
      </c>
      <c r="D236" s="77">
        <v>1.2E-2</v>
      </c>
      <c r="E236" s="78">
        <f>단가대비표!O106</f>
        <v>0</v>
      </c>
      <c r="F236" s="79">
        <f>TRUNC(E236*D236,1)</f>
        <v>0</v>
      </c>
      <c r="G236" s="78">
        <f>단가대비표!P106</f>
        <v>263017</v>
      </c>
      <c r="H236" s="79">
        <f>TRUNC(G236*D236,1)</f>
        <v>3156.2</v>
      </c>
      <c r="I236" s="78">
        <f>단가대비표!V106</f>
        <v>0</v>
      </c>
      <c r="J236" s="79">
        <f>TRUNC(I236*D236,1)</f>
        <v>0</v>
      </c>
      <c r="K236" s="78">
        <f t="shared" si="41"/>
        <v>263017</v>
      </c>
      <c r="L236" s="79">
        <f t="shared" si="41"/>
        <v>3156.2</v>
      </c>
      <c r="M236" s="76" t="s">
        <v>52</v>
      </c>
      <c r="N236" s="80" t="s">
        <v>824</v>
      </c>
      <c r="O236" s="80" t="s">
        <v>773</v>
      </c>
      <c r="P236" s="80" t="s">
        <v>64</v>
      </c>
      <c r="Q236" s="80" t="s">
        <v>64</v>
      </c>
      <c r="R236" s="80" t="s">
        <v>63</v>
      </c>
      <c r="S236" s="85"/>
      <c r="T236" s="85"/>
      <c r="U236" s="85"/>
      <c r="V236" s="85">
        <v>1</v>
      </c>
      <c r="W236" s="85"/>
      <c r="X236" s="85"/>
      <c r="Y236" s="85"/>
      <c r="Z236" s="85"/>
      <c r="AA236" s="85"/>
      <c r="AB236" s="85"/>
      <c r="AC236" s="85"/>
      <c r="AD236" s="85"/>
      <c r="AE236" s="85"/>
      <c r="AF236" s="85"/>
      <c r="AG236" s="85"/>
      <c r="AH236" s="85"/>
      <c r="AI236" s="85"/>
      <c r="AJ236" s="85"/>
      <c r="AK236" s="85"/>
      <c r="AL236" s="85"/>
      <c r="AM236" s="85"/>
      <c r="AN236" s="85"/>
      <c r="AO236" s="85"/>
      <c r="AP236" s="85"/>
      <c r="AQ236" s="85"/>
      <c r="AR236" s="85"/>
      <c r="AS236" s="85"/>
      <c r="AT236" s="85"/>
      <c r="AU236" s="85"/>
      <c r="AV236" s="80" t="s">
        <v>52</v>
      </c>
      <c r="AW236" s="80" t="s">
        <v>827</v>
      </c>
      <c r="AX236" s="80" t="s">
        <v>52</v>
      </c>
      <c r="AY236" s="80" t="s">
        <v>52</v>
      </c>
      <c r="AZ236" s="80" t="s">
        <v>52</v>
      </c>
    </row>
    <row r="237" spans="1:52" ht="30" customHeight="1">
      <c r="A237" s="76" t="s">
        <v>474</v>
      </c>
      <c r="B237" s="76" t="s">
        <v>458</v>
      </c>
      <c r="C237" s="76" t="s">
        <v>459</v>
      </c>
      <c r="D237" s="77">
        <v>2E-3</v>
      </c>
      <c r="E237" s="78">
        <f>단가대비표!O96</f>
        <v>0</v>
      </c>
      <c r="F237" s="79">
        <f>TRUNC(E237*D237,1)</f>
        <v>0</v>
      </c>
      <c r="G237" s="78">
        <f>단가대비표!P96</f>
        <v>172068</v>
      </c>
      <c r="H237" s="79">
        <f>TRUNC(G237*D237,1)</f>
        <v>344.1</v>
      </c>
      <c r="I237" s="78">
        <f>단가대비표!V96</f>
        <v>0</v>
      </c>
      <c r="J237" s="79">
        <f>TRUNC(I237*D237,1)</f>
        <v>0</v>
      </c>
      <c r="K237" s="78">
        <f t="shared" si="41"/>
        <v>172068</v>
      </c>
      <c r="L237" s="79">
        <f t="shared" si="41"/>
        <v>344.1</v>
      </c>
      <c r="M237" s="76" t="s">
        <v>52</v>
      </c>
      <c r="N237" s="80" t="s">
        <v>824</v>
      </c>
      <c r="O237" s="80" t="s">
        <v>475</v>
      </c>
      <c r="P237" s="80" t="s">
        <v>64</v>
      </c>
      <c r="Q237" s="80" t="s">
        <v>64</v>
      </c>
      <c r="R237" s="80" t="s">
        <v>63</v>
      </c>
      <c r="S237" s="85"/>
      <c r="T237" s="85"/>
      <c r="U237" s="85"/>
      <c r="V237" s="85">
        <v>1</v>
      </c>
      <c r="W237" s="85"/>
      <c r="X237" s="85"/>
      <c r="Y237" s="85"/>
      <c r="Z237" s="85"/>
      <c r="AA237" s="85"/>
      <c r="AB237" s="85"/>
      <c r="AC237" s="85"/>
      <c r="AD237" s="85"/>
      <c r="AE237" s="85"/>
      <c r="AF237" s="85"/>
      <c r="AG237" s="85"/>
      <c r="AH237" s="85"/>
      <c r="AI237" s="85"/>
      <c r="AJ237" s="85"/>
      <c r="AK237" s="85"/>
      <c r="AL237" s="85"/>
      <c r="AM237" s="85"/>
      <c r="AN237" s="85"/>
      <c r="AO237" s="85"/>
      <c r="AP237" s="85"/>
      <c r="AQ237" s="85"/>
      <c r="AR237" s="85"/>
      <c r="AS237" s="85"/>
      <c r="AT237" s="85"/>
      <c r="AU237" s="85"/>
      <c r="AV237" s="80" t="s">
        <v>52</v>
      </c>
      <c r="AW237" s="80" t="s">
        <v>828</v>
      </c>
      <c r="AX237" s="80" t="s">
        <v>52</v>
      </c>
      <c r="AY237" s="80" t="s">
        <v>52</v>
      </c>
      <c r="AZ237" s="80" t="s">
        <v>52</v>
      </c>
    </row>
    <row r="238" spans="1:52" ht="30" customHeight="1">
      <c r="A238" s="76" t="s">
        <v>776</v>
      </c>
      <c r="B238" s="76" t="s">
        <v>516</v>
      </c>
      <c r="C238" s="76" t="s">
        <v>385</v>
      </c>
      <c r="D238" s="77">
        <v>1</v>
      </c>
      <c r="E238" s="78">
        <f>TRUNC(SUMIF(V234:V238, RIGHTB(O238, 1), H234:H238)*U238, 2)</f>
        <v>140.01</v>
      </c>
      <c r="F238" s="79">
        <f>TRUNC(E238*D238,1)</f>
        <v>140</v>
      </c>
      <c r="G238" s="78">
        <v>0</v>
      </c>
      <c r="H238" s="79">
        <f>TRUNC(G238*D238,1)</f>
        <v>0</v>
      </c>
      <c r="I238" s="78">
        <v>0</v>
      </c>
      <c r="J238" s="79">
        <f>TRUNC(I238*D238,1)</f>
        <v>0</v>
      </c>
      <c r="K238" s="78">
        <f t="shared" si="41"/>
        <v>140</v>
      </c>
      <c r="L238" s="79">
        <f t="shared" si="41"/>
        <v>140</v>
      </c>
      <c r="M238" s="76" t="s">
        <v>52</v>
      </c>
      <c r="N238" s="80" t="s">
        <v>824</v>
      </c>
      <c r="O238" s="80" t="s">
        <v>397</v>
      </c>
      <c r="P238" s="80" t="s">
        <v>64</v>
      </c>
      <c r="Q238" s="80" t="s">
        <v>64</v>
      </c>
      <c r="R238" s="80" t="s">
        <v>64</v>
      </c>
      <c r="S238" s="85">
        <v>1</v>
      </c>
      <c r="T238" s="85">
        <v>0</v>
      </c>
      <c r="U238" s="85">
        <v>0.02</v>
      </c>
      <c r="V238" s="85"/>
      <c r="W238" s="85"/>
      <c r="X238" s="85"/>
      <c r="Y238" s="85"/>
      <c r="Z238" s="85"/>
      <c r="AA238" s="85"/>
      <c r="AB238" s="85"/>
      <c r="AC238" s="85"/>
      <c r="AD238" s="85"/>
      <c r="AE238" s="85"/>
      <c r="AF238" s="85"/>
      <c r="AG238" s="85"/>
      <c r="AH238" s="85"/>
      <c r="AI238" s="85"/>
      <c r="AJ238" s="85"/>
      <c r="AK238" s="85"/>
      <c r="AL238" s="85"/>
      <c r="AM238" s="85"/>
      <c r="AN238" s="85"/>
      <c r="AO238" s="85"/>
      <c r="AP238" s="85"/>
      <c r="AQ238" s="85"/>
      <c r="AR238" s="85"/>
      <c r="AS238" s="85"/>
      <c r="AT238" s="85"/>
      <c r="AU238" s="85"/>
      <c r="AV238" s="80" t="s">
        <v>52</v>
      </c>
      <c r="AW238" s="80" t="s">
        <v>829</v>
      </c>
      <c r="AX238" s="80" t="s">
        <v>52</v>
      </c>
      <c r="AY238" s="80" t="s">
        <v>52</v>
      </c>
      <c r="AZ238" s="80" t="s">
        <v>52</v>
      </c>
    </row>
    <row r="239" spans="1:52" ht="30" customHeight="1">
      <c r="A239" s="76" t="s">
        <v>462</v>
      </c>
      <c r="B239" s="76" t="s">
        <v>52</v>
      </c>
      <c r="C239" s="76" t="s">
        <v>52</v>
      </c>
      <c r="D239" s="77"/>
      <c r="E239" s="78"/>
      <c r="F239" s="79">
        <f>TRUNC(SUMIF(N234:N238, N233, F234:F238),0)</f>
        <v>140</v>
      </c>
      <c r="G239" s="78"/>
      <c r="H239" s="79">
        <f>TRUNC(SUMIF(N234:N238, N233, H234:H238),0)</f>
        <v>7000</v>
      </c>
      <c r="I239" s="78"/>
      <c r="J239" s="79">
        <f>TRUNC(SUMIF(N234:N238, N233, J234:J238),0)</f>
        <v>0</v>
      </c>
      <c r="K239" s="78"/>
      <c r="L239" s="79">
        <f>F239+H239+J239</f>
        <v>7140</v>
      </c>
      <c r="M239" s="76" t="s">
        <v>52</v>
      </c>
      <c r="N239" s="80" t="s">
        <v>78</v>
      </c>
      <c r="O239" s="80" t="s">
        <v>78</v>
      </c>
      <c r="P239" s="80" t="s">
        <v>52</v>
      </c>
      <c r="Q239" s="80" t="s">
        <v>52</v>
      </c>
      <c r="R239" s="80" t="s">
        <v>52</v>
      </c>
      <c r="S239" s="85"/>
      <c r="T239" s="85"/>
      <c r="U239" s="85"/>
      <c r="V239" s="85"/>
      <c r="W239" s="85"/>
      <c r="X239" s="85"/>
      <c r="Y239" s="85"/>
      <c r="Z239" s="85"/>
      <c r="AA239" s="85"/>
      <c r="AB239" s="85"/>
      <c r="AC239" s="85"/>
      <c r="AD239" s="85"/>
      <c r="AE239" s="85"/>
      <c r="AF239" s="85"/>
      <c r="AG239" s="85"/>
      <c r="AH239" s="85"/>
      <c r="AI239" s="85"/>
      <c r="AJ239" s="85"/>
      <c r="AK239" s="85"/>
      <c r="AL239" s="85"/>
      <c r="AM239" s="85"/>
      <c r="AN239" s="85"/>
      <c r="AO239" s="85"/>
      <c r="AP239" s="85"/>
      <c r="AQ239" s="85"/>
      <c r="AR239" s="85"/>
      <c r="AS239" s="85"/>
      <c r="AT239" s="85"/>
      <c r="AU239" s="85"/>
      <c r="AV239" s="80" t="s">
        <v>52</v>
      </c>
      <c r="AW239" s="80" t="s">
        <v>52</v>
      </c>
      <c r="AX239" s="80" t="s">
        <v>52</v>
      </c>
      <c r="AY239" s="80" t="s">
        <v>52</v>
      </c>
      <c r="AZ239" s="80" t="s">
        <v>52</v>
      </c>
    </row>
    <row r="240" spans="1:52" ht="30" customHeight="1">
      <c r="A240" s="77"/>
      <c r="B240" s="77"/>
      <c r="C240" s="77"/>
      <c r="D240" s="77"/>
      <c r="E240" s="78"/>
      <c r="F240" s="79"/>
      <c r="G240" s="78"/>
      <c r="H240" s="79"/>
      <c r="I240" s="78"/>
      <c r="J240" s="79"/>
      <c r="K240" s="78"/>
      <c r="L240" s="79"/>
      <c r="M240" s="77"/>
    </row>
    <row r="241" spans="1:52" ht="30" customHeight="1">
      <c r="A241" s="69" t="s">
        <v>830</v>
      </c>
      <c r="B241" s="70"/>
      <c r="C241" s="70"/>
      <c r="D241" s="70"/>
      <c r="E241" s="71"/>
      <c r="F241" s="72"/>
      <c r="G241" s="71"/>
      <c r="H241" s="72"/>
      <c r="I241" s="71"/>
      <c r="J241" s="72"/>
      <c r="K241" s="71"/>
      <c r="L241" s="72"/>
      <c r="M241" s="73"/>
      <c r="N241" s="74" t="s">
        <v>831</v>
      </c>
    </row>
    <row r="242" spans="1:52" ht="30" customHeight="1">
      <c r="A242" s="76" t="s">
        <v>835</v>
      </c>
      <c r="B242" s="76" t="s">
        <v>836</v>
      </c>
      <c r="C242" s="76" t="s">
        <v>585</v>
      </c>
      <c r="D242" s="77">
        <v>0.19700000000000001</v>
      </c>
      <c r="E242" s="78">
        <f>단가대비표!O82</f>
        <v>4152</v>
      </c>
      <c r="F242" s="79">
        <f>TRUNC(E242*D242,1)</f>
        <v>817.9</v>
      </c>
      <c r="G242" s="78">
        <f>단가대비표!P82</f>
        <v>0</v>
      </c>
      <c r="H242" s="79">
        <f>TRUNC(G242*D242,1)</f>
        <v>0</v>
      </c>
      <c r="I242" s="78">
        <f>단가대비표!V82</f>
        <v>0</v>
      </c>
      <c r="J242" s="79">
        <f>TRUNC(I242*D242,1)</f>
        <v>0</v>
      </c>
      <c r="K242" s="78">
        <f>TRUNC(E242+G242+I242,1)</f>
        <v>4152</v>
      </c>
      <c r="L242" s="79">
        <f>TRUNC(F242+H242+J242,1)</f>
        <v>817.9</v>
      </c>
      <c r="M242" s="76" t="s">
        <v>52</v>
      </c>
      <c r="N242" s="80" t="s">
        <v>831</v>
      </c>
      <c r="O242" s="80" t="s">
        <v>837</v>
      </c>
      <c r="P242" s="80" t="s">
        <v>64</v>
      </c>
      <c r="Q242" s="80" t="s">
        <v>64</v>
      </c>
      <c r="R242" s="80" t="s">
        <v>63</v>
      </c>
      <c r="S242" s="85"/>
      <c r="T242" s="85"/>
      <c r="U242" s="85"/>
      <c r="V242" s="85"/>
      <c r="W242" s="85"/>
      <c r="X242" s="85"/>
      <c r="Y242" s="85"/>
      <c r="Z242" s="85"/>
      <c r="AA242" s="85"/>
      <c r="AB242" s="85"/>
      <c r="AC242" s="85"/>
      <c r="AD242" s="85"/>
      <c r="AE242" s="85"/>
      <c r="AF242" s="85"/>
      <c r="AG242" s="85"/>
      <c r="AH242" s="85"/>
      <c r="AI242" s="85"/>
      <c r="AJ242" s="85"/>
      <c r="AK242" s="85"/>
      <c r="AL242" s="85"/>
      <c r="AM242" s="85"/>
      <c r="AN242" s="85"/>
      <c r="AO242" s="85"/>
      <c r="AP242" s="85"/>
      <c r="AQ242" s="85"/>
      <c r="AR242" s="85"/>
      <c r="AS242" s="85"/>
      <c r="AT242" s="85"/>
      <c r="AU242" s="85"/>
      <c r="AV242" s="80" t="s">
        <v>52</v>
      </c>
      <c r="AW242" s="80" t="s">
        <v>838</v>
      </c>
      <c r="AX242" s="80" t="s">
        <v>52</v>
      </c>
      <c r="AY242" s="80" t="s">
        <v>52</v>
      </c>
      <c r="AZ242" s="80" t="s">
        <v>52</v>
      </c>
    </row>
    <row r="243" spans="1:52" ht="30" customHeight="1">
      <c r="A243" s="76" t="s">
        <v>462</v>
      </c>
      <c r="B243" s="76" t="s">
        <v>52</v>
      </c>
      <c r="C243" s="76" t="s">
        <v>52</v>
      </c>
      <c r="D243" s="77"/>
      <c r="E243" s="78"/>
      <c r="F243" s="79">
        <f>TRUNC(SUMIF(N242:N242, N241, F242:F242),0)</f>
        <v>817</v>
      </c>
      <c r="G243" s="78"/>
      <c r="H243" s="79">
        <f>TRUNC(SUMIF(N242:N242, N241, H242:H242),0)</f>
        <v>0</v>
      </c>
      <c r="I243" s="78"/>
      <c r="J243" s="79">
        <f>TRUNC(SUMIF(N242:N242, N241, J242:J242),0)</f>
        <v>0</v>
      </c>
      <c r="K243" s="78"/>
      <c r="L243" s="79">
        <f>F243+H243+J243</f>
        <v>817</v>
      </c>
      <c r="M243" s="76" t="s">
        <v>52</v>
      </c>
      <c r="N243" s="80" t="s">
        <v>78</v>
      </c>
      <c r="O243" s="80" t="s">
        <v>78</v>
      </c>
      <c r="P243" s="80" t="s">
        <v>52</v>
      </c>
      <c r="Q243" s="80" t="s">
        <v>52</v>
      </c>
      <c r="R243" s="80" t="s">
        <v>52</v>
      </c>
      <c r="S243" s="85"/>
      <c r="T243" s="85"/>
      <c r="U243" s="85"/>
      <c r="V243" s="85"/>
      <c r="W243" s="85"/>
      <c r="X243" s="85"/>
      <c r="Y243" s="85"/>
      <c r="Z243" s="85"/>
      <c r="AA243" s="85"/>
      <c r="AB243" s="85"/>
      <c r="AC243" s="85"/>
      <c r="AD243" s="85"/>
      <c r="AE243" s="85"/>
      <c r="AF243" s="85"/>
      <c r="AG243" s="85"/>
      <c r="AH243" s="85"/>
      <c r="AI243" s="85"/>
      <c r="AJ243" s="85"/>
      <c r="AK243" s="85"/>
      <c r="AL243" s="85"/>
      <c r="AM243" s="85"/>
      <c r="AN243" s="85"/>
      <c r="AO243" s="85"/>
      <c r="AP243" s="85"/>
      <c r="AQ243" s="85"/>
      <c r="AR243" s="85"/>
      <c r="AS243" s="85"/>
      <c r="AT243" s="85"/>
      <c r="AU243" s="85"/>
      <c r="AV243" s="80" t="s">
        <v>52</v>
      </c>
      <c r="AW243" s="80" t="s">
        <v>52</v>
      </c>
      <c r="AX243" s="80" t="s">
        <v>52</v>
      </c>
      <c r="AY243" s="80" t="s">
        <v>52</v>
      </c>
      <c r="AZ243" s="80" t="s">
        <v>52</v>
      </c>
    </row>
    <row r="244" spans="1:52" ht="30" customHeight="1">
      <c r="A244" s="77"/>
      <c r="B244" s="77"/>
      <c r="C244" s="77"/>
      <c r="D244" s="77"/>
      <c r="E244" s="78"/>
      <c r="F244" s="79"/>
      <c r="G244" s="78"/>
      <c r="H244" s="79"/>
      <c r="I244" s="78"/>
      <c r="J244" s="79"/>
      <c r="K244" s="78"/>
      <c r="L244" s="79"/>
      <c r="M244" s="77"/>
    </row>
    <row r="245" spans="1:52" ht="30" customHeight="1">
      <c r="A245" s="69" t="s">
        <v>839</v>
      </c>
      <c r="B245" s="70"/>
      <c r="C245" s="70"/>
      <c r="D245" s="70"/>
      <c r="E245" s="71"/>
      <c r="F245" s="72"/>
      <c r="G245" s="71"/>
      <c r="H245" s="72"/>
      <c r="I245" s="71"/>
      <c r="J245" s="72"/>
      <c r="K245" s="71"/>
      <c r="L245" s="72"/>
      <c r="M245" s="73"/>
      <c r="N245" s="74" t="s">
        <v>227</v>
      </c>
    </row>
    <row r="246" spans="1:52" ht="30" customHeight="1">
      <c r="A246" s="76" t="s">
        <v>832</v>
      </c>
      <c r="B246" s="76" t="s">
        <v>833</v>
      </c>
      <c r="C246" s="76" t="s">
        <v>68</v>
      </c>
      <c r="D246" s="77">
        <v>1</v>
      </c>
      <c r="E246" s="78">
        <f>일위대가목록!E41</f>
        <v>817</v>
      </c>
      <c r="F246" s="79">
        <f>TRUNC(E246*D246,1)</f>
        <v>817</v>
      </c>
      <c r="G246" s="78">
        <f>일위대가목록!F41</f>
        <v>0</v>
      </c>
      <c r="H246" s="79">
        <f>TRUNC(G246*D246,1)</f>
        <v>0</v>
      </c>
      <c r="I246" s="78">
        <f>일위대가목록!G41</f>
        <v>0</v>
      </c>
      <c r="J246" s="79">
        <f>TRUNC(I246*D246,1)</f>
        <v>0</v>
      </c>
      <c r="K246" s="78">
        <f>TRUNC(E246+G246+I246,1)</f>
        <v>817</v>
      </c>
      <c r="L246" s="79">
        <f>TRUNC(F246+H246+J246,1)</f>
        <v>817</v>
      </c>
      <c r="M246" s="76" t="s">
        <v>834</v>
      </c>
      <c r="N246" s="80" t="s">
        <v>227</v>
      </c>
      <c r="O246" s="80" t="s">
        <v>831</v>
      </c>
      <c r="P246" s="80" t="s">
        <v>63</v>
      </c>
      <c r="Q246" s="80" t="s">
        <v>64</v>
      </c>
      <c r="R246" s="80" t="s">
        <v>64</v>
      </c>
      <c r="S246" s="85"/>
      <c r="T246" s="85"/>
      <c r="U246" s="85"/>
      <c r="V246" s="85"/>
      <c r="W246" s="85"/>
      <c r="X246" s="85"/>
      <c r="Y246" s="85"/>
      <c r="Z246" s="85"/>
      <c r="AA246" s="85"/>
      <c r="AB246" s="85"/>
      <c r="AC246" s="85"/>
      <c r="AD246" s="85"/>
      <c r="AE246" s="85"/>
      <c r="AF246" s="85"/>
      <c r="AG246" s="85"/>
      <c r="AH246" s="85"/>
      <c r="AI246" s="85"/>
      <c r="AJ246" s="85"/>
      <c r="AK246" s="85"/>
      <c r="AL246" s="85"/>
      <c r="AM246" s="85"/>
      <c r="AN246" s="85"/>
      <c r="AO246" s="85"/>
      <c r="AP246" s="85"/>
      <c r="AQ246" s="85"/>
      <c r="AR246" s="85"/>
      <c r="AS246" s="85"/>
      <c r="AT246" s="85"/>
      <c r="AU246" s="85"/>
      <c r="AV246" s="80" t="s">
        <v>52</v>
      </c>
      <c r="AW246" s="80" t="s">
        <v>840</v>
      </c>
      <c r="AX246" s="80" t="s">
        <v>52</v>
      </c>
      <c r="AY246" s="80" t="s">
        <v>52</v>
      </c>
      <c r="AZ246" s="80" t="s">
        <v>52</v>
      </c>
    </row>
    <row r="247" spans="1:52" ht="30" customHeight="1">
      <c r="A247" s="76" t="s">
        <v>224</v>
      </c>
      <c r="B247" s="76" t="s">
        <v>825</v>
      </c>
      <c r="C247" s="76" t="s">
        <v>68</v>
      </c>
      <c r="D247" s="77">
        <v>1</v>
      </c>
      <c r="E247" s="78">
        <f>일위대가목록!E40</f>
        <v>140</v>
      </c>
      <c r="F247" s="79">
        <f>TRUNC(E247*D247,1)</f>
        <v>140</v>
      </c>
      <c r="G247" s="78">
        <f>일위대가목록!F40</f>
        <v>7000</v>
      </c>
      <c r="H247" s="79">
        <f>TRUNC(G247*D247,1)</f>
        <v>7000</v>
      </c>
      <c r="I247" s="78">
        <f>일위대가목록!G40</f>
        <v>0</v>
      </c>
      <c r="J247" s="79">
        <f>TRUNC(I247*D247,1)</f>
        <v>0</v>
      </c>
      <c r="K247" s="78">
        <f>TRUNC(E247+G247+I247,1)</f>
        <v>7140</v>
      </c>
      <c r="L247" s="79">
        <f>TRUNC(F247+H247+J247,1)</f>
        <v>7140</v>
      </c>
      <c r="M247" s="76" t="s">
        <v>826</v>
      </c>
      <c r="N247" s="80" t="s">
        <v>227</v>
      </c>
      <c r="O247" s="80" t="s">
        <v>824</v>
      </c>
      <c r="P247" s="80" t="s">
        <v>63</v>
      </c>
      <c r="Q247" s="80" t="s">
        <v>64</v>
      </c>
      <c r="R247" s="80" t="s">
        <v>64</v>
      </c>
      <c r="S247" s="85"/>
      <c r="T247" s="85"/>
      <c r="U247" s="85"/>
      <c r="V247" s="85"/>
      <c r="W247" s="85"/>
      <c r="X247" s="85"/>
      <c r="Y247" s="85"/>
      <c r="Z247" s="85"/>
      <c r="AA247" s="85"/>
      <c r="AB247" s="85"/>
      <c r="AC247" s="85"/>
      <c r="AD247" s="85"/>
      <c r="AE247" s="85"/>
      <c r="AF247" s="85"/>
      <c r="AG247" s="85"/>
      <c r="AH247" s="85"/>
      <c r="AI247" s="85"/>
      <c r="AJ247" s="85"/>
      <c r="AK247" s="85"/>
      <c r="AL247" s="85"/>
      <c r="AM247" s="85"/>
      <c r="AN247" s="85"/>
      <c r="AO247" s="85"/>
      <c r="AP247" s="85"/>
      <c r="AQ247" s="85"/>
      <c r="AR247" s="85"/>
      <c r="AS247" s="85"/>
      <c r="AT247" s="85"/>
      <c r="AU247" s="85"/>
      <c r="AV247" s="80" t="s">
        <v>52</v>
      </c>
      <c r="AW247" s="80" t="s">
        <v>841</v>
      </c>
      <c r="AX247" s="80" t="s">
        <v>52</v>
      </c>
      <c r="AY247" s="80" t="s">
        <v>52</v>
      </c>
      <c r="AZ247" s="80" t="s">
        <v>52</v>
      </c>
    </row>
    <row r="248" spans="1:52" ht="30" customHeight="1">
      <c r="A248" s="76" t="s">
        <v>462</v>
      </c>
      <c r="B248" s="76" t="s">
        <v>52</v>
      </c>
      <c r="C248" s="76" t="s">
        <v>52</v>
      </c>
      <c r="D248" s="77"/>
      <c r="E248" s="78"/>
      <c r="F248" s="79">
        <f>TRUNC(SUMIF(N246:N247, N245, F246:F247),0)</f>
        <v>957</v>
      </c>
      <c r="G248" s="78"/>
      <c r="H248" s="79">
        <f>TRUNC(SUMIF(N246:N247, N245, H246:H247),0)</f>
        <v>7000</v>
      </c>
      <c r="I248" s="78"/>
      <c r="J248" s="79">
        <f>TRUNC(SUMIF(N246:N247, N245, J246:J247),0)</f>
        <v>0</v>
      </c>
      <c r="K248" s="78"/>
      <c r="L248" s="79">
        <f>F248+H248+J248</f>
        <v>7957</v>
      </c>
      <c r="M248" s="76" t="s">
        <v>52</v>
      </c>
      <c r="N248" s="80" t="s">
        <v>78</v>
      </c>
      <c r="O248" s="80" t="s">
        <v>78</v>
      </c>
      <c r="P248" s="80" t="s">
        <v>52</v>
      </c>
      <c r="Q248" s="80" t="s">
        <v>52</v>
      </c>
      <c r="R248" s="80" t="s">
        <v>52</v>
      </c>
      <c r="S248" s="85"/>
      <c r="T248" s="85"/>
      <c r="U248" s="85"/>
      <c r="V248" s="85"/>
      <c r="W248" s="85"/>
      <c r="X248" s="85"/>
      <c r="Y248" s="85"/>
      <c r="Z248" s="85"/>
      <c r="AA248" s="85"/>
      <c r="AB248" s="85"/>
      <c r="AC248" s="85"/>
      <c r="AD248" s="85"/>
      <c r="AE248" s="85"/>
      <c r="AF248" s="85"/>
      <c r="AG248" s="85"/>
      <c r="AH248" s="85"/>
      <c r="AI248" s="85"/>
      <c r="AJ248" s="85"/>
      <c r="AK248" s="85"/>
      <c r="AL248" s="85"/>
      <c r="AM248" s="85"/>
      <c r="AN248" s="85"/>
      <c r="AO248" s="85"/>
      <c r="AP248" s="85"/>
      <c r="AQ248" s="85"/>
      <c r="AR248" s="85"/>
      <c r="AS248" s="85"/>
      <c r="AT248" s="85"/>
      <c r="AU248" s="85"/>
      <c r="AV248" s="80" t="s">
        <v>52</v>
      </c>
      <c r="AW248" s="80" t="s">
        <v>52</v>
      </c>
      <c r="AX248" s="80" t="s">
        <v>52</v>
      </c>
      <c r="AY248" s="80" t="s">
        <v>52</v>
      </c>
      <c r="AZ248" s="80" t="s">
        <v>52</v>
      </c>
    </row>
    <row r="249" spans="1:52" ht="30" customHeight="1">
      <c r="A249" s="77"/>
      <c r="B249" s="77"/>
      <c r="C249" s="77"/>
      <c r="D249" s="77"/>
      <c r="E249" s="78"/>
      <c r="F249" s="79"/>
      <c r="G249" s="78"/>
      <c r="H249" s="79"/>
      <c r="I249" s="78"/>
      <c r="J249" s="79"/>
      <c r="K249" s="78"/>
      <c r="L249" s="79"/>
      <c r="M249" s="77"/>
    </row>
    <row r="250" spans="1:52" ht="30" customHeight="1">
      <c r="A250" s="69" t="s">
        <v>842</v>
      </c>
      <c r="B250" s="70"/>
      <c r="C250" s="70"/>
      <c r="D250" s="70"/>
      <c r="E250" s="71"/>
      <c r="F250" s="72"/>
      <c r="G250" s="71"/>
      <c r="H250" s="72"/>
      <c r="I250" s="71"/>
      <c r="J250" s="72"/>
      <c r="K250" s="71"/>
      <c r="L250" s="72"/>
      <c r="M250" s="73"/>
      <c r="N250" s="74" t="s">
        <v>232</v>
      </c>
    </row>
    <row r="251" spans="1:52" ht="30" customHeight="1">
      <c r="A251" s="76" t="s">
        <v>772</v>
      </c>
      <c r="B251" s="76" t="s">
        <v>458</v>
      </c>
      <c r="C251" s="76" t="s">
        <v>459</v>
      </c>
      <c r="D251" s="77">
        <v>8.6E-3</v>
      </c>
      <c r="E251" s="78">
        <f>단가대비표!O106</f>
        <v>0</v>
      </c>
      <c r="F251" s="79">
        <f>TRUNC(E251*D251,1)</f>
        <v>0</v>
      </c>
      <c r="G251" s="78">
        <f>단가대비표!P106</f>
        <v>263017</v>
      </c>
      <c r="H251" s="79">
        <f>TRUNC(G251*D251,1)</f>
        <v>2261.9</v>
      </c>
      <c r="I251" s="78">
        <f>단가대비표!V106</f>
        <v>0</v>
      </c>
      <c r="J251" s="79">
        <f>TRUNC(I251*D251,1)</f>
        <v>0</v>
      </c>
      <c r="K251" s="78">
        <f t="shared" ref="K251:L253" si="42">TRUNC(E251+G251+I251,1)</f>
        <v>263017</v>
      </c>
      <c r="L251" s="79">
        <f t="shared" si="42"/>
        <v>2261.9</v>
      </c>
      <c r="M251" s="76" t="s">
        <v>52</v>
      </c>
      <c r="N251" s="80" t="s">
        <v>232</v>
      </c>
      <c r="O251" s="80" t="s">
        <v>773</v>
      </c>
      <c r="P251" s="80" t="s">
        <v>64</v>
      </c>
      <c r="Q251" s="80" t="s">
        <v>64</v>
      </c>
      <c r="R251" s="80" t="s">
        <v>63</v>
      </c>
      <c r="S251" s="85"/>
      <c r="T251" s="85"/>
      <c r="U251" s="85"/>
      <c r="V251" s="85">
        <v>1</v>
      </c>
      <c r="W251" s="85"/>
      <c r="X251" s="85"/>
      <c r="Y251" s="85"/>
      <c r="Z251" s="85"/>
      <c r="AA251" s="85"/>
      <c r="AB251" s="85"/>
      <c r="AC251" s="85"/>
      <c r="AD251" s="85"/>
      <c r="AE251" s="85"/>
      <c r="AF251" s="85"/>
      <c r="AG251" s="85"/>
      <c r="AH251" s="85"/>
      <c r="AI251" s="85"/>
      <c r="AJ251" s="85"/>
      <c r="AK251" s="85"/>
      <c r="AL251" s="85"/>
      <c r="AM251" s="85"/>
      <c r="AN251" s="85"/>
      <c r="AO251" s="85"/>
      <c r="AP251" s="85"/>
      <c r="AQ251" s="85"/>
      <c r="AR251" s="85"/>
      <c r="AS251" s="85"/>
      <c r="AT251" s="85"/>
      <c r="AU251" s="85"/>
      <c r="AV251" s="80" t="s">
        <v>52</v>
      </c>
      <c r="AW251" s="80" t="s">
        <v>843</v>
      </c>
      <c r="AX251" s="80" t="s">
        <v>52</v>
      </c>
      <c r="AY251" s="80" t="s">
        <v>52</v>
      </c>
      <c r="AZ251" s="80" t="s">
        <v>52</v>
      </c>
    </row>
    <row r="252" spans="1:52" ht="30" customHeight="1">
      <c r="A252" s="76" t="s">
        <v>474</v>
      </c>
      <c r="B252" s="76" t="s">
        <v>458</v>
      </c>
      <c r="C252" s="76" t="s">
        <v>459</v>
      </c>
      <c r="D252" s="77">
        <v>4.3E-3</v>
      </c>
      <c r="E252" s="78">
        <f>단가대비표!O96</f>
        <v>0</v>
      </c>
      <c r="F252" s="79">
        <f>TRUNC(E252*D252,1)</f>
        <v>0</v>
      </c>
      <c r="G252" s="78">
        <f>단가대비표!P96</f>
        <v>172068</v>
      </c>
      <c r="H252" s="79">
        <f>TRUNC(G252*D252,1)</f>
        <v>739.8</v>
      </c>
      <c r="I252" s="78">
        <f>단가대비표!V96</f>
        <v>0</v>
      </c>
      <c r="J252" s="79">
        <f>TRUNC(I252*D252,1)</f>
        <v>0</v>
      </c>
      <c r="K252" s="78">
        <f t="shared" si="42"/>
        <v>172068</v>
      </c>
      <c r="L252" s="79">
        <f t="shared" si="42"/>
        <v>739.8</v>
      </c>
      <c r="M252" s="76" t="s">
        <v>52</v>
      </c>
      <c r="N252" s="80" t="s">
        <v>232</v>
      </c>
      <c r="O252" s="80" t="s">
        <v>475</v>
      </c>
      <c r="P252" s="80" t="s">
        <v>64</v>
      </c>
      <c r="Q252" s="80" t="s">
        <v>64</v>
      </c>
      <c r="R252" s="80" t="s">
        <v>63</v>
      </c>
      <c r="S252" s="85"/>
      <c r="T252" s="85"/>
      <c r="U252" s="85"/>
      <c r="V252" s="85">
        <v>1</v>
      </c>
      <c r="W252" s="85"/>
      <c r="X252" s="85"/>
      <c r="Y252" s="85"/>
      <c r="Z252" s="85"/>
      <c r="AA252" s="85"/>
      <c r="AB252" s="85"/>
      <c r="AC252" s="85"/>
      <c r="AD252" s="85"/>
      <c r="AE252" s="85"/>
      <c r="AF252" s="85"/>
      <c r="AG252" s="85"/>
      <c r="AH252" s="85"/>
      <c r="AI252" s="85"/>
      <c r="AJ252" s="85"/>
      <c r="AK252" s="85"/>
      <c r="AL252" s="85"/>
      <c r="AM252" s="85"/>
      <c r="AN252" s="85"/>
      <c r="AO252" s="85"/>
      <c r="AP252" s="85"/>
      <c r="AQ252" s="85"/>
      <c r="AR252" s="85"/>
      <c r="AS252" s="85"/>
      <c r="AT252" s="85"/>
      <c r="AU252" s="85"/>
      <c r="AV252" s="80" t="s">
        <v>52</v>
      </c>
      <c r="AW252" s="80" t="s">
        <v>844</v>
      </c>
      <c r="AX252" s="80" t="s">
        <v>52</v>
      </c>
      <c r="AY252" s="80" t="s">
        <v>52</v>
      </c>
      <c r="AZ252" s="80" t="s">
        <v>52</v>
      </c>
    </row>
    <row r="253" spans="1:52" ht="30" customHeight="1">
      <c r="A253" s="76" t="s">
        <v>776</v>
      </c>
      <c r="B253" s="76" t="s">
        <v>592</v>
      </c>
      <c r="C253" s="76" t="s">
        <v>385</v>
      </c>
      <c r="D253" s="77">
        <v>1</v>
      </c>
      <c r="E253" s="78">
        <f>TRUNC(SUMIF(V251:V253, RIGHTB(O253, 1), H251:H253)*U253, 2)</f>
        <v>90.05</v>
      </c>
      <c r="F253" s="79">
        <f>TRUNC(E253*D253,1)</f>
        <v>90</v>
      </c>
      <c r="G253" s="78">
        <v>0</v>
      </c>
      <c r="H253" s="79">
        <f>TRUNC(G253*D253,1)</f>
        <v>0</v>
      </c>
      <c r="I253" s="78">
        <v>0</v>
      </c>
      <c r="J253" s="79">
        <f>TRUNC(I253*D253,1)</f>
        <v>0</v>
      </c>
      <c r="K253" s="78">
        <f t="shared" si="42"/>
        <v>90</v>
      </c>
      <c r="L253" s="79">
        <f t="shared" si="42"/>
        <v>90</v>
      </c>
      <c r="M253" s="76" t="s">
        <v>52</v>
      </c>
      <c r="N253" s="80" t="s">
        <v>232</v>
      </c>
      <c r="O253" s="80" t="s">
        <v>397</v>
      </c>
      <c r="P253" s="80" t="s">
        <v>64</v>
      </c>
      <c r="Q253" s="80" t="s">
        <v>64</v>
      </c>
      <c r="R253" s="80" t="s">
        <v>64</v>
      </c>
      <c r="S253" s="85">
        <v>1</v>
      </c>
      <c r="T253" s="85">
        <v>0</v>
      </c>
      <c r="U253" s="85">
        <v>0.03</v>
      </c>
      <c r="V253" s="85"/>
      <c r="W253" s="85"/>
      <c r="X253" s="85"/>
      <c r="Y253" s="85"/>
      <c r="Z253" s="85"/>
      <c r="AA253" s="85"/>
      <c r="AB253" s="85"/>
      <c r="AC253" s="85"/>
      <c r="AD253" s="85"/>
      <c r="AE253" s="85"/>
      <c r="AF253" s="85"/>
      <c r="AG253" s="85"/>
      <c r="AH253" s="85"/>
      <c r="AI253" s="85"/>
      <c r="AJ253" s="85"/>
      <c r="AK253" s="85"/>
      <c r="AL253" s="85"/>
      <c r="AM253" s="85"/>
      <c r="AN253" s="85"/>
      <c r="AO253" s="85"/>
      <c r="AP253" s="85"/>
      <c r="AQ253" s="85"/>
      <c r="AR253" s="85"/>
      <c r="AS253" s="85"/>
      <c r="AT253" s="85"/>
      <c r="AU253" s="85"/>
      <c r="AV253" s="80" t="s">
        <v>52</v>
      </c>
      <c r="AW253" s="80" t="s">
        <v>845</v>
      </c>
      <c r="AX253" s="80" t="s">
        <v>52</v>
      </c>
      <c r="AY253" s="80" t="s">
        <v>52</v>
      </c>
      <c r="AZ253" s="80" t="s">
        <v>52</v>
      </c>
    </row>
    <row r="254" spans="1:52" ht="30" customHeight="1">
      <c r="A254" s="76" t="s">
        <v>462</v>
      </c>
      <c r="B254" s="76" t="s">
        <v>52</v>
      </c>
      <c r="C254" s="76" t="s">
        <v>52</v>
      </c>
      <c r="D254" s="77"/>
      <c r="E254" s="78"/>
      <c r="F254" s="79">
        <f>TRUNC(SUMIF(N251:N253, N250, F251:F253),0)</f>
        <v>90</v>
      </c>
      <c r="G254" s="78"/>
      <c r="H254" s="79">
        <f>TRUNC(SUMIF(N251:N253, N250, H251:H253),0)</f>
        <v>3001</v>
      </c>
      <c r="I254" s="78"/>
      <c r="J254" s="79">
        <f>TRUNC(SUMIF(N251:N253, N250, J251:J253),0)</f>
        <v>0</v>
      </c>
      <c r="K254" s="78"/>
      <c r="L254" s="79">
        <f>F254+H254+J254</f>
        <v>3091</v>
      </c>
      <c r="M254" s="76" t="s">
        <v>52</v>
      </c>
      <c r="N254" s="80" t="s">
        <v>78</v>
      </c>
      <c r="O254" s="80" t="s">
        <v>78</v>
      </c>
      <c r="P254" s="80" t="s">
        <v>52</v>
      </c>
      <c r="Q254" s="80" t="s">
        <v>52</v>
      </c>
      <c r="R254" s="80" t="s">
        <v>52</v>
      </c>
      <c r="S254" s="85"/>
      <c r="T254" s="85"/>
      <c r="U254" s="85"/>
      <c r="V254" s="85"/>
      <c r="W254" s="85"/>
      <c r="X254" s="85"/>
      <c r="Y254" s="85"/>
      <c r="Z254" s="85"/>
      <c r="AA254" s="85"/>
      <c r="AB254" s="85"/>
      <c r="AC254" s="85"/>
      <c r="AD254" s="85"/>
      <c r="AE254" s="85"/>
      <c r="AF254" s="85"/>
      <c r="AG254" s="85"/>
      <c r="AH254" s="85"/>
      <c r="AI254" s="85"/>
      <c r="AJ254" s="85"/>
      <c r="AK254" s="85"/>
      <c r="AL254" s="85"/>
      <c r="AM254" s="85"/>
      <c r="AN254" s="85"/>
      <c r="AO254" s="85"/>
      <c r="AP254" s="85"/>
      <c r="AQ254" s="85"/>
      <c r="AR254" s="85"/>
      <c r="AS254" s="85"/>
      <c r="AT254" s="85"/>
      <c r="AU254" s="85"/>
      <c r="AV254" s="80" t="s">
        <v>52</v>
      </c>
      <c r="AW254" s="80" t="s">
        <v>52</v>
      </c>
      <c r="AX254" s="80" t="s">
        <v>52</v>
      </c>
      <c r="AY254" s="80" t="s">
        <v>52</v>
      </c>
      <c r="AZ254" s="80" t="s">
        <v>52</v>
      </c>
    </row>
    <row r="255" spans="1:52" ht="30" customHeight="1">
      <c r="A255" s="77"/>
      <c r="B255" s="77"/>
      <c r="C255" s="77"/>
      <c r="D255" s="77"/>
      <c r="E255" s="78"/>
      <c r="F255" s="79"/>
      <c r="G255" s="78"/>
      <c r="H255" s="79"/>
      <c r="I255" s="78"/>
      <c r="J255" s="79"/>
      <c r="K255" s="78"/>
      <c r="L255" s="79"/>
      <c r="M255" s="77"/>
    </row>
    <row r="256" spans="1:52" ht="30" customHeight="1">
      <c r="A256" s="69" t="s">
        <v>846</v>
      </c>
      <c r="B256" s="70"/>
      <c r="C256" s="70"/>
      <c r="D256" s="70"/>
      <c r="E256" s="71"/>
      <c r="F256" s="72"/>
      <c r="G256" s="71"/>
      <c r="H256" s="72"/>
      <c r="I256" s="71"/>
      <c r="J256" s="72"/>
      <c r="K256" s="71"/>
      <c r="L256" s="72"/>
      <c r="M256" s="73"/>
      <c r="N256" s="74" t="s">
        <v>847</v>
      </c>
    </row>
    <row r="257" spans="1:52" ht="30" customHeight="1">
      <c r="A257" s="76" t="s">
        <v>851</v>
      </c>
      <c r="B257" s="76" t="s">
        <v>458</v>
      </c>
      <c r="C257" s="76" t="s">
        <v>459</v>
      </c>
      <c r="D257" s="77">
        <v>2.1000000000000001E-2</v>
      </c>
      <c r="E257" s="78">
        <f>단가대비표!O108</f>
        <v>0</v>
      </c>
      <c r="F257" s="79">
        <f>TRUNC(E257*D257,1)</f>
        <v>0</v>
      </c>
      <c r="G257" s="78">
        <f>단가대비표!P108</f>
        <v>227614</v>
      </c>
      <c r="H257" s="79">
        <f>TRUNC(G257*D257,1)</f>
        <v>4779.8</v>
      </c>
      <c r="I257" s="78">
        <f>단가대비표!V108</f>
        <v>0</v>
      </c>
      <c r="J257" s="79">
        <f>TRUNC(I257*D257,1)</f>
        <v>0</v>
      </c>
      <c r="K257" s="78">
        <f>TRUNC(E257+G257+I257,1)</f>
        <v>227614</v>
      </c>
      <c r="L257" s="79">
        <f>TRUNC(F257+H257+J257,1)</f>
        <v>4779.8</v>
      </c>
      <c r="M257" s="76" t="s">
        <v>52</v>
      </c>
      <c r="N257" s="80" t="s">
        <v>847</v>
      </c>
      <c r="O257" s="80" t="s">
        <v>852</v>
      </c>
      <c r="P257" s="80" t="s">
        <v>64</v>
      </c>
      <c r="Q257" s="80" t="s">
        <v>64</v>
      </c>
      <c r="R257" s="80" t="s">
        <v>63</v>
      </c>
      <c r="S257" s="85"/>
      <c r="T257" s="85"/>
      <c r="U257" s="85"/>
      <c r="V257" s="85"/>
      <c r="W257" s="85"/>
      <c r="X257" s="85"/>
      <c r="Y257" s="85"/>
      <c r="Z257" s="85"/>
      <c r="AA257" s="85"/>
      <c r="AB257" s="85"/>
      <c r="AC257" s="85"/>
      <c r="AD257" s="85"/>
      <c r="AE257" s="85"/>
      <c r="AF257" s="85"/>
      <c r="AG257" s="85"/>
      <c r="AH257" s="85"/>
      <c r="AI257" s="85"/>
      <c r="AJ257" s="85"/>
      <c r="AK257" s="85"/>
      <c r="AL257" s="85"/>
      <c r="AM257" s="85"/>
      <c r="AN257" s="85"/>
      <c r="AO257" s="85"/>
      <c r="AP257" s="85"/>
      <c r="AQ257" s="85"/>
      <c r="AR257" s="85"/>
      <c r="AS257" s="85"/>
      <c r="AT257" s="85"/>
      <c r="AU257" s="85"/>
      <c r="AV257" s="80" t="s">
        <v>52</v>
      </c>
      <c r="AW257" s="80" t="s">
        <v>853</v>
      </c>
      <c r="AX257" s="80" t="s">
        <v>52</v>
      </c>
      <c r="AY257" s="80" t="s">
        <v>52</v>
      </c>
      <c r="AZ257" s="80" t="s">
        <v>52</v>
      </c>
    </row>
    <row r="258" spans="1:52" ht="30" customHeight="1">
      <c r="A258" s="76" t="s">
        <v>474</v>
      </c>
      <c r="B258" s="76" t="s">
        <v>458</v>
      </c>
      <c r="C258" s="76" t="s">
        <v>459</v>
      </c>
      <c r="D258" s="77">
        <v>1.0999999999999999E-2</v>
      </c>
      <c r="E258" s="78">
        <f>단가대비표!O96</f>
        <v>0</v>
      </c>
      <c r="F258" s="79">
        <f>TRUNC(E258*D258,1)</f>
        <v>0</v>
      </c>
      <c r="G258" s="78">
        <f>단가대비표!P96</f>
        <v>172068</v>
      </c>
      <c r="H258" s="79">
        <f>TRUNC(G258*D258,1)</f>
        <v>1892.7</v>
      </c>
      <c r="I258" s="78">
        <f>단가대비표!V96</f>
        <v>0</v>
      </c>
      <c r="J258" s="79">
        <f>TRUNC(I258*D258,1)</f>
        <v>0</v>
      </c>
      <c r="K258" s="78">
        <f>TRUNC(E258+G258+I258,1)</f>
        <v>172068</v>
      </c>
      <c r="L258" s="79">
        <f>TRUNC(F258+H258+J258,1)</f>
        <v>1892.7</v>
      </c>
      <c r="M258" s="76" t="s">
        <v>52</v>
      </c>
      <c r="N258" s="80" t="s">
        <v>847</v>
      </c>
      <c r="O258" s="80" t="s">
        <v>475</v>
      </c>
      <c r="P258" s="80" t="s">
        <v>64</v>
      </c>
      <c r="Q258" s="80" t="s">
        <v>64</v>
      </c>
      <c r="R258" s="80" t="s">
        <v>63</v>
      </c>
      <c r="S258" s="85"/>
      <c r="T258" s="85"/>
      <c r="U258" s="85"/>
      <c r="V258" s="85"/>
      <c r="W258" s="85"/>
      <c r="X258" s="85"/>
      <c r="Y258" s="85"/>
      <c r="Z258" s="85"/>
      <c r="AA258" s="85"/>
      <c r="AB258" s="85"/>
      <c r="AC258" s="85"/>
      <c r="AD258" s="85"/>
      <c r="AE258" s="85"/>
      <c r="AF258" s="85"/>
      <c r="AG258" s="85"/>
      <c r="AH258" s="85"/>
      <c r="AI258" s="85"/>
      <c r="AJ258" s="85"/>
      <c r="AK258" s="85"/>
      <c r="AL258" s="85"/>
      <c r="AM258" s="85"/>
      <c r="AN258" s="85"/>
      <c r="AO258" s="85"/>
      <c r="AP258" s="85"/>
      <c r="AQ258" s="85"/>
      <c r="AR258" s="85"/>
      <c r="AS258" s="85"/>
      <c r="AT258" s="85"/>
      <c r="AU258" s="85"/>
      <c r="AV258" s="80" t="s">
        <v>52</v>
      </c>
      <c r="AW258" s="80" t="s">
        <v>854</v>
      </c>
      <c r="AX258" s="80" t="s">
        <v>52</v>
      </c>
      <c r="AY258" s="80" t="s">
        <v>52</v>
      </c>
      <c r="AZ258" s="80" t="s">
        <v>52</v>
      </c>
    </row>
    <row r="259" spans="1:52" ht="30" customHeight="1">
      <c r="A259" s="76" t="s">
        <v>462</v>
      </c>
      <c r="B259" s="76" t="s">
        <v>52</v>
      </c>
      <c r="C259" s="76" t="s">
        <v>52</v>
      </c>
      <c r="D259" s="77"/>
      <c r="E259" s="78"/>
      <c r="F259" s="79">
        <f>TRUNC(SUMIF(N257:N258, N256, F257:F258),0)</f>
        <v>0</v>
      </c>
      <c r="G259" s="78"/>
      <c r="H259" s="79">
        <f>TRUNC(SUMIF(N257:N258, N256, H257:H258),0)</f>
        <v>6672</v>
      </c>
      <c r="I259" s="78"/>
      <c r="J259" s="79">
        <f>TRUNC(SUMIF(N257:N258, N256, J257:J258),0)</f>
        <v>0</v>
      </c>
      <c r="K259" s="78"/>
      <c r="L259" s="79">
        <f>F259+H259+J259</f>
        <v>6672</v>
      </c>
      <c r="M259" s="76" t="s">
        <v>52</v>
      </c>
      <c r="N259" s="80" t="s">
        <v>78</v>
      </c>
      <c r="O259" s="80" t="s">
        <v>78</v>
      </c>
      <c r="P259" s="80" t="s">
        <v>52</v>
      </c>
      <c r="Q259" s="80" t="s">
        <v>52</v>
      </c>
      <c r="R259" s="80" t="s">
        <v>52</v>
      </c>
      <c r="S259" s="85"/>
      <c r="T259" s="85"/>
      <c r="U259" s="85"/>
      <c r="V259" s="85"/>
      <c r="W259" s="85"/>
      <c r="X259" s="85"/>
      <c r="Y259" s="85"/>
      <c r="Z259" s="85"/>
      <c r="AA259" s="85"/>
      <c r="AB259" s="85"/>
      <c r="AC259" s="85"/>
      <c r="AD259" s="85"/>
      <c r="AE259" s="85"/>
      <c r="AF259" s="85"/>
      <c r="AG259" s="85"/>
      <c r="AH259" s="85"/>
      <c r="AI259" s="85"/>
      <c r="AJ259" s="85"/>
      <c r="AK259" s="85"/>
      <c r="AL259" s="85"/>
      <c r="AM259" s="85"/>
      <c r="AN259" s="85"/>
      <c r="AO259" s="85"/>
      <c r="AP259" s="85"/>
      <c r="AQ259" s="85"/>
      <c r="AR259" s="85"/>
      <c r="AS259" s="85"/>
      <c r="AT259" s="85"/>
      <c r="AU259" s="85"/>
      <c r="AV259" s="80" t="s">
        <v>52</v>
      </c>
      <c r="AW259" s="80" t="s">
        <v>52</v>
      </c>
      <c r="AX259" s="80" t="s">
        <v>52</v>
      </c>
      <c r="AY259" s="80" t="s">
        <v>52</v>
      </c>
      <c r="AZ259" s="80" t="s">
        <v>52</v>
      </c>
    </row>
    <row r="260" spans="1:52" ht="30" customHeight="1">
      <c r="A260" s="77"/>
      <c r="B260" s="77"/>
      <c r="C260" s="77"/>
      <c r="D260" s="77"/>
      <c r="E260" s="78"/>
      <c r="F260" s="79"/>
      <c r="G260" s="78"/>
      <c r="H260" s="79"/>
      <c r="I260" s="78"/>
      <c r="J260" s="79"/>
      <c r="K260" s="78"/>
      <c r="L260" s="79"/>
      <c r="M260" s="77"/>
    </row>
    <row r="261" spans="1:52" ht="30" customHeight="1">
      <c r="A261" s="69" t="s">
        <v>855</v>
      </c>
      <c r="B261" s="70"/>
      <c r="C261" s="70"/>
      <c r="D261" s="70"/>
      <c r="E261" s="71"/>
      <c r="F261" s="72"/>
      <c r="G261" s="71"/>
      <c r="H261" s="72"/>
      <c r="I261" s="71"/>
      <c r="J261" s="72"/>
      <c r="K261" s="71"/>
      <c r="L261" s="72"/>
      <c r="M261" s="73"/>
      <c r="N261" s="74" t="s">
        <v>856</v>
      </c>
    </row>
    <row r="262" spans="1:52" ht="30" customHeight="1">
      <c r="A262" s="76" t="s">
        <v>851</v>
      </c>
      <c r="B262" s="76" t="s">
        <v>458</v>
      </c>
      <c r="C262" s="76" t="s">
        <v>459</v>
      </c>
      <c r="D262" s="77">
        <v>3.1E-2</v>
      </c>
      <c r="E262" s="78">
        <f>단가대비표!O108</f>
        <v>0</v>
      </c>
      <c r="F262" s="79">
        <f>TRUNC(E262*D262,1)</f>
        <v>0</v>
      </c>
      <c r="G262" s="78">
        <f>단가대비표!P108</f>
        <v>227614</v>
      </c>
      <c r="H262" s="79">
        <f>TRUNC(G262*D262,1)</f>
        <v>7056</v>
      </c>
      <c r="I262" s="78">
        <f>단가대비표!V108</f>
        <v>0</v>
      </c>
      <c r="J262" s="79">
        <f>TRUNC(I262*D262,1)</f>
        <v>0</v>
      </c>
      <c r="K262" s="78">
        <f>TRUNC(E262+G262+I262,1)</f>
        <v>227614</v>
      </c>
      <c r="L262" s="79">
        <f>TRUNC(F262+H262+J262,1)</f>
        <v>7056</v>
      </c>
      <c r="M262" s="76" t="s">
        <v>52</v>
      </c>
      <c r="N262" s="80" t="s">
        <v>856</v>
      </c>
      <c r="O262" s="80" t="s">
        <v>852</v>
      </c>
      <c r="P262" s="80" t="s">
        <v>64</v>
      </c>
      <c r="Q262" s="80" t="s">
        <v>64</v>
      </c>
      <c r="R262" s="80" t="s">
        <v>63</v>
      </c>
      <c r="S262" s="85"/>
      <c r="T262" s="85"/>
      <c r="U262" s="85"/>
      <c r="V262" s="85"/>
      <c r="W262" s="85"/>
      <c r="X262" s="85"/>
      <c r="Y262" s="85"/>
      <c r="Z262" s="85"/>
      <c r="AA262" s="85"/>
      <c r="AB262" s="85"/>
      <c r="AC262" s="85"/>
      <c r="AD262" s="85"/>
      <c r="AE262" s="85"/>
      <c r="AF262" s="85"/>
      <c r="AG262" s="85"/>
      <c r="AH262" s="85"/>
      <c r="AI262" s="85"/>
      <c r="AJ262" s="85"/>
      <c r="AK262" s="85"/>
      <c r="AL262" s="85"/>
      <c r="AM262" s="85"/>
      <c r="AN262" s="85"/>
      <c r="AO262" s="85"/>
      <c r="AP262" s="85"/>
      <c r="AQ262" s="85"/>
      <c r="AR262" s="85"/>
      <c r="AS262" s="85"/>
      <c r="AT262" s="85"/>
      <c r="AU262" s="85"/>
      <c r="AV262" s="80" t="s">
        <v>52</v>
      </c>
      <c r="AW262" s="80" t="s">
        <v>859</v>
      </c>
      <c r="AX262" s="80" t="s">
        <v>52</v>
      </c>
      <c r="AY262" s="80" t="s">
        <v>52</v>
      </c>
      <c r="AZ262" s="80" t="s">
        <v>52</v>
      </c>
    </row>
    <row r="263" spans="1:52" ht="30" customHeight="1">
      <c r="A263" s="76" t="s">
        <v>474</v>
      </c>
      <c r="B263" s="76" t="s">
        <v>458</v>
      </c>
      <c r="C263" s="76" t="s">
        <v>459</v>
      </c>
      <c r="D263" s="77">
        <v>1.4999999999999999E-2</v>
      </c>
      <c r="E263" s="78">
        <f>단가대비표!O96</f>
        <v>0</v>
      </c>
      <c r="F263" s="79">
        <f>TRUNC(E263*D263,1)</f>
        <v>0</v>
      </c>
      <c r="G263" s="78">
        <f>단가대비표!P96</f>
        <v>172068</v>
      </c>
      <c r="H263" s="79">
        <f>TRUNC(G263*D263,1)</f>
        <v>2581</v>
      </c>
      <c r="I263" s="78">
        <f>단가대비표!V96</f>
        <v>0</v>
      </c>
      <c r="J263" s="79">
        <f>TRUNC(I263*D263,1)</f>
        <v>0</v>
      </c>
      <c r="K263" s="78">
        <f>TRUNC(E263+G263+I263,1)</f>
        <v>172068</v>
      </c>
      <c r="L263" s="79">
        <f>TRUNC(F263+H263+J263,1)</f>
        <v>2581</v>
      </c>
      <c r="M263" s="76" t="s">
        <v>52</v>
      </c>
      <c r="N263" s="80" t="s">
        <v>856</v>
      </c>
      <c r="O263" s="80" t="s">
        <v>475</v>
      </c>
      <c r="P263" s="80" t="s">
        <v>64</v>
      </c>
      <c r="Q263" s="80" t="s">
        <v>64</v>
      </c>
      <c r="R263" s="80" t="s">
        <v>63</v>
      </c>
      <c r="S263" s="85"/>
      <c r="T263" s="85"/>
      <c r="U263" s="85"/>
      <c r="V263" s="85"/>
      <c r="W263" s="85"/>
      <c r="X263" s="85"/>
      <c r="Y263" s="85"/>
      <c r="Z263" s="85"/>
      <c r="AA263" s="85"/>
      <c r="AB263" s="85"/>
      <c r="AC263" s="85"/>
      <c r="AD263" s="85"/>
      <c r="AE263" s="85"/>
      <c r="AF263" s="85"/>
      <c r="AG263" s="85"/>
      <c r="AH263" s="85"/>
      <c r="AI263" s="85"/>
      <c r="AJ263" s="85"/>
      <c r="AK263" s="85"/>
      <c r="AL263" s="85"/>
      <c r="AM263" s="85"/>
      <c r="AN263" s="85"/>
      <c r="AO263" s="85"/>
      <c r="AP263" s="85"/>
      <c r="AQ263" s="85"/>
      <c r="AR263" s="85"/>
      <c r="AS263" s="85"/>
      <c r="AT263" s="85"/>
      <c r="AU263" s="85"/>
      <c r="AV263" s="80" t="s">
        <v>52</v>
      </c>
      <c r="AW263" s="80" t="s">
        <v>860</v>
      </c>
      <c r="AX263" s="80" t="s">
        <v>52</v>
      </c>
      <c r="AY263" s="80" t="s">
        <v>52</v>
      </c>
      <c r="AZ263" s="80" t="s">
        <v>52</v>
      </c>
    </row>
    <row r="264" spans="1:52" ht="30" customHeight="1">
      <c r="A264" s="76" t="s">
        <v>462</v>
      </c>
      <c r="B264" s="76" t="s">
        <v>52</v>
      </c>
      <c r="C264" s="76" t="s">
        <v>52</v>
      </c>
      <c r="D264" s="77"/>
      <c r="E264" s="78"/>
      <c r="F264" s="79">
        <f>TRUNC(SUMIF(N262:N263, N261, F262:F263),0)</f>
        <v>0</v>
      </c>
      <c r="G264" s="78"/>
      <c r="H264" s="79">
        <f>TRUNC(SUMIF(N262:N263, N261, H262:H263),0)</f>
        <v>9637</v>
      </c>
      <c r="I264" s="78"/>
      <c r="J264" s="79">
        <f>TRUNC(SUMIF(N262:N263, N261, J262:J263),0)</f>
        <v>0</v>
      </c>
      <c r="K264" s="78"/>
      <c r="L264" s="79">
        <f>F264+H264+J264</f>
        <v>9637</v>
      </c>
      <c r="M264" s="76" t="s">
        <v>52</v>
      </c>
      <c r="N264" s="80" t="s">
        <v>78</v>
      </c>
      <c r="O264" s="80" t="s">
        <v>78</v>
      </c>
      <c r="P264" s="80" t="s">
        <v>52</v>
      </c>
      <c r="Q264" s="80" t="s">
        <v>52</v>
      </c>
      <c r="R264" s="80" t="s">
        <v>52</v>
      </c>
      <c r="S264" s="85"/>
      <c r="T264" s="85"/>
      <c r="U264" s="85"/>
      <c r="V264" s="85"/>
      <c r="W264" s="85"/>
      <c r="X264" s="85"/>
      <c r="Y264" s="85"/>
      <c r="Z264" s="85"/>
      <c r="AA264" s="85"/>
      <c r="AB264" s="85"/>
      <c r="AC264" s="85"/>
      <c r="AD264" s="85"/>
      <c r="AE264" s="85"/>
      <c r="AF264" s="85"/>
      <c r="AG264" s="85"/>
      <c r="AH264" s="85"/>
      <c r="AI264" s="85"/>
      <c r="AJ264" s="85"/>
      <c r="AK264" s="85"/>
      <c r="AL264" s="85"/>
      <c r="AM264" s="85"/>
      <c r="AN264" s="85"/>
      <c r="AO264" s="85"/>
      <c r="AP264" s="85"/>
      <c r="AQ264" s="85"/>
      <c r="AR264" s="85"/>
      <c r="AS264" s="85"/>
      <c r="AT264" s="85"/>
      <c r="AU264" s="85"/>
      <c r="AV264" s="80" t="s">
        <v>52</v>
      </c>
      <c r="AW264" s="80" t="s">
        <v>52</v>
      </c>
      <c r="AX264" s="80" t="s">
        <v>52</v>
      </c>
      <c r="AY264" s="80" t="s">
        <v>52</v>
      </c>
      <c r="AZ264" s="80" t="s">
        <v>52</v>
      </c>
    </row>
    <row r="265" spans="1:52" ht="30" customHeight="1">
      <c r="A265" s="77"/>
      <c r="B265" s="77"/>
      <c r="C265" s="77"/>
      <c r="D265" s="77"/>
      <c r="E265" s="78"/>
      <c r="F265" s="79"/>
      <c r="G265" s="78"/>
      <c r="H265" s="79"/>
      <c r="I265" s="78"/>
      <c r="J265" s="79"/>
      <c r="K265" s="78"/>
      <c r="L265" s="79"/>
      <c r="M265" s="77"/>
    </row>
    <row r="266" spans="1:52" ht="30" customHeight="1">
      <c r="A266" s="69" t="s">
        <v>861</v>
      </c>
      <c r="B266" s="70"/>
      <c r="C266" s="70"/>
      <c r="D266" s="70"/>
      <c r="E266" s="71"/>
      <c r="F266" s="72"/>
      <c r="G266" s="71"/>
      <c r="H266" s="72"/>
      <c r="I266" s="71"/>
      <c r="J266" s="72"/>
      <c r="K266" s="71"/>
      <c r="L266" s="72"/>
      <c r="M266" s="73"/>
      <c r="N266" s="74" t="s">
        <v>862</v>
      </c>
    </row>
    <row r="267" spans="1:52" ht="30" customHeight="1">
      <c r="A267" s="76" t="s">
        <v>865</v>
      </c>
      <c r="B267" s="76" t="s">
        <v>866</v>
      </c>
      <c r="C267" s="76" t="s">
        <v>68</v>
      </c>
      <c r="D267" s="77">
        <v>0.8</v>
      </c>
      <c r="E267" s="78">
        <f>단가대비표!O20</f>
        <v>242</v>
      </c>
      <c r="F267" s="79">
        <f>TRUNC(E267*D267,1)</f>
        <v>193.6</v>
      </c>
      <c r="G267" s="78">
        <f>단가대비표!P20</f>
        <v>0</v>
      </c>
      <c r="H267" s="79">
        <f>TRUNC(G267*D267,1)</f>
        <v>0</v>
      </c>
      <c r="I267" s="78">
        <f>단가대비표!V20</f>
        <v>0</v>
      </c>
      <c r="J267" s="79">
        <f>TRUNC(I267*D267,1)</f>
        <v>0</v>
      </c>
      <c r="K267" s="78">
        <f t="shared" ref="K267:L269" si="43">TRUNC(E267+G267+I267,1)</f>
        <v>242</v>
      </c>
      <c r="L267" s="79">
        <f t="shared" si="43"/>
        <v>193.6</v>
      </c>
      <c r="M267" s="76" t="s">
        <v>52</v>
      </c>
      <c r="N267" s="80" t="s">
        <v>862</v>
      </c>
      <c r="O267" s="80" t="s">
        <v>867</v>
      </c>
      <c r="P267" s="80" t="s">
        <v>64</v>
      </c>
      <c r="Q267" s="80" t="s">
        <v>64</v>
      </c>
      <c r="R267" s="80" t="s">
        <v>63</v>
      </c>
      <c r="S267" s="85"/>
      <c r="T267" s="85"/>
      <c r="U267" s="85"/>
      <c r="V267" s="85"/>
      <c r="W267" s="85"/>
      <c r="X267" s="85"/>
      <c r="Y267" s="85"/>
      <c r="Z267" s="85"/>
      <c r="AA267" s="85"/>
      <c r="AB267" s="85"/>
      <c r="AC267" s="85"/>
      <c r="AD267" s="85"/>
      <c r="AE267" s="85"/>
      <c r="AF267" s="85"/>
      <c r="AG267" s="85"/>
      <c r="AH267" s="85"/>
      <c r="AI267" s="85"/>
      <c r="AJ267" s="85"/>
      <c r="AK267" s="85"/>
      <c r="AL267" s="85"/>
      <c r="AM267" s="85"/>
      <c r="AN267" s="85"/>
      <c r="AO267" s="85"/>
      <c r="AP267" s="85"/>
      <c r="AQ267" s="85"/>
      <c r="AR267" s="85"/>
      <c r="AS267" s="85"/>
      <c r="AT267" s="85"/>
      <c r="AU267" s="85"/>
      <c r="AV267" s="80" t="s">
        <v>52</v>
      </c>
      <c r="AW267" s="80" t="s">
        <v>868</v>
      </c>
      <c r="AX267" s="80" t="s">
        <v>52</v>
      </c>
      <c r="AY267" s="80" t="s">
        <v>52</v>
      </c>
      <c r="AZ267" s="80" t="s">
        <v>52</v>
      </c>
    </row>
    <row r="268" spans="1:52" ht="30" customHeight="1">
      <c r="A268" s="76" t="s">
        <v>869</v>
      </c>
      <c r="B268" s="76" t="s">
        <v>52</v>
      </c>
      <c r="C268" s="76" t="s">
        <v>68</v>
      </c>
      <c r="D268" s="77">
        <v>1.2</v>
      </c>
      <c r="E268" s="78">
        <f>단가대비표!O21</f>
        <v>4500</v>
      </c>
      <c r="F268" s="79">
        <f>TRUNC(E268*D268,1)</f>
        <v>5400</v>
      </c>
      <c r="G268" s="78">
        <f>단가대비표!P21</f>
        <v>0</v>
      </c>
      <c r="H268" s="79">
        <f>TRUNC(G268*D268,1)</f>
        <v>0</v>
      </c>
      <c r="I268" s="78">
        <f>단가대비표!V21</f>
        <v>0</v>
      </c>
      <c r="J268" s="79">
        <f>TRUNC(I268*D268,1)</f>
        <v>0</v>
      </c>
      <c r="K268" s="78">
        <f t="shared" si="43"/>
        <v>4500</v>
      </c>
      <c r="L268" s="79">
        <f t="shared" si="43"/>
        <v>5400</v>
      </c>
      <c r="M268" s="76" t="s">
        <v>52</v>
      </c>
      <c r="N268" s="80" t="s">
        <v>862</v>
      </c>
      <c r="O268" s="80" t="s">
        <v>870</v>
      </c>
      <c r="P268" s="80" t="s">
        <v>64</v>
      </c>
      <c r="Q268" s="80" t="s">
        <v>64</v>
      </c>
      <c r="R268" s="80" t="s">
        <v>63</v>
      </c>
      <c r="S268" s="85"/>
      <c r="T268" s="85"/>
      <c r="U268" s="85"/>
      <c r="V268" s="85"/>
      <c r="W268" s="85"/>
      <c r="X268" s="85"/>
      <c r="Y268" s="85"/>
      <c r="Z268" s="85"/>
      <c r="AA268" s="85"/>
      <c r="AB268" s="85"/>
      <c r="AC268" s="85"/>
      <c r="AD268" s="85"/>
      <c r="AE268" s="85"/>
      <c r="AF268" s="85"/>
      <c r="AG268" s="85"/>
      <c r="AH268" s="85"/>
      <c r="AI268" s="85"/>
      <c r="AJ268" s="85"/>
      <c r="AK268" s="85"/>
      <c r="AL268" s="85"/>
      <c r="AM268" s="85"/>
      <c r="AN268" s="85"/>
      <c r="AO268" s="85"/>
      <c r="AP268" s="85"/>
      <c r="AQ268" s="85"/>
      <c r="AR268" s="85"/>
      <c r="AS268" s="85"/>
      <c r="AT268" s="85"/>
      <c r="AU268" s="85"/>
      <c r="AV268" s="80" t="s">
        <v>52</v>
      </c>
      <c r="AW268" s="80" t="s">
        <v>871</v>
      </c>
      <c r="AX268" s="80" t="s">
        <v>52</v>
      </c>
      <c r="AY268" s="80" t="s">
        <v>52</v>
      </c>
      <c r="AZ268" s="80" t="s">
        <v>52</v>
      </c>
    </row>
    <row r="269" spans="1:52" ht="30" customHeight="1">
      <c r="A269" s="76" t="s">
        <v>872</v>
      </c>
      <c r="B269" s="76" t="s">
        <v>873</v>
      </c>
      <c r="C269" s="76" t="s">
        <v>560</v>
      </c>
      <c r="D269" s="77">
        <v>0.3</v>
      </c>
      <c r="E269" s="78">
        <f>단가대비표!O80</f>
        <v>1365</v>
      </c>
      <c r="F269" s="79">
        <f>TRUNC(E269*D269,1)</f>
        <v>409.5</v>
      </c>
      <c r="G269" s="78">
        <f>단가대비표!P80</f>
        <v>0</v>
      </c>
      <c r="H269" s="79">
        <f>TRUNC(G269*D269,1)</f>
        <v>0</v>
      </c>
      <c r="I269" s="78">
        <f>단가대비표!V80</f>
        <v>0</v>
      </c>
      <c r="J269" s="79">
        <f>TRUNC(I269*D269,1)</f>
        <v>0</v>
      </c>
      <c r="K269" s="78">
        <f t="shared" si="43"/>
        <v>1365</v>
      </c>
      <c r="L269" s="79">
        <f t="shared" si="43"/>
        <v>409.5</v>
      </c>
      <c r="M269" s="76" t="s">
        <v>52</v>
      </c>
      <c r="N269" s="80" t="s">
        <v>862</v>
      </c>
      <c r="O269" s="80" t="s">
        <v>874</v>
      </c>
      <c r="P269" s="80" t="s">
        <v>64</v>
      </c>
      <c r="Q269" s="80" t="s">
        <v>64</v>
      </c>
      <c r="R269" s="80" t="s">
        <v>63</v>
      </c>
      <c r="S269" s="85"/>
      <c r="T269" s="85"/>
      <c r="U269" s="85"/>
      <c r="V269" s="85"/>
      <c r="W269" s="85"/>
      <c r="X269" s="85"/>
      <c r="Y269" s="85"/>
      <c r="Z269" s="85"/>
      <c r="AA269" s="85"/>
      <c r="AB269" s="85"/>
      <c r="AC269" s="85"/>
      <c r="AD269" s="85"/>
      <c r="AE269" s="85"/>
      <c r="AF269" s="85"/>
      <c r="AG269" s="85"/>
      <c r="AH269" s="85"/>
      <c r="AI269" s="85"/>
      <c r="AJ269" s="85"/>
      <c r="AK269" s="85"/>
      <c r="AL269" s="85"/>
      <c r="AM269" s="85"/>
      <c r="AN269" s="85"/>
      <c r="AO269" s="85"/>
      <c r="AP269" s="85"/>
      <c r="AQ269" s="85"/>
      <c r="AR269" s="85"/>
      <c r="AS269" s="85"/>
      <c r="AT269" s="85"/>
      <c r="AU269" s="85"/>
      <c r="AV269" s="80" t="s">
        <v>52</v>
      </c>
      <c r="AW269" s="80" t="s">
        <v>875</v>
      </c>
      <c r="AX269" s="80" t="s">
        <v>52</v>
      </c>
      <c r="AY269" s="80" t="s">
        <v>52</v>
      </c>
      <c r="AZ269" s="80" t="s">
        <v>52</v>
      </c>
    </row>
    <row r="270" spans="1:52" ht="30" customHeight="1">
      <c r="A270" s="76" t="s">
        <v>462</v>
      </c>
      <c r="B270" s="76" t="s">
        <v>52</v>
      </c>
      <c r="C270" s="76" t="s">
        <v>52</v>
      </c>
      <c r="D270" s="77"/>
      <c r="E270" s="78"/>
      <c r="F270" s="79">
        <f>TRUNC(SUMIF(N267:N269, N266, F267:F269),0)</f>
        <v>6003</v>
      </c>
      <c r="G270" s="78"/>
      <c r="H270" s="79">
        <f>TRUNC(SUMIF(N267:N269, N266, H267:H269),0)</f>
        <v>0</v>
      </c>
      <c r="I270" s="78"/>
      <c r="J270" s="79">
        <f>TRUNC(SUMIF(N267:N269, N266, J267:J269),0)</f>
        <v>0</v>
      </c>
      <c r="K270" s="78"/>
      <c r="L270" s="79">
        <f>F270+H270+J270</f>
        <v>6003</v>
      </c>
      <c r="M270" s="76" t="s">
        <v>52</v>
      </c>
      <c r="N270" s="80" t="s">
        <v>78</v>
      </c>
      <c r="O270" s="80" t="s">
        <v>78</v>
      </c>
      <c r="P270" s="80" t="s">
        <v>52</v>
      </c>
      <c r="Q270" s="80" t="s">
        <v>52</v>
      </c>
      <c r="R270" s="80" t="s">
        <v>52</v>
      </c>
      <c r="S270" s="85"/>
      <c r="T270" s="85"/>
      <c r="U270" s="85"/>
      <c r="V270" s="85"/>
      <c r="W270" s="85"/>
      <c r="X270" s="85"/>
      <c r="Y270" s="85"/>
      <c r="Z270" s="85"/>
      <c r="AA270" s="85"/>
      <c r="AB270" s="85"/>
      <c r="AC270" s="85"/>
      <c r="AD270" s="85"/>
      <c r="AE270" s="85"/>
      <c r="AF270" s="85"/>
      <c r="AG270" s="85"/>
      <c r="AH270" s="85"/>
      <c r="AI270" s="85"/>
      <c r="AJ270" s="85"/>
      <c r="AK270" s="85"/>
      <c r="AL270" s="85"/>
      <c r="AM270" s="85"/>
      <c r="AN270" s="85"/>
      <c r="AO270" s="85"/>
      <c r="AP270" s="85"/>
      <c r="AQ270" s="85"/>
      <c r="AR270" s="85"/>
      <c r="AS270" s="85"/>
      <c r="AT270" s="85"/>
      <c r="AU270" s="85"/>
      <c r="AV270" s="80" t="s">
        <v>52</v>
      </c>
      <c r="AW270" s="80" t="s">
        <v>52</v>
      </c>
      <c r="AX270" s="80" t="s">
        <v>52</v>
      </c>
      <c r="AY270" s="80" t="s">
        <v>52</v>
      </c>
      <c r="AZ270" s="80" t="s">
        <v>52</v>
      </c>
    </row>
    <row r="271" spans="1:52" ht="30" customHeight="1">
      <c r="A271" s="77"/>
      <c r="B271" s="77"/>
      <c r="C271" s="77"/>
      <c r="D271" s="77"/>
      <c r="E271" s="78"/>
      <c r="F271" s="79"/>
      <c r="G271" s="78"/>
      <c r="H271" s="79"/>
      <c r="I271" s="78"/>
      <c r="J271" s="79"/>
      <c r="K271" s="78"/>
      <c r="L271" s="79"/>
      <c r="M271" s="77"/>
    </row>
    <row r="272" spans="1:52" ht="30" customHeight="1">
      <c r="A272" s="69" t="s">
        <v>876</v>
      </c>
      <c r="B272" s="70"/>
      <c r="C272" s="70"/>
      <c r="D272" s="70"/>
      <c r="E272" s="71"/>
      <c r="F272" s="72"/>
      <c r="G272" s="71"/>
      <c r="H272" s="72"/>
      <c r="I272" s="71"/>
      <c r="J272" s="72"/>
      <c r="K272" s="71"/>
      <c r="L272" s="72"/>
      <c r="M272" s="73"/>
      <c r="N272" s="74" t="s">
        <v>877</v>
      </c>
    </row>
    <row r="273" spans="1:52" ht="30" customHeight="1">
      <c r="A273" s="76" t="s">
        <v>865</v>
      </c>
      <c r="B273" s="76" t="s">
        <v>866</v>
      </c>
      <c r="C273" s="76" t="s">
        <v>68</v>
      </c>
      <c r="D273" s="77">
        <v>1.2</v>
      </c>
      <c r="E273" s="78">
        <f>단가대비표!O20</f>
        <v>242</v>
      </c>
      <c r="F273" s="79">
        <f>TRUNC(E273*D273,1)</f>
        <v>290.39999999999998</v>
      </c>
      <c r="G273" s="78">
        <f>단가대비표!P20</f>
        <v>0</v>
      </c>
      <c r="H273" s="79">
        <f>TRUNC(G273*D273,1)</f>
        <v>0</v>
      </c>
      <c r="I273" s="78">
        <f>단가대비표!V20</f>
        <v>0</v>
      </c>
      <c r="J273" s="79">
        <f>TRUNC(I273*D273,1)</f>
        <v>0</v>
      </c>
      <c r="K273" s="78">
        <f t="shared" ref="K273:L275" si="44">TRUNC(E273+G273+I273,1)</f>
        <v>242</v>
      </c>
      <c r="L273" s="79">
        <f t="shared" si="44"/>
        <v>290.39999999999998</v>
      </c>
      <c r="M273" s="76" t="s">
        <v>52</v>
      </c>
      <c r="N273" s="80" t="s">
        <v>877</v>
      </c>
      <c r="O273" s="80" t="s">
        <v>867</v>
      </c>
      <c r="P273" s="80" t="s">
        <v>64</v>
      </c>
      <c r="Q273" s="80" t="s">
        <v>64</v>
      </c>
      <c r="R273" s="80" t="s">
        <v>63</v>
      </c>
      <c r="S273" s="85"/>
      <c r="T273" s="85"/>
      <c r="U273" s="85"/>
      <c r="V273" s="85"/>
      <c r="W273" s="85"/>
      <c r="X273" s="85"/>
      <c r="Y273" s="85"/>
      <c r="Z273" s="85"/>
      <c r="AA273" s="85"/>
      <c r="AB273" s="85"/>
      <c r="AC273" s="85"/>
      <c r="AD273" s="85"/>
      <c r="AE273" s="85"/>
      <c r="AF273" s="85"/>
      <c r="AG273" s="85"/>
      <c r="AH273" s="85"/>
      <c r="AI273" s="85"/>
      <c r="AJ273" s="85"/>
      <c r="AK273" s="85"/>
      <c r="AL273" s="85"/>
      <c r="AM273" s="85"/>
      <c r="AN273" s="85"/>
      <c r="AO273" s="85"/>
      <c r="AP273" s="85"/>
      <c r="AQ273" s="85"/>
      <c r="AR273" s="85"/>
      <c r="AS273" s="85"/>
      <c r="AT273" s="85"/>
      <c r="AU273" s="85"/>
      <c r="AV273" s="80" t="s">
        <v>52</v>
      </c>
      <c r="AW273" s="80" t="s">
        <v>879</v>
      </c>
      <c r="AX273" s="80" t="s">
        <v>52</v>
      </c>
      <c r="AY273" s="80" t="s">
        <v>52</v>
      </c>
      <c r="AZ273" s="80" t="s">
        <v>52</v>
      </c>
    </row>
    <row r="274" spans="1:52" ht="30" customHeight="1">
      <c r="A274" s="76" t="s">
        <v>869</v>
      </c>
      <c r="B274" s="76" t="s">
        <v>52</v>
      </c>
      <c r="C274" s="76" t="s">
        <v>68</v>
      </c>
      <c r="D274" s="77">
        <v>1.2</v>
      </c>
      <c r="E274" s="78">
        <f>단가대비표!O21</f>
        <v>4500</v>
      </c>
      <c r="F274" s="79">
        <f>TRUNC(E274*D274,1)</f>
        <v>5400</v>
      </c>
      <c r="G274" s="78">
        <f>단가대비표!P21</f>
        <v>0</v>
      </c>
      <c r="H274" s="79">
        <f>TRUNC(G274*D274,1)</f>
        <v>0</v>
      </c>
      <c r="I274" s="78">
        <f>단가대비표!V21</f>
        <v>0</v>
      </c>
      <c r="J274" s="79">
        <f>TRUNC(I274*D274,1)</f>
        <v>0</v>
      </c>
      <c r="K274" s="78">
        <f t="shared" si="44"/>
        <v>4500</v>
      </c>
      <c r="L274" s="79">
        <f t="shared" si="44"/>
        <v>5400</v>
      </c>
      <c r="M274" s="76" t="s">
        <v>52</v>
      </c>
      <c r="N274" s="80" t="s">
        <v>877</v>
      </c>
      <c r="O274" s="80" t="s">
        <v>870</v>
      </c>
      <c r="P274" s="80" t="s">
        <v>64</v>
      </c>
      <c r="Q274" s="80" t="s">
        <v>64</v>
      </c>
      <c r="R274" s="80" t="s">
        <v>63</v>
      </c>
      <c r="S274" s="85"/>
      <c r="T274" s="85"/>
      <c r="U274" s="85"/>
      <c r="V274" s="85"/>
      <c r="W274" s="85"/>
      <c r="X274" s="85"/>
      <c r="Y274" s="85"/>
      <c r="Z274" s="85"/>
      <c r="AA274" s="85"/>
      <c r="AB274" s="85"/>
      <c r="AC274" s="85"/>
      <c r="AD274" s="85"/>
      <c r="AE274" s="85"/>
      <c r="AF274" s="85"/>
      <c r="AG274" s="85"/>
      <c r="AH274" s="85"/>
      <c r="AI274" s="85"/>
      <c r="AJ274" s="85"/>
      <c r="AK274" s="85"/>
      <c r="AL274" s="85"/>
      <c r="AM274" s="85"/>
      <c r="AN274" s="85"/>
      <c r="AO274" s="85"/>
      <c r="AP274" s="85"/>
      <c r="AQ274" s="85"/>
      <c r="AR274" s="85"/>
      <c r="AS274" s="85"/>
      <c r="AT274" s="85"/>
      <c r="AU274" s="85"/>
      <c r="AV274" s="80" t="s">
        <v>52</v>
      </c>
      <c r="AW274" s="80" t="s">
        <v>880</v>
      </c>
      <c r="AX274" s="80" t="s">
        <v>52</v>
      </c>
      <c r="AY274" s="80" t="s">
        <v>52</v>
      </c>
      <c r="AZ274" s="80" t="s">
        <v>52</v>
      </c>
    </row>
    <row r="275" spans="1:52" ht="30" customHeight="1">
      <c r="A275" s="76" t="s">
        <v>872</v>
      </c>
      <c r="B275" s="76" t="s">
        <v>873</v>
      </c>
      <c r="C275" s="76" t="s">
        <v>560</v>
      </c>
      <c r="D275" s="77">
        <v>0.3</v>
      </c>
      <c r="E275" s="78">
        <f>단가대비표!O80</f>
        <v>1365</v>
      </c>
      <c r="F275" s="79">
        <f>TRUNC(E275*D275,1)</f>
        <v>409.5</v>
      </c>
      <c r="G275" s="78">
        <f>단가대비표!P80</f>
        <v>0</v>
      </c>
      <c r="H275" s="79">
        <f>TRUNC(G275*D275,1)</f>
        <v>0</v>
      </c>
      <c r="I275" s="78">
        <f>단가대비표!V80</f>
        <v>0</v>
      </c>
      <c r="J275" s="79">
        <f>TRUNC(I275*D275,1)</f>
        <v>0</v>
      </c>
      <c r="K275" s="78">
        <f t="shared" si="44"/>
        <v>1365</v>
      </c>
      <c r="L275" s="79">
        <f t="shared" si="44"/>
        <v>409.5</v>
      </c>
      <c r="M275" s="76" t="s">
        <v>52</v>
      </c>
      <c r="N275" s="80" t="s">
        <v>877</v>
      </c>
      <c r="O275" s="80" t="s">
        <v>874</v>
      </c>
      <c r="P275" s="80" t="s">
        <v>64</v>
      </c>
      <c r="Q275" s="80" t="s">
        <v>64</v>
      </c>
      <c r="R275" s="80" t="s">
        <v>63</v>
      </c>
      <c r="S275" s="85"/>
      <c r="T275" s="85"/>
      <c r="U275" s="85"/>
      <c r="V275" s="85"/>
      <c r="W275" s="85"/>
      <c r="X275" s="85"/>
      <c r="Y275" s="85"/>
      <c r="Z275" s="85"/>
      <c r="AA275" s="85"/>
      <c r="AB275" s="85"/>
      <c r="AC275" s="85"/>
      <c r="AD275" s="85"/>
      <c r="AE275" s="85"/>
      <c r="AF275" s="85"/>
      <c r="AG275" s="85"/>
      <c r="AH275" s="85"/>
      <c r="AI275" s="85"/>
      <c r="AJ275" s="85"/>
      <c r="AK275" s="85"/>
      <c r="AL275" s="85"/>
      <c r="AM275" s="85"/>
      <c r="AN275" s="85"/>
      <c r="AO275" s="85"/>
      <c r="AP275" s="85"/>
      <c r="AQ275" s="85"/>
      <c r="AR275" s="85"/>
      <c r="AS275" s="85"/>
      <c r="AT275" s="85"/>
      <c r="AU275" s="85"/>
      <c r="AV275" s="80" t="s">
        <v>52</v>
      </c>
      <c r="AW275" s="80" t="s">
        <v>881</v>
      </c>
      <c r="AX275" s="80" t="s">
        <v>52</v>
      </c>
      <c r="AY275" s="80" t="s">
        <v>52</v>
      </c>
      <c r="AZ275" s="80" t="s">
        <v>52</v>
      </c>
    </row>
    <row r="276" spans="1:52" ht="30" customHeight="1">
      <c r="A276" s="76" t="s">
        <v>462</v>
      </c>
      <c r="B276" s="76" t="s">
        <v>52</v>
      </c>
      <c r="C276" s="76" t="s">
        <v>52</v>
      </c>
      <c r="D276" s="77"/>
      <c r="E276" s="78"/>
      <c r="F276" s="79">
        <f>TRUNC(SUMIF(N273:N275, N272, F273:F275),0)</f>
        <v>6099</v>
      </c>
      <c r="G276" s="78"/>
      <c r="H276" s="79">
        <f>TRUNC(SUMIF(N273:N275, N272, H273:H275),0)</f>
        <v>0</v>
      </c>
      <c r="I276" s="78"/>
      <c r="J276" s="79">
        <f>TRUNC(SUMIF(N273:N275, N272, J273:J275),0)</f>
        <v>0</v>
      </c>
      <c r="K276" s="78"/>
      <c r="L276" s="79">
        <f>F276+H276+J276</f>
        <v>6099</v>
      </c>
      <c r="M276" s="76" t="s">
        <v>52</v>
      </c>
      <c r="N276" s="80" t="s">
        <v>78</v>
      </c>
      <c r="O276" s="80" t="s">
        <v>78</v>
      </c>
      <c r="P276" s="80" t="s">
        <v>52</v>
      </c>
      <c r="Q276" s="80" t="s">
        <v>52</v>
      </c>
      <c r="R276" s="80" t="s">
        <v>52</v>
      </c>
      <c r="S276" s="85"/>
      <c r="T276" s="85"/>
      <c r="U276" s="85"/>
      <c r="V276" s="85"/>
      <c r="W276" s="85"/>
      <c r="X276" s="85"/>
      <c r="Y276" s="85"/>
      <c r="Z276" s="85"/>
      <c r="AA276" s="85"/>
      <c r="AB276" s="85"/>
      <c r="AC276" s="85"/>
      <c r="AD276" s="85"/>
      <c r="AE276" s="85"/>
      <c r="AF276" s="85"/>
      <c r="AG276" s="85"/>
      <c r="AH276" s="85"/>
      <c r="AI276" s="85"/>
      <c r="AJ276" s="85"/>
      <c r="AK276" s="85"/>
      <c r="AL276" s="85"/>
      <c r="AM276" s="85"/>
      <c r="AN276" s="85"/>
      <c r="AO276" s="85"/>
      <c r="AP276" s="85"/>
      <c r="AQ276" s="85"/>
      <c r="AR276" s="85"/>
      <c r="AS276" s="85"/>
      <c r="AT276" s="85"/>
      <c r="AU276" s="85"/>
      <c r="AV276" s="80" t="s">
        <v>52</v>
      </c>
      <c r="AW276" s="80" t="s">
        <v>52</v>
      </c>
      <c r="AX276" s="80" t="s">
        <v>52</v>
      </c>
      <c r="AY276" s="80" t="s">
        <v>52</v>
      </c>
      <c r="AZ276" s="80" t="s">
        <v>52</v>
      </c>
    </row>
    <row r="277" spans="1:52" ht="30" customHeight="1">
      <c r="A277" s="77"/>
      <c r="B277" s="77"/>
      <c r="C277" s="77"/>
      <c r="D277" s="77"/>
      <c r="E277" s="78"/>
      <c r="F277" s="79"/>
      <c r="G277" s="78"/>
      <c r="H277" s="79"/>
      <c r="I277" s="78"/>
      <c r="J277" s="79"/>
      <c r="K277" s="78"/>
      <c r="L277" s="79"/>
      <c r="M277" s="77"/>
    </row>
    <row r="278" spans="1:52" ht="30" customHeight="1">
      <c r="A278" s="69" t="s">
        <v>882</v>
      </c>
      <c r="B278" s="70"/>
      <c r="C278" s="70"/>
      <c r="D278" s="70"/>
      <c r="E278" s="71"/>
      <c r="F278" s="72"/>
      <c r="G278" s="71"/>
      <c r="H278" s="72"/>
      <c r="I278" s="71"/>
      <c r="J278" s="72"/>
      <c r="K278" s="71"/>
      <c r="L278" s="72"/>
      <c r="M278" s="73"/>
      <c r="N278" s="74" t="s">
        <v>132</v>
      </c>
    </row>
    <row r="279" spans="1:52" ht="30" customHeight="1">
      <c r="A279" s="76" t="s">
        <v>129</v>
      </c>
      <c r="B279" s="76" t="s">
        <v>863</v>
      </c>
      <c r="C279" s="76" t="s">
        <v>68</v>
      </c>
      <c r="D279" s="77">
        <v>1</v>
      </c>
      <c r="E279" s="78">
        <f>일위대가목록!E47</f>
        <v>6099</v>
      </c>
      <c r="F279" s="79">
        <f>TRUNC(E279*D279,1)</f>
        <v>6099</v>
      </c>
      <c r="G279" s="78">
        <f>일위대가목록!F47</f>
        <v>0</v>
      </c>
      <c r="H279" s="79">
        <f>TRUNC(G279*D279,1)</f>
        <v>0</v>
      </c>
      <c r="I279" s="78">
        <f>일위대가목록!G47</f>
        <v>0</v>
      </c>
      <c r="J279" s="79">
        <f>TRUNC(I279*D279,1)</f>
        <v>0</v>
      </c>
      <c r="K279" s="78">
        <f>TRUNC(E279+G279+I279,1)</f>
        <v>6099</v>
      </c>
      <c r="L279" s="79">
        <f>TRUNC(F279+H279+J279,1)</f>
        <v>6099</v>
      </c>
      <c r="M279" s="76" t="s">
        <v>878</v>
      </c>
      <c r="N279" s="80" t="s">
        <v>132</v>
      </c>
      <c r="O279" s="80" t="s">
        <v>877</v>
      </c>
      <c r="P279" s="80" t="s">
        <v>63</v>
      </c>
      <c r="Q279" s="80" t="s">
        <v>64</v>
      </c>
      <c r="R279" s="80" t="s">
        <v>64</v>
      </c>
      <c r="S279" s="85"/>
      <c r="T279" s="85"/>
      <c r="U279" s="85"/>
      <c r="V279" s="85"/>
      <c r="W279" s="85"/>
      <c r="X279" s="85"/>
      <c r="Y279" s="85"/>
      <c r="Z279" s="85"/>
      <c r="AA279" s="85"/>
      <c r="AB279" s="85"/>
      <c r="AC279" s="85"/>
      <c r="AD279" s="85"/>
      <c r="AE279" s="85"/>
      <c r="AF279" s="85"/>
      <c r="AG279" s="85"/>
      <c r="AH279" s="85"/>
      <c r="AI279" s="85"/>
      <c r="AJ279" s="85"/>
      <c r="AK279" s="85"/>
      <c r="AL279" s="85"/>
      <c r="AM279" s="85"/>
      <c r="AN279" s="85"/>
      <c r="AO279" s="85"/>
      <c r="AP279" s="85"/>
      <c r="AQ279" s="85"/>
      <c r="AR279" s="85"/>
      <c r="AS279" s="85"/>
      <c r="AT279" s="85"/>
      <c r="AU279" s="85"/>
      <c r="AV279" s="80" t="s">
        <v>52</v>
      </c>
      <c r="AW279" s="80" t="s">
        <v>883</v>
      </c>
      <c r="AX279" s="80" t="s">
        <v>52</v>
      </c>
      <c r="AY279" s="80" t="s">
        <v>52</v>
      </c>
      <c r="AZ279" s="80" t="s">
        <v>52</v>
      </c>
    </row>
    <row r="280" spans="1:52" ht="30" customHeight="1">
      <c r="A280" s="76" t="s">
        <v>848</v>
      </c>
      <c r="B280" s="76" t="s">
        <v>849</v>
      </c>
      <c r="C280" s="76" t="s">
        <v>68</v>
      </c>
      <c r="D280" s="77">
        <v>1</v>
      </c>
      <c r="E280" s="78">
        <f>일위대가목록!E44</f>
        <v>0</v>
      </c>
      <c r="F280" s="79">
        <f>TRUNC(E280*D280,1)</f>
        <v>0</v>
      </c>
      <c r="G280" s="78">
        <f>일위대가목록!F44</f>
        <v>6672</v>
      </c>
      <c r="H280" s="79">
        <f>TRUNC(G280*D280,1)</f>
        <v>6672</v>
      </c>
      <c r="I280" s="78">
        <f>일위대가목록!G44</f>
        <v>0</v>
      </c>
      <c r="J280" s="79">
        <f>TRUNC(I280*D280,1)</f>
        <v>0</v>
      </c>
      <c r="K280" s="78">
        <f>TRUNC(E280+G280+I280,1)</f>
        <v>6672</v>
      </c>
      <c r="L280" s="79">
        <f>TRUNC(F280+H280+J280,1)</f>
        <v>6672</v>
      </c>
      <c r="M280" s="76" t="s">
        <v>850</v>
      </c>
      <c r="N280" s="80" t="s">
        <v>132</v>
      </c>
      <c r="O280" s="80" t="s">
        <v>847</v>
      </c>
      <c r="P280" s="80" t="s">
        <v>63</v>
      </c>
      <c r="Q280" s="80" t="s">
        <v>64</v>
      </c>
      <c r="R280" s="80" t="s">
        <v>64</v>
      </c>
      <c r="S280" s="85"/>
      <c r="T280" s="85"/>
      <c r="U280" s="85"/>
      <c r="V280" s="85"/>
      <c r="W280" s="85"/>
      <c r="X280" s="85"/>
      <c r="Y280" s="85"/>
      <c r="Z280" s="85"/>
      <c r="AA280" s="85"/>
      <c r="AB280" s="85"/>
      <c r="AC280" s="85"/>
      <c r="AD280" s="85"/>
      <c r="AE280" s="85"/>
      <c r="AF280" s="85"/>
      <c r="AG280" s="85"/>
      <c r="AH280" s="85"/>
      <c r="AI280" s="85"/>
      <c r="AJ280" s="85"/>
      <c r="AK280" s="85"/>
      <c r="AL280" s="85"/>
      <c r="AM280" s="85"/>
      <c r="AN280" s="85"/>
      <c r="AO280" s="85"/>
      <c r="AP280" s="85"/>
      <c r="AQ280" s="85"/>
      <c r="AR280" s="85"/>
      <c r="AS280" s="85"/>
      <c r="AT280" s="85"/>
      <c r="AU280" s="85"/>
      <c r="AV280" s="80" t="s">
        <v>52</v>
      </c>
      <c r="AW280" s="80" t="s">
        <v>884</v>
      </c>
      <c r="AX280" s="80" t="s">
        <v>52</v>
      </c>
      <c r="AY280" s="80" t="s">
        <v>52</v>
      </c>
      <c r="AZ280" s="80" t="s">
        <v>52</v>
      </c>
    </row>
    <row r="281" spans="1:52" ht="30" customHeight="1">
      <c r="A281" s="76" t="s">
        <v>462</v>
      </c>
      <c r="B281" s="76" t="s">
        <v>52</v>
      </c>
      <c r="C281" s="76" t="s">
        <v>52</v>
      </c>
      <c r="D281" s="77"/>
      <c r="E281" s="78"/>
      <c r="F281" s="79">
        <f>TRUNC(SUMIF(N279:N280, N278, F279:F280),0)</f>
        <v>6099</v>
      </c>
      <c r="G281" s="78"/>
      <c r="H281" s="79">
        <f>TRUNC(SUMIF(N279:N280, N278, H279:H280),0)</f>
        <v>6672</v>
      </c>
      <c r="I281" s="78"/>
      <c r="J281" s="79">
        <f>TRUNC(SUMIF(N279:N280, N278, J279:J280),0)</f>
        <v>0</v>
      </c>
      <c r="K281" s="78"/>
      <c r="L281" s="79">
        <f>F281+H281+J281</f>
        <v>12771</v>
      </c>
      <c r="M281" s="76" t="s">
        <v>52</v>
      </c>
      <c r="N281" s="80" t="s">
        <v>78</v>
      </c>
      <c r="O281" s="80" t="s">
        <v>78</v>
      </c>
      <c r="P281" s="80" t="s">
        <v>52</v>
      </c>
      <c r="Q281" s="80" t="s">
        <v>52</v>
      </c>
      <c r="R281" s="80" t="s">
        <v>52</v>
      </c>
      <c r="S281" s="85"/>
      <c r="T281" s="85"/>
      <c r="U281" s="85"/>
      <c r="V281" s="85"/>
      <c r="W281" s="85"/>
      <c r="X281" s="85"/>
      <c r="Y281" s="85"/>
      <c r="Z281" s="85"/>
      <c r="AA281" s="85"/>
      <c r="AB281" s="85"/>
      <c r="AC281" s="85"/>
      <c r="AD281" s="85"/>
      <c r="AE281" s="85"/>
      <c r="AF281" s="85"/>
      <c r="AG281" s="85"/>
      <c r="AH281" s="85"/>
      <c r="AI281" s="85"/>
      <c r="AJ281" s="85"/>
      <c r="AK281" s="85"/>
      <c r="AL281" s="85"/>
      <c r="AM281" s="85"/>
      <c r="AN281" s="85"/>
      <c r="AO281" s="85"/>
      <c r="AP281" s="85"/>
      <c r="AQ281" s="85"/>
      <c r="AR281" s="85"/>
      <c r="AS281" s="85"/>
      <c r="AT281" s="85"/>
      <c r="AU281" s="85"/>
      <c r="AV281" s="80" t="s">
        <v>52</v>
      </c>
      <c r="AW281" s="80" t="s">
        <v>52</v>
      </c>
      <c r="AX281" s="80" t="s">
        <v>52</v>
      </c>
      <c r="AY281" s="80" t="s">
        <v>52</v>
      </c>
      <c r="AZ281" s="80" t="s">
        <v>52</v>
      </c>
    </row>
    <row r="282" spans="1:52" ht="30" customHeight="1">
      <c r="A282" s="77"/>
      <c r="B282" s="77"/>
      <c r="C282" s="77"/>
      <c r="D282" s="77"/>
      <c r="E282" s="78"/>
      <c r="F282" s="79"/>
      <c r="G282" s="78"/>
      <c r="H282" s="79"/>
      <c r="I282" s="78"/>
      <c r="J282" s="79"/>
      <c r="K282" s="78"/>
      <c r="L282" s="79"/>
      <c r="M282" s="77"/>
    </row>
    <row r="283" spans="1:52" ht="30" customHeight="1">
      <c r="A283" s="69" t="s">
        <v>885</v>
      </c>
      <c r="B283" s="70"/>
      <c r="C283" s="70"/>
      <c r="D283" s="70"/>
      <c r="E283" s="71"/>
      <c r="F283" s="72"/>
      <c r="G283" s="71"/>
      <c r="H283" s="72"/>
      <c r="I283" s="71"/>
      <c r="J283" s="72"/>
      <c r="K283" s="71"/>
      <c r="L283" s="72"/>
      <c r="M283" s="73"/>
      <c r="N283" s="74" t="s">
        <v>137</v>
      </c>
    </row>
    <row r="284" spans="1:52" ht="30" customHeight="1">
      <c r="A284" s="76" t="s">
        <v>134</v>
      </c>
      <c r="B284" s="76" t="s">
        <v>863</v>
      </c>
      <c r="C284" s="76" t="s">
        <v>68</v>
      </c>
      <c r="D284" s="77">
        <v>1</v>
      </c>
      <c r="E284" s="78">
        <f>일위대가목록!E46</f>
        <v>6003</v>
      </c>
      <c r="F284" s="79">
        <f>TRUNC(E284*D284,1)</f>
        <v>6003</v>
      </c>
      <c r="G284" s="78">
        <f>일위대가목록!F46</f>
        <v>0</v>
      </c>
      <c r="H284" s="79">
        <f>TRUNC(G284*D284,1)</f>
        <v>0</v>
      </c>
      <c r="I284" s="78">
        <f>일위대가목록!G46</f>
        <v>0</v>
      </c>
      <c r="J284" s="79">
        <f>TRUNC(I284*D284,1)</f>
        <v>0</v>
      </c>
      <c r="K284" s="78">
        <f>TRUNC(E284+G284+I284,1)</f>
        <v>6003</v>
      </c>
      <c r="L284" s="79">
        <f>TRUNC(F284+H284+J284,1)</f>
        <v>6003</v>
      </c>
      <c r="M284" s="76" t="s">
        <v>864</v>
      </c>
      <c r="N284" s="80" t="s">
        <v>137</v>
      </c>
      <c r="O284" s="80" t="s">
        <v>862</v>
      </c>
      <c r="P284" s="80" t="s">
        <v>63</v>
      </c>
      <c r="Q284" s="80" t="s">
        <v>64</v>
      </c>
      <c r="R284" s="80" t="s">
        <v>64</v>
      </c>
      <c r="S284" s="85"/>
      <c r="T284" s="85"/>
      <c r="U284" s="85"/>
      <c r="V284" s="85"/>
      <c r="W284" s="85"/>
      <c r="X284" s="85"/>
      <c r="Y284" s="85"/>
      <c r="Z284" s="85"/>
      <c r="AA284" s="85"/>
      <c r="AB284" s="85"/>
      <c r="AC284" s="85"/>
      <c r="AD284" s="85"/>
      <c r="AE284" s="85"/>
      <c r="AF284" s="85"/>
      <c r="AG284" s="85"/>
      <c r="AH284" s="85"/>
      <c r="AI284" s="85"/>
      <c r="AJ284" s="85"/>
      <c r="AK284" s="85"/>
      <c r="AL284" s="85"/>
      <c r="AM284" s="85"/>
      <c r="AN284" s="85"/>
      <c r="AO284" s="85"/>
      <c r="AP284" s="85"/>
      <c r="AQ284" s="85"/>
      <c r="AR284" s="85"/>
      <c r="AS284" s="85"/>
      <c r="AT284" s="85"/>
      <c r="AU284" s="85"/>
      <c r="AV284" s="80" t="s">
        <v>52</v>
      </c>
      <c r="AW284" s="80" t="s">
        <v>886</v>
      </c>
      <c r="AX284" s="80" t="s">
        <v>52</v>
      </c>
      <c r="AY284" s="80" t="s">
        <v>52</v>
      </c>
      <c r="AZ284" s="80" t="s">
        <v>52</v>
      </c>
    </row>
    <row r="285" spans="1:52" ht="30" customHeight="1">
      <c r="A285" s="76" t="s">
        <v>848</v>
      </c>
      <c r="B285" s="76" t="s">
        <v>857</v>
      </c>
      <c r="C285" s="76" t="s">
        <v>68</v>
      </c>
      <c r="D285" s="77">
        <v>1</v>
      </c>
      <c r="E285" s="78">
        <f>일위대가목록!E45</f>
        <v>0</v>
      </c>
      <c r="F285" s="79">
        <f>TRUNC(E285*D285,1)</f>
        <v>0</v>
      </c>
      <c r="G285" s="78">
        <f>일위대가목록!F45</f>
        <v>9637</v>
      </c>
      <c r="H285" s="79">
        <f>TRUNC(G285*D285,1)</f>
        <v>9637</v>
      </c>
      <c r="I285" s="78">
        <f>일위대가목록!G45</f>
        <v>0</v>
      </c>
      <c r="J285" s="79">
        <f>TRUNC(I285*D285,1)</f>
        <v>0</v>
      </c>
      <c r="K285" s="78">
        <f>TRUNC(E285+G285+I285,1)</f>
        <v>9637</v>
      </c>
      <c r="L285" s="79">
        <f>TRUNC(F285+H285+J285,1)</f>
        <v>9637</v>
      </c>
      <c r="M285" s="76" t="s">
        <v>858</v>
      </c>
      <c r="N285" s="80" t="s">
        <v>137</v>
      </c>
      <c r="O285" s="80" t="s">
        <v>856</v>
      </c>
      <c r="P285" s="80" t="s">
        <v>63</v>
      </c>
      <c r="Q285" s="80" t="s">
        <v>64</v>
      </c>
      <c r="R285" s="80" t="s">
        <v>64</v>
      </c>
      <c r="S285" s="85"/>
      <c r="T285" s="85"/>
      <c r="U285" s="85"/>
      <c r="V285" s="85"/>
      <c r="W285" s="85"/>
      <c r="X285" s="85"/>
      <c r="Y285" s="85"/>
      <c r="Z285" s="85"/>
      <c r="AA285" s="85"/>
      <c r="AB285" s="85"/>
      <c r="AC285" s="85"/>
      <c r="AD285" s="85"/>
      <c r="AE285" s="85"/>
      <c r="AF285" s="85"/>
      <c r="AG285" s="85"/>
      <c r="AH285" s="85"/>
      <c r="AI285" s="85"/>
      <c r="AJ285" s="85"/>
      <c r="AK285" s="85"/>
      <c r="AL285" s="85"/>
      <c r="AM285" s="85"/>
      <c r="AN285" s="85"/>
      <c r="AO285" s="85"/>
      <c r="AP285" s="85"/>
      <c r="AQ285" s="85"/>
      <c r="AR285" s="85"/>
      <c r="AS285" s="85"/>
      <c r="AT285" s="85"/>
      <c r="AU285" s="85"/>
      <c r="AV285" s="80" t="s">
        <v>52</v>
      </c>
      <c r="AW285" s="80" t="s">
        <v>887</v>
      </c>
      <c r="AX285" s="80" t="s">
        <v>52</v>
      </c>
      <c r="AY285" s="80" t="s">
        <v>52</v>
      </c>
      <c r="AZ285" s="80" t="s">
        <v>52</v>
      </c>
    </row>
    <row r="286" spans="1:52" ht="30" customHeight="1">
      <c r="A286" s="76" t="s">
        <v>462</v>
      </c>
      <c r="B286" s="76" t="s">
        <v>52</v>
      </c>
      <c r="C286" s="76" t="s">
        <v>52</v>
      </c>
      <c r="D286" s="77"/>
      <c r="E286" s="78"/>
      <c r="F286" s="79">
        <f>TRUNC(SUMIF(N284:N285, N283, F284:F285),0)</f>
        <v>6003</v>
      </c>
      <c r="G286" s="78"/>
      <c r="H286" s="79">
        <f>TRUNC(SUMIF(N284:N285, N283, H284:H285),0)</f>
        <v>9637</v>
      </c>
      <c r="I286" s="78"/>
      <c r="J286" s="79">
        <f>TRUNC(SUMIF(N284:N285, N283, J284:J285),0)</f>
        <v>0</v>
      </c>
      <c r="K286" s="78"/>
      <c r="L286" s="79">
        <f>F286+H286+J286</f>
        <v>15640</v>
      </c>
      <c r="M286" s="76" t="s">
        <v>52</v>
      </c>
      <c r="N286" s="80" t="s">
        <v>78</v>
      </c>
      <c r="O286" s="80" t="s">
        <v>78</v>
      </c>
      <c r="P286" s="80" t="s">
        <v>52</v>
      </c>
      <c r="Q286" s="80" t="s">
        <v>52</v>
      </c>
      <c r="R286" s="80" t="s">
        <v>52</v>
      </c>
      <c r="S286" s="85"/>
      <c r="T286" s="85"/>
      <c r="U286" s="85"/>
      <c r="V286" s="85"/>
      <c r="W286" s="85"/>
      <c r="X286" s="85"/>
      <c r="Y286" s="85"/>
      <c r="Z286" s="85"/>
      <c r="AA286" s="85"/>
      <c r="AB286" s="85"/>
      <c r="AC286" s="85"/>
      <c r="AD286" s="85"/>
      <c r="AE286" s="85"/>
      <c r="AF286" s="85"/>
      <c r="AG286" s="85"/>
      <c r="AH286" s="85"/>
      <c r="AI286" s="85"/>
      <c r="AJ286" s="85"/>
      <c r="AK286" s="85"/>
      <c r="AL286" s="85"/>
      <c r="AM286" s="85"/>
      <c r="AN286" s="85"/>
      <c r="AO286" s="85"/>
      <c r="AP286" s="85"/>
      <c r="AQ286" s="85"/>
      <c r="AR286" s="85"/>
      <c r="AS286" s="85"/>
      <c r="AT286" s="85"/>
      <c r="AU286" s="85"/>
      <c r="AV286" s="80" t="s">
        <v>52</v>
      </c>
      <c r="AW286" s="80" t="s">
        <v>52</v>
      </c>
      <c r="AX286" s="80" t="s">
        <v>52</v>
      </c>
      <c r="AY286" s="80" t="s">
        <v>52</v>
      </c>
      <c r="AZ286" s="80" t="s">
        <v>52</v>
      </c>
    </row>
    <row r="287" spans="1:52" ht="30" customHeight="1">
      <c r="A287" s="77"/>
      <c r="B287" s="77"/>
      <c r="C287" s="77"/>
      <c r="D287" s="77"/>
      <c r="E287" s="78"/>
      <c r="F287" s="79"/>
      <c r="G287" s="78"/>
      <c r="H287" s="79"/>
      <c r="I287" s="78"/>
      <c r="J287" s="79"/>
      <c r="K287" s="78"/>
      <c r="L287" s="79"/>
      <c r="M287" s="77"/>
    </row>
    <row r="288" spans="1:52" ht="30" customHeight="1">
      <c r="A288" s="69" t="s">
        <v>888</v>
      </c>
      <c r="B288" s="70"/>
      <c r="C288" s="70"/>
      <c r="D288" s="70"/>
      <c r="E288" s="71"/>
      <c r="F288" s="72"/>
      <c r="G288" s="71"/>
      <c r="H288" s="72"/>
      <c r="I288" s="71"/>
      <c r="J288" s="72"/>
      <c r="K288" s="71"/>
      <c r="L288" s="72"/>
      <c r="M288" s="73"/>
      <c r="N288" s="74" t="s">
        <v>142</v>
      </c>
    </row>
    <row r="289" spans="1:52" ht="30" customHeight="1">
      <c r="A289" s="76" t="s">
        <v>603</v>
      </c>
      <c r="B289" s="76" t="s">
        <v>458</v>
      </c>
      <c r="C289" s="76" t="s">
        <v>459</v>
      </c>
      <c r="D289" s="77">
        <v>0.08</v>
      </c>
      <c r="E289" s="78">
        <f>단가대비표!O107</f>
        <v>0</v>
      </c>
      <c r="F289" s="79">
        <f>TRUNC(E289*D289,1)</f>
        <v>0</v>
      </c>
      <c r="G289" s="78">
        <f>단가대비표!P107</f>
        <v>256883</v>
      </c>
      <c r="H289" s="79">
        <f>TRUNC(G289*D289,1)</f>
        <v>20550.599999999999</v>
      </c>
      <c r="I289" s="78">
        <f>단가대비표!V107</f>
        <v>0</v>
      </c>
      <c r="J289" s="79">
        <f>TRUNC(I289*D289,1)</f>
        <v>0</v>
      </c>
      <c r="K289" s="78">
        <f t="shared" ref="K289:L291" si="45">TRUNC(E289+G289+I289,1)</f>
        <v>256883</v>
      </c>
      <c r="L289" s="79">
        <f t="shared" si="45"/>
        <v>20550.599999999999</v>
      </c>
      <c r="M289" s="76" t="s">
        <v>52</v>
      </c>
      <c r="N289" s="80" t="s">
        <v>142</v>
      </c>
      <c r="O289" s="80" t="s">
        <v>604</v>
      </c>
      <c r="P289" s="80" t="s">
        <v>64</v>
      </c>
      <c r="Q289" s="80" t="s">
        <v>64</v>
      </c>
      <c r="R289" s="80" t="s">
        <v>63</v>
      </c>
      <c r="S289" s="85"/>
      <c r="T289" s="85"/>
      <c r="U289" s="85"/>
      <c r="V289" s="85">
        <v>1</v>
      </c>
      <c r="W289" s="85"/>
      <c r="X289" s="85"/>
      <c r="Y289" s="85"/>
      <c r="Z289" s="85"/>
      <c r="AA289" s="85"/>
      <c r="AB289" s="85"/>
      <c r="AC289" s="85"/>
      <c r="AD289" s="85"/>
      <c r="AE289" s="85"/>
      <c r="AF289" s="85"/>
      <c r="AG289" s="85"/>
      <c r="AH289" s="85"/>
      <c r="AI289" s="85"/>
      <c r="AJ289" s="85"/>
      <c r="AK289" s="85"/>
      <c r="AL289" s="85"/>
      <c r="AM289" s="85"/>
      <c r="AN289" s="85"/>
      <c r="AO289" s="85"/>
      <c r="AP289" s="85"/>
      <c r="AQ289" s="85"/>
      <c r="AR289" s="85"/>
      <c r="AS289" s="85"/>
      <c r="AT289" s="85"/>
      <c r="AU289" s="85"/>
      <c r="AV289" s="80" t="s">
        <v>52</v>
      </c>
      <c r="AW289" s="80" t="s">
        <v>889</v>
      </c>
      <c r="AX289" s="80" t="s">
        <v>52</v>
      </c>
      <c r="AY289" s="80" t="s">
        <v>52</v>
      </c>
      <c r="AZ289" s="80" t="s">
        <v>52</v>
      </c>
    </row>
    <row r="290" spans="1:52" ht="30" customHeight="1">
      <c r="A290" s="76" t="s">
        <v>474</v>
      </c>
      <c r="B290" s="76" t="s">
        <v>458</v>
      </c>
      <c r="C290" s="76" t="s">
        <v>459</v>
      </c>
      <c r="D290" s="77">
        <v>0.04</v>
      </c>
      <c r="E290" s="78">
        <f>단가대비표!O96</f>
        <v>0</v>
      </c>
      <c r="F290" s="79">
        <f>TRUNC(E290*D290,1)</f>
        <v>0</v>
      </c>
      <c r="G290" s="78">
        <f>단가대비표!P96</f>
        <v>172068</v>
      </c>
      <c r="H290" s="79">
        <f>TRUNC(G290*D290,1)</f>
        <v>6882.7</v>
      </c>
      <c r="I290" s="78">
        <f>단가대비표!V96</f>
        <v>0</v>
      </c>
      <c r="J290" s="79">
        <f>TRUNC(I290*D290,1)</f>
        <v>0</v>
      </c>
      <c r="K290" s="78">
        <f t="shared" si="45"/>
        <v>172068</v>
      </c>
      <c r="L290" s="79">
        <f t="shared" si="45"/>
        <v>6882.7</v>
      </c>
      <c r="M290" s="76" t="s">
        <v>52</v>
      </c>
      <c r="N290" s="80" t="s">
        <v>142</v>
      </c>
      <c r="O290" s="80" t="s">
        <v>475</v>
      </c>
      <c r="P290" s="80" t="s">
        <v>64</v>
      </c>
      <c r="Q290" s="80" t="s">
        <v>64</v>
      </c>
      <c r="R290" s="80" t="s">
        <v>63</v>
      </c>
      <c r="S290" s="85"/>
      <c r="T290" s="85"/>
      <c r="U290" s="85"/>
      <c r="V290" s="85">
        <v>1</v>
      </c>
      <c r="W290" s="85"/>
      <c r="X290" s="85"/>
      <c r="Y290" s="85"/>
      <c r="Z290" s="85"/>
      <c r="AA290" s="85"/>
      <c r="AB290" s="85"/>
      <c r="AC290" s="85"/>
      <c r="AD290" s="85"/>
      <c r="AE290" s="85"/>
      <c r="AF290" s="85"/>
      <c r="AG290" s="85"/>
      <c r="AH290" s="85"/>
      <c r="AI290" s="85"/>
      <c r="AJ290" s="85"/>
      <c r="AK290" s="85"/>
      <c r="AL290" s="85"/>
      <c r="AM290" s="85"/>
      <c r="AN290" s="85"/>
      <c r="AO290" s="85"/>
      <c r="AP290" s="85"/>
      <c r="AQ290" s="85"/>
      <c r="AR290" s="85"/>
      <c r="AS290" s="85"/>
      <c r="AT290" s="85"/>
      <c r="AU290" s="85"/>
      <c r="AV290" s="80" t="s">
        <v>52</v>
      </c>
      <c r="AW290" s="80" t="s">
        <v>890</v>
      </c>
      <c r="AX290" s="80" t="s">
        <v>52</v>
      </c>
      <c r="AY290" s="80" t="s">
        <v>52</v>
      </c>
      <c r="AZ290" s="80" t="s">
        <v>52</v>
      </c>
    </row>
    <row r="291" spans="1:52" ht="30" customHeight="1">
      <c r="A291" s="76" t="s">
        <v>515</v>
      </c>
      <c r="B291" s="76" t="s">
        <v>891</v>
      </c>
      <c r="C291" s="76" t="s">
        <v>385</v>
      </c>
      <c r="D291" s="77">
        <v>1</v>
      </c>
      <c r="E291" s="78">
        <v>0</v>
      </c>
      <c r="F291" s="79">
        <f>TRUNC(E291*D291,1)</f>
        <v>0</v>
      </c>
      <c r="G291" s="78">
        <v>0</v>
      </c>
      <c r="H291" s="79">
        <f>TRUNC(G291*D291,1)</f>
        <v>0</v>
      </c>
      <c r="I291" s="78">
        <f>TRUNC(SUMIF(V289:V291, RIGHTB(O291, 1), H289:H291)*U291, 2)</f>
        <v>274.33</v>
      </c>
      <c r="J291" s="79">
        <f>TRUNC(I291*D291,1)</f>
        <v>274.3</v>
      </c>
      <c r="K291" s="78">
        <f t="shared" si="45"/>
        <v>274.3</v>
      </c>
      <c r="L291" s="79">
        <f t="shared" si="45"/>
        <v>274.3</v>
      </c>
      <c r="M291" s="76" t="s">
        <v>52</v>
      </c>
      <c r="N291" s="80" t="s">
        <v>142</v>
      </c>
      <c r="O291" s="80" t="s">
        <v>397</v>
      </c>
      <c r="P291" s="80" t="s">
        <v>64</v>
      </c>
      <c r="Q291" s="80" t="s">
        <v>64</v>
      </c>
      <c r="R291" s="80" t="s">
        <v>64</v>
      </c>
      <c r="S291" s="85">
        <v>1</v>
      </c>
      <c r="T291" s="85">
        <v>2</v>
      </c>
      <c r="U291" s="85">
        <v>0.01</v>
      </c>
      <c r="V291" s="85"/>
      <c r="W291" s="85"/>
      <c r="X291" s="85"/>
      <c r="Y291" s="85"/>
      <c r="Z291" s="85"/>
      <c r="AA291" s="85"/>
      <c r="AB291" s="85"/>
      <c r="AC291" s="85"/>
      <c r="AD291" s="85"/>
      <c r="AE291" s="85"/>
      <c r="AF291" s="85"/>
      <c r="AG291" s="85"/>
      <c r="AH291" s="85"/>
      <c r="AI291" s="85"/>
      <c r="AJ291" s="85"/>
      <c r="AK291" s="85"/>
      <c r="AL291" s="85"/>
      <c r="AM291" s="85"/>
      <c r="AN291" s="85"/>
      <c r="AO291" s="85"/>
      <c r="AP291" s="85"/>
      <c r="AQ291" s="85"/>
      <c r="AR291" s="85"/>
      <c r="AS291" s="85"/>
      <c r="AT291" s="85"/>
      <c r="AU291" s="85"/>
      <c r="AV291" s="80" t="s">
        <v>52</v>
      </c>
      <c r="AW291" s="80" t="s">
        <v>892</v>
      </c>
      <c r="AX291" s="80" t="s">
        <v>52</v>
      </c>
      <c r="AY291" s="80" t="s">
        <v>52</v>
      </c>
      <c r="AZ291" s="80" t="s">
        <v>52</v>
      </c>
    </row>
    <row r="292" spans="1:52" ht="30" customHeight="1">
      <c r="A292" s="76" t="s">
        <v>462</v>
      </c>
      <c r="B292" s="76" t="s">
        <v>52</v>
      </c>
      <c r="C292" s="76" t="s">
        <v>52</v>
      </c>
      <c r="D292" s="77"/>
      <c r="E292" s="78"/>
      <c r="F292" s="79">
        <f>TRUNC(SUMIF(N289:N291, N288, F289:F291),0)</f>
        <v>0</v>
      </c>
      <c r="G292" s="78"/>
      <c r="H292" s="79">
        <f>TRUNC(SUMIF(N289:N291, N288, H289:H291),0)</f>
        <v>27433</v>
      </c>
      <c r="I292" s="78"/>
      <c r="J292" s="79">
        <f>TRUNC(SUMIF(N289:N291, N288, J289:J291),0)</f>
        <v>274</v>
      </c>
      <c r="K292" s="78"/>
      <c r="L292" s="79">
        <f>F292+H292+J292</f>
        <v>27707</v>
      </c>
      <c r="M292" s="76" t="s">
        <v>52</v>
      </c>
      <c r="N292" s="80" t="s">
        <v>78</v>
      </c>
      <c r="O292" s="80" t="s">
        <v>78</v>
      </c>
      <c r="P292" s="80" t="s">
        <v>52</v>
      </c>
      <c r="Q292" s="80" t="s">
        <v>52</v>
      </c>
      <c r="R292" s="80" t="s">
        <v>52</v>
      </c>
      <c r="S292" s="85"/>
      <c r="T292" s="85"/>
      <c r="U292" s="85"/>
      <c r="V292" s="85"/>
      <c r="W292" s="85"/>
      <c r="X292" s="85"/>
      <c r="Y292" s="85"/>
      <c r="Z292" s="85"/>
      <c r="AA292" s="85"/>
      <c r="AB292" s="85"/>
      <c r="AC292" s="85"/>
      <c r="AD292" s="85"/>
      <c r="AE292" s="85"/>
      <c r="AF292" s="85"/>
      <c r="AG292" s="85"/>
      <c r="AH292" s="85"/>
      <c r="AI292" s="85"/>
      <c r="AJ292" s="85"/>
      <c r="AK292" s="85"/>
      <c r="AL292" s="85"/>
      <c r="AM292" s="85"/>
      <c r="AN292" s="85"/>
      <c r="AO292" s="85"/>
      <c r="AP292" s="85"/>
      <c r="AQ292" s="85"/>
      <c r="AR292" s="85"/>
      <c r="AS292" s="85"/>
      <c r="AT292" s="85"/>
      <c r="AU292" s="85"/>
      <c r="AV292" s="80" t="s">
        <v>52</v>
      </c>
      <c r="AW292" s="80" t="s">
        <v>52</v>
      </c>
      <c r="AX292" s="80" t="s">
        <v>52</v>
      </c>
      <c r="AY292" s="80" t="s">
        <v>52</v>
      </c>
      <c r="AZ292" s="80" t="s">
        <v>52</v>
      </c>
    </row>
    <row r="293" spans="1:52" ht="30" customHeight="1">
      <c r="A293" s="77"/>
      <c r="B293" s="77"/>
      <c r="C293" s="77"/>
      <c r="D293" s="77"/>
      <c r="E293" s="78"/>
      <c r="F293" s="79"/>
      <c r="G293" s="78"/>
      <c r="H293" s="79"/>
      <c r="I293" s="78"/>
      <c r="J293" s="79"/>
      <c r="K293" s="78"/>
      <c r="L293" s="79"/>
      <c r="M293" s="77"/>
    </row>
    <row r="294" spans="1:52" ht="30" customHeight="1">
      <c r="A294" s="69" t="s">
        <v>893</v>
      </c>
      <c r="B294" s="70"/>
      <c r="C294" s="70"/>
      <c r="D294" s="70"/>
      <c r="E294" s="71"/>
      <c r="F294" s="72"/>
      <c r="G294" s="71"/>
      <c r="H294" s="72"/>
      <c r="I294" s="71"/>
      <c r="J294" s="72"/>
      <c r="K294" s="71"/>
      <c r="L294" s="72"/>
      <c r="M294" s="73"/>
      <c r="N294" s="74" t="s">
        <v>894</v>
      </c>
    </row>
    <row r="295" spans="1:52" ht="30" customHeight="1">
      <c r="A295" s="76" t="s">
        <v>603</v>
      </c>
      <c r="B295" s="76" t="s">
        <v>458</v>
      </c>
      <c r="C295" s="76" t="s">
        <v>459</v>
      </c>
      <c r="D295" s="77">
        <v>0.05</v>
      </c>
      <c r="E295" s="78">
        <f>단가대비표!O107</f>
        <v>0</v>
      </c>
      <c r="F295" s="79">
        <f>TRUNC(E295*D295,1)</f>
        <v>0</v>
      </c>
      <c r="G295" s="78">
        <f>단가대비표!P107</f>
        <v>256883</v>
      </c>
      <c r="H295" s="79">
        <f>TRUNC(G295*D295,1)</f>
        <v>12844.1</v>
      </c>
      <c r="I295" s="78">
        <f>단가대비표!V107</f>
        <v>0</v>
      </c>
      <c r="J295" s="79">
        <f>TRUNC(I295*D295,1)</f>
        <v>0</v>
      </c>
      <c r="K295" s="78">
        <f>TRUNC(E295+G295+I295,1)</f>
        <v>256883</v>
      </c>
      <c r="L295" s="79">
        <f>TRUNC(F295+H295+J295,1)</f>
        <v>12844.1</v>
      </c>
      <c r="M295" s="76" t="s">
        <v>52</v>
      </c>
      <c r="N295" s="80" t="s">
        <v>894</v>
      </c>
      <c r="O295" s="80" t="s">
        <v>604</v>
      </c>
      <c r="P295" s="80" t="s">
        <v>64</v>
      </c>
      <c r="Q295" s="80" t="s">
        <v>64</v>
      </c>
      <c r="R295" s="80" t="s">
        <v>63</v>
      </c>
      <c r="S295" s="85"/>
      <c r="T295" s="85"/>
      <c r="U295" s="85"/>
      <c r="V295" s="85"/>
      <c r="W295" s="85"/>
      <c r="X295" s="85"/>
      <c r="Y295" s="85"/>
      <c r="Z295" s="85"/>
      <c r="AA295" s="85"/>
      <c r="AB295" s="85"/>
      <c r="AC295" s="85"/>
      <c r="AD295" s="85"/>
      <c r="AE295" s="85"/>
      <c r="AF295" s="85"/>
      <c r="AG295" s="85"/>
      <c r="AH295" s="85"/>
      <c r="AI295" s="85"/>
      <c r="AJ295" s="85"/>
      <c r="AK295" s="85"/>
      <c r="AL295" s="85"/>
      <c r="AM295" s="85"/>
      <c r="AN295" s="85"/>
      <c r="AO295" s="85"/>
      <c r="AP295" s="85"/>
      <c r="AQ295" s="85"/>
      <c r="AR295" s="85"/>
      <c r="AS295" s="85"/>
      <c r="AT295" s="85"/>
      <c r="AU295" s="85"/>
      <c r="AV295" s="80" t="s">
        <v>52</v>
      </c>
      <c r="AW295" s="80" t="s">
        <v>898</v>
      </c>
      <c r="AX295" s="80" t="s">
        <v>52</v>
      </c>
      <c r="AY295" s="80" t="s">
        <v>52</v>
      </c>
      <c r="AZ295" s="80" t="s">
        <v>52</v>
      </c>
    </row>
    <row r="296" spans="1:52" ht="30" customHeight="1">
      <c r="A296" s="76" t="s">
        <v>474</v>
      </c>
      <c r="B296" s="76" t="s">
        <v>458</v>
      </c>
      <c r="C296" s="76" t="s">
        <v>459</v>
      </c>
      <c r="D296" s="77">
        <v>2.5000000000000001E-2</v>
      </c>
      <c r="E296" s="78">
        <f>단가대비표!O96</f>
        <v>0</v>
      </c>
      <c r="F296" s="79">
        <f>TRUNC(E296*D296,1)</f>
        <v>0</v>
      </c>
      <c r="G296" s="78">
        <f>단가대비표!P96</f>
        <v>172068</v>
      </c>
      <c r="H296" s="79">
        <f>TRUNC(G296*D296,1)</f>
        <v>4301.7</v>
      </c>
      <c r="I296" s="78">
        <f>단가대비표!V96</f>
        <v>0</v>
      </c>
      <c r="J296" s="79">
        <f>TRUNC(I296*D296,1)</f>
        <v>0</v>
      </c>
      <c r="K296" s="78">
        <f>TRUNC(E296+G296+I296,1)</f>
        <v>172068</v>
      </c>
      <c r="L296" s="79">
        <f>TRUNC(F296+H296+J296,1)</f>
        <v>4301.7</v>
      </c>
      <c r="M296" s="76" t="s">
        <v>52</v>
      </c>
      <c r="N296" s="80" t="s">
        <v>894</v>
      </c>
      <c r="O296" s="80" t="s">
        <v>475</v>
      </c>
      <c r="P296" s="80" t="s">
        <v>64</v>
      </c>
      <c r="Q296" s="80" t="s">
        <v>64</v>
      </c>
      <c r="R296" s="80" t="s">
        <v>63</v>
      </c>
      <c r="S296" s="85"/>
      <c r="T296" s="85"/>
      <c r="U296" s="85"/>
      <c r="V296" s="85"/>
      <c r="W296" s="85"/>
      <c r="X296" s="85"/>
      <c r="Y296" s="85"/>
      <c r="Z296" s="85"/>
      <c r="AA296" s="85"/>
      <c r="AB296" s="85"/>
      <c r="AC296" s="85"/>
      <c r="AD296" s="85"/>
      <c r="AE296" s="85"/>
      <c r="AF296" s="85"/>
      <c r="AG296" s="85"/>
      <c r="AH296" s="85"/>
      <c r="AI296" s="85"/>
      <c r="AJ296" s="85"/>
      <c r="AK296" s="85"/>
      <c r="AL296" s="85"/>
      <c r="AM296" s="85"/>
      <c r="AN296" s="85"/>
      <c r="AO296" s="85"/>
      <c r="AP296" s="85"/>
      <c r="AQ296" s="85"/>
      <c r="AR296" s="85"/>
      <c r="AS296" s="85"/>
      <c r="AT296" s="85"/>
      <c r="AU296" s="85"/>
      <c r="AV296" s="80" t="s">
        <v>52</v>
      </c>
      <c r="AW296" s="80" t="s">
        <v>899</v>
      </c>
      <c r="AX296" s="80" t="s">
        <v>52</v>
      </c>
      <c r="AY296" s="80" t="s">
        <v>52</v>
      </c>
      <c r="AZ296" s="80" t="s">
        <v>52</v>
      </c>
    </row>
    <row r="297" spans="1:52" ht="30" customHeight="1">
      <c r="A297" s="76" t="s">
        <v>462</v>
      </c>
      <c r="B297" s="76" t="s">
        <v>52</v>
      </c>
      <c r="C297" s="76" t="s">
        <v>52</v>
      </c>
      <c r="D297" s="77"/>
      <c r="E297" s="78"/>
      <c r="F297" s="79">
        <f>TRUNC(SUMIF(N295:N296, N294, F295:F296),0)</f>
        <v>0</v>
      </c>
      <c r="G297" s="78"/>
      <c r="H297" s="79">
        <f>TRUNC(SUMIF(N295:N296, N294, H295:H296),0)</f>
        <v>17145</v>
      </c>
      <c r="I297" s="78"/>
      <c r="J297" s="79">
        <f>TRUNC(SUMIF(N295:N296, N294, J295:J296),0)</f>
        <v>0</v>
      </c>
      <c r="K297" s="78"/>
      <c r="L297" s="79">
        <f>F297+H297+J297</f>
        <v>17145</v>
      </c>
      <c r="M297" s="76" t="s">
        <v>52</v>
      </c>
      <c r="N297" s="80" t="s">
        <v>78</v>
      </c>
      <c r="O297" s="80" t="s">
        <v>78</v>
      </c>
      <c r="P297" s="80" t="s">
        <v>52</v>
      </c>
      <c r="Q297" s="80" t="s">
        <v>52</v>
      </c>
      <c r="R297" s="80" t="s">
        <v>52</v>
      </c>
      <c r="S297" s="85"/>
      <c r="T297" s="85"/>
      <c r="U297" s="85"/>
      <c r="V297" s="85"/>
      <c r="W297" s="85"/>
      <c r="X297" s="85"/>
      <c r="Y297" s="85"/>
      <c r="Z297" s="85"/>
      <c r="AA297" s="85"/>
      <c r="AB297" s="85"/>
      <c r="AC297" s="85"/>
      <c r="AD297" s="85"/>
      <c r="AE297" s="85"/>
      <c r="AF297" s="85"/>
      <c r="AG297" s="85"/>
      <c r="AH297" s="85"/>
      <c r="AI297" s="85"/>
      <c r="AJ297" s="85"/>
      <c r="AK297" s="85"/>
      <c r="AL297" s="85"/>
      <c r="AM297" s="85"/>
      <c r="AN297" s="85"/>
      <c r="AO297" s="85"/>
      <c r="AP297" s="85"/>
      <c r="AQ297" s="85"/>
      <c r="AR297" s="85"/>
      <c r="AS297" s="85"/>
      <c r="AT297" s="85"/>
      <c r="AU297" s="85"/>
      <c r="AV297" s="80" t="s">
        <v>52</v>
      </c>
      <c r="AW297" s="80" t="s">
        <v>52</v>
      </c>
      <c r="AX297" s="80" t="s">
        <v>52</v>
      </c>
      <c r="AY297" s="80" t="s">
        <v>52</v>
      </c>
      <c r="AZ297" s="80" t="s">
        <v>52</v>
      </c>
    </row>
    <row r="298" spans="1:52" ht="30" customHeight="1">
      <c r="A298" s="77"/>
      <c r="B298" s="77"/>
      <c r="C298" s="77"/>
      <c r="D298" s="77"/>
      <c r="E298" s="78"/>
      <c r="F298" s="79"/>
      <c r="G298" s="78"/>
      <c r="H298" s="79"/>
      <c r="I298" s="78"/>
      <c r="J298" s="79"/>
      <c r="K298" s="78"/>
      <c r="L298" s="79"/>
      <c r="M298" s="77"/>
    </row>
    <row r="299" spans="1:52" ht="30" customHeight="1">
      <c r="A299" s="69" t="s">
        <v>900</v>
      </c>
      <c r="B299" s="70"/>
      <c r="C299" s="70"/>
      <c r="D299" s="70"/>
      <c r="E299" s="71"/>
      <c r="F299" s="72"/>
      <c r="G299" s="71"/>
      <c r="H299" s="72"/>
      <c r="I299" s="71"/>
      <c r="J299" s="72"/>
      <c r="K299" s="71"/>
      <c r="L299" s="72"/>
      <c r="M299" s="73"/>
      <c r="N299" s="74" t="s">
        <v>147</v>
      </c>
    </row>
    <row r="300" spans="1:52" ht="30" customHeight="1">
      <c r="A300" s="76" t="s">
        <v>901</v>
      </c>
      <c r="B300" s="76" t="s">
        <v>902</v>
      </c>
      <c r="C300" s="76" t="s">
        <v>68</v>
      </c>
      <c r="D300" s="77">
        <v>1.1000000000000001</v>
      </c>
      <c r="E300" s="78">
        <f>단가대비표!O18</f>
        <v>34800</v>
      </c>
      <c r="F300" s="79">
        <f>TRUNC(E300*D300,1)</f>
        <v>38280</v>
      </c>
      <c r="G300" s="78">
        <f>단가대비표!P18</f>
        <v>0</v>
      </c>
      <c r="H300" s="79">
        <f>TRUNC(G300*D300,1)</f>
        <v>0</v>
      </c>
      <c r="I300" s="78">
        <f>단가대비표!V18</f>
        <v>0</v>
      </c>
      <c r="J300" s="79">
        <f>TRUNC(I300*D300,1)</f>
        <v>0</v>
      </c>
      <c r="K300" s="78">
        <f t="shared" ref="K300:L302" si="46">TRUNC(E300+G300+I300,1)</f>
        <v>34800</v>
      </c>
      <c r="L300" s="79">
        <f t="shared" si="46"/>
        <v>38280</v>
      </c>
      <c r="M300" s="76" t="s">
        <v>52</v>
      </c>
      <c r="N300" s="80" t="s">
        <v>147</v>
      </c>
      <c r="O300" s="80" t="s">
        <v>903</v>
      </c>
      <c r="P300" s="80" t="s">
        <v>64</v>
      </c>
      <c r="Q300" s="80" t="s">
        <v>64</v>
      </c>
      <c r="R300" s="80" t="s">
        <v>63</v>
      </c>
      <c r="S300" s="85"/>
      <c r="T300" s="85"/>
      <c r="U300" s="85"/>
      <c r="V300" s="85"/>
      <c r="W300" s="85"/>
      <c r="X300" s="85"/>
      <c r="Y300" s="85"/>
      <c r="Z300" s="85"/>
      <c r="AA300" s="85"/>
      <c r="AB300" s="85"/>
      <c r="AC300" s="85"/>
      <c r="AD300" s="85"/>
      <c r="AE300" s="85"/>
      <c r="AF300" s="85"/>
      <c r="AG300" s="85"/>
      <c r="AH300" s="85"/>
      <c r="AI300" s="85"/>
      <c r="AJ300" s="85"/>
      <c r="AK300" s="85"/>
      <c r="AL300" s="85"/>
      <c r="AM300" s="85"/>
      <c r="AN300" s="85"/>
      <c r="AO300" s="85"/>
      <c r="AP300" s="85"/>
      <c r="AQ300" s="85"/>
      <c r="AR300" s="85"/>
      <c r="AS300" s="85"/>
      <c r="AT300" s="85"/>
      <c r="AU300" s="85"/>
      <c r="AV300" s="80" t="s">
        <v>52</v>
      </c>
      <c r="AW300" s="80" t="s">
        <v>904</v>
      </c>
      <c r="AX300" s="80" t="s">
        <v>52</v>
      </c>
      <c r="AY300" s="80" t="s">
        <v>52</v>
      </c>
      <c r="AZ300" s="80" t="s">
        <v>52</v>
      </c>
    </row>
    <row r="301" spans="1:52" ht="30" customHeight="1">
      <c r="A301" s="76" t="s">
        <v>872</v>
      </c>
      <c r="B301" s="76" t="s">
        <v>905</v>
      </c>
      <c r="C301" s="76" t="s">
        <v>560</v>
      </c>
      <c r="D301" s="77">
        <v>0.3</v>
      </c>
      <c r="E301" s="78">
        <f>단가대비표!O81</f>
        <v>2400</v>
      </c>
      <c r="F301" s="79">
        <f>TRUNC(E301*D301,1)</f>
        <v>720</v>
      </c>
      <c r="G301" s="78">
        <f>단가대비표!P81</f>
        <v>0</v>
      </c>
      <c r="H301" s="79">
        <f>TRUNC(G301*D301,1)</f>
        <v>0</v>
      </c>
      <c r="I301" s="78">
        <f>단가대비표!V81</f>
        <v>0</v>
      </c>
      <c r="J301" s="79">
        <f>TRUNC(I301*D301,1)</f>
        <v>0</v>
      </c>
      <c r="K301" s="78">
        <f t="shared" si="46"/>
        <v>2400</v>
      </c>
      <c r="L301" s="79">
        <f t="shared" si="46"/>
        <v>720</v>
      </c>
      <c r="M301" s="76" t="s">
        <v>52</v>
      </c>
      <c r="N301" s="80" t="s">
        <v>147</v>
      </c>
      <c r="O301" s="80" t="s">
        <v>906</v>
      </c>
      <c r="P301" s="80" t="s">
        <v>64</v>
      </c>
      <c r="Q301" s="80" t="s">
        <v>64</v>
      </c>
      <c r="R301" s="80" t="s">
        <v>63</v>
      </c>
      <c r="S301" s="85"/>
      <c r="T301" s="85"/>
      <c r="U301" s="85"/>
      <c r="V301" s="85"/>
      <c r="W301" s="85"/>
      <c r="X301" s="85"/>
      <c r="Y301" s="85"/>
      <c r="Z301" s="85"/>
      <c r="AA301" s="85"/>
      <c r="AB301" s="85"/>
      <c r="AC301" s="85"/>
      <c r="AD301" s="85"/>
      <c r="AE301" s="85"/>
      <c r="AF301" s="85"/>
      <c r="AG301" s="85"/>
      <c r="AH301" s="85"/>
      <c r="AI301" s="85"/>
      <c r="AJ301" s="85"/>
      <c r="AK301" s="85"/>
      <c r="AL301" s="85"/>
      <c r="AM301" s="85"/>
      <c r="AN301" s="85"/>
      <c r="AO301" s="85"/>
      <c r="AP301" s="85"/>
      <c r="AQ301" s="85"/>
      <c r="AR301" s="85"/>
      <c r="AS301" s="85"/>
      <c r="AT301" s="85"/>
      <c r="AU301" s="85"/>
      <c r="AV301" s="80" t="s">
        <v>52</v>
      </c>
      <c r="AW301" s="80" t="s">
        <v>907</v>
      </c>
      <c r="AX301" s="80" t="s">
        <v>52</v>
      </c>
      <c r="AY301" s="80" t="s">
        <v>52</v>
      </c>
      <c r="AZ301" s="80" t="s">
        <v>52</v>
      </c>
    </row>
    <row r="302" spans="1:52" ht="30" customHeight="1">
      <c r="A302" s="76" t="s">
        <v>895</v>
      </c>
      <c r="B302" s="76" t="s">
        <v>896</v>
      </c>
      <c r="C302" s="76" t="s">
        <v>68</v>
      </c>
      <c r="D302" s="77">
        <v>1</v>
      </c>
      <c r="E302" s="78">
        <f>일위대가목록!E51</f>
        <v>0</v>
      </c>
      <c r="F302" s="79">
        <f>TRUNC(E302*D302,1)</f>
        <v>0</v>
      </c>
      <c r="G302" s="78">
        <f>일위대가목록!F51</f>
        <v>17145</v>
      </c>
      <c r="H302" s="79">
        <f>TRUNC(G302*D302,1)</f>
        <v>17145</v>
      </c>
      <c r="I302" s="78">
        <f>일위대가목록!G51</f>
        <v>0</v>
      </c>
      <c r="J302" s="79">
        <f>TRUNC(I302*D302,1)</f>
        <v>0</v>
      </c>
      <c r="K302" s="78">
        <f t="shared" si="46"/>
        <v>17145</v>
      </c>
      <c r="L302" s="79">
        <f t="shared" si="46"/>
        <v>17145</v>
      </c>
      <c r="M302" s="76" t="s">
        <v>897</v>
      </c>
      <c r="N302" s="80" t="s">
        <v>147</v>
      </c>
      <c r="O302" s="80" t="s">
        <v>894</v>
      </c>
      <c r="P302" s="80" t="s">
        <v>63</v>
      </c>
      <c r="Q302" s="80" t="s">
        <v>64</v>
      </c>
      <c r="R302" s="80" t="s">
        <v>64</v>
      </c>
      <c r="S302" s="85"/>
      <c r="T302" s="85"/>
      <c r="U302" s="85"/>
      <c r="V302" s="85"/>
      <c r="W302" s="85"/>
      <c r="X302" s="85"/>
      <c r="Y302" s="85"/>
      <c r="Z302" s="85"/>
      <c r="AA302" s="85"/>
      <c r="AB302" s="85"/>
      <c r="AC302" s="85"/>
      <c r="AD302" s="85"/>
      <c r="AE302" s="85"/>
      <c r="AF302" s="85"/>
      <c r="AG302" s="85"/>
      <c r="AH302" s="85"/>
      <c r="AI302" s="85"/>
      <c r="AJ302" s="85"/>
      <c r="AK302" s="85"/>
      <c r="AL302" s="85"/>
      <c r="AM302" s="85"/>
      <c r="AN302" s="85"/>
      <c r="AO302" s="85"/>
      <c r="AP302" s="85"/>
      <c r="AQ302" s="85"/>
      <c r="AR302" s="85"/>
      <c r="AS302" s="85"/>
      <c r="AT302" s="85"/>
      <c r="AU302" s="85"/>
      <c r="AV302" s="80" t="s">
        <v>52</v>
      </c>
      <c r="AW302" s="80" t="s">
        <v>908</v>
      </c>
      <c r="AX302" s="80" t="s">
        <v>52</v>
      </c>
      <c r="AY302" s="80" t="s">
        <v>52</v>
      </c>
      <c r="AZ302" s="80" t="s">
        <v>52</v>
      </c>
    </row>
    <row r="303" spans="1:52" ht="30" customHeight="1">
      <c r="A303" s="76" t="s">
        <v>462</v>
      </c>
      <c r="B303" s="76" t="s">
        <v>52</v>
      </c>
      <c r="C303" s="76" t="s">
        <v>52</v>
      </c>
      <c r="D303" s="77"/>
      <c r="E303" s="78"/>
      <c r="F303" s="79">
        <f>TRUNC(SUMIF(N300:N302, N299, F300:F302),0)</f>
        <v>39000</v>
      </c>
      <c r="G303" s="78"/>
      <c r="H303" s="79">
        <f>TRUNC(SUMIF(N300:N302, N299, H300:H302),0)</f>
        <v>17145</v>
      </c>
      <c r="I303" s="78"/>
      <c r="J303" s="79">
        <f>TRUNC(SUMIF(N300:N302, N299, J300:J302),0)</f>
        <v>0</v>
      </c>
      <c r="K303" s="78"/>
      <c r="L303" s="79">
        <f>F303+H303+J303</f>
        <v>56145</v>
      </c>
      <c r="M303" s="76" t="s">
        <v>52</v>
      </c>
      <c r="N303" s="80" t="s">
        <v>78</v>
      </c>
      <c r="O303" s="80" t="s">
        <v>78</v>
      </c>
      <c r="P303" s="80" t="s">
        <v>52</v>
      </c>
      <c r="Q303" s="80" t="s">
        <v>52</v>
      </c>
      <c r="R303" s="80" t="s">
        <v>52</v>
      </c>
      <c r="S303" s="85"/>
      <c r="T303" s="85"/>
      <c r="U303" s="85"/>
      <c r="V303" s="85"/>
      <c r="W303" s="85"/>
      <c r="X303" s="85"/>
      <c r="Y303" s="85"/>
      <c r="Z303" s="85"/>
      <c r="AA303" s="85"/>
      <c r="AB303" s="85"/>
      <c r="AC303" s="85"/>
      <c r="AD303" s="85"/>
      <c r="AE303" s="85"/>
      <c r="AF303" s="85"/>
      <c r="AG303" s="85"/>
      <c r="AH303" s="85"/>
      <c r="AI303" s="85"/>
      <c r="AJ303" s="85"/>
      <c r="AK303" s="85"/>
      <c r="AL303" s="85"/>
      <c r="AM303" s="85"/>
      <c r="AN303" s="85"/>
      <c r="AO303" s="85"/>
      <c r="AP303" s="85"/>
      <c r="AQ303" s="85"/>
      <c r="AR303" s="85"/>
      <c r="AS303" s="85"/>
      <c r="AT303" s="85"/>
      <c r="AU303" s="85"/>
      <c r="AV303" s="80" t="s">
        <v>52</v>
      </c>
      <c r="AW303" s="80" t="s">
        <v>52</v>
      </c>
      <c r="AX303" s="80" t="s">
        <v>52</v>
      </c>
      <c r="AY303" s="80" t="s">
        <v>52</v>
      </c>
      <c r="AZ303" s="80" t="s">
        <v>52</v>
      </c>
    </row>
    <row r="304" spans="1:52" ht="30" customHeight="1">
      <c r="A304" s="77"/>
      <c r="B304" s="77"/>
      <c r="C304" s="77"/>
      <c r="D304" s="77"/>
      <c r="E304" s="78"/>
      <c r="F304" s="79"/>
      <c r="G304" s="78"/>
      <c r="H304" s="79"/>
      <c r="I304" s="78"/>
      <c r="J304" s="79"/>
      <c r="K304" s="78"/>
      <c r="L304" s="79"/>
      <c r="M304" s="77"/>
    </row>
    <row r="305" spans="1:52" ht="30" customHeight="1">
      <c r="A305" s="69" t="s">
        <v>909</v>
      </c>
      <c r="B305" s="70"/>
      <c r="C305" s="70"/>
      <c r="D305" s="70"/>
      <c r="E305" s="71"/>
      <c r="F305" s="72"/>
      <c r="G305" s="71"/>
      <c r="H305" s="72"/>
      <c r="I305" s="71"/>
      <c r="J305" s="72"/>
      <c r="K305" s="71"/>
      <c r="L305" s="72"/>
      <c r="M305" s="73"/>
      <c r="N305" s="74" t="s">
        <v>152</v>
      </c>
    </row>
    <row r="306" spans="1:52" ht="30" customHeight="1">
      <c r="A306" s="76" t="s">
        <v>149</v>
      </c>
      <c r="B306" s="76" t="s">
        <v>270</v>
      </c>
      <c r="C306" s="76" t="s">
        <v>68</v>
      </c>
      <c r="D306" s="77">
        <v>1</v>
      </c>
      <c r="E306" s="78">
        <f>단가대비표!O10</f>
        <v>9880</v>
      </c>
      <c r="F306" s="79">
        <f>TRUNC(E306*D306,1)</f>
        <v>9880</v>
      </c>
      <c r="G306" s="78">
        <f>단가대비표!P10</f>
        <v>17145</v>
      </c>
      <c r="H306" s="79">
        <f>TRUNC(G306*D306,1)</f>
        <v>17145</v>
      </c>
      <c r="I306" s="78">
        <f>단가대비표!V10</f>
        <v>514</v>
      </c>
      <c r="J306" s="79">
        <f>TRUNC(I306*D306,1)</f>
        <v>514</v>
      </c>
      <c r="K306" s="78">
        <f>TRUNC(E306+G306+I306,1)</f>
        <v>27539</v>
      </c>
      <c r="L306" s="79">
        <f>TRUNC(F306+H306+J306,1)</f>
        <v>27539</v>
      </c>
      <c r="M306" s="76" t="s">
        <v>52</v>
      </c>
      <c r="N306" s="80" t="s">
        <v>152</v>
      </c>
      <c r="O306" s="80" t="s">
        <v>910</v>
      </c>
      <c r="P306" s="80" t="s">
        <v>64</v>
      </c>
      <c r="Q306" s="80" t="s">
        <v>64</v>
      </c>
      <c r="R306" s="80" t="s">
        <v>63</v>
      </c>
      <c r="S306" s="85"/>
      <c r="T306" s="85"/>
      <c r="U306" s="85"/>
      <c r="V306" s="85"/>
      <c r="W306" s="85"/>
      <c r="X306" s="85"/>
      <c r="Y306" s="85"/>
      <c r="Z306" s="85"/>
      <c r="AA306" s="85"/>
      <c r="AB306" s="85"/>
      <c r="AC306" s="85"/>
      <c r="AD306" s="85"/>
      <c r="AE306" s="85"/>
      <c r="AF306" s="85"/>
      <c r="AG306" s="85"/>
      <c r="AH306" s="85"/>
      <c r="AI306" s="85"/>
      <c r="AJ306" s="85"/>
      <c r="AK306" s="85"/>
      <c r="AL306" s="85"/>
      <c r="AM306" s="85"/>
      <c r="AN306" s="85"/>
      <c r="AO306" s="85"/>
      <c r="AP306" s="85"/>
      <c r="AQ306" s="85"/>
      <c r="AR306" s="85"/>
      <c r="AS306" s="85"/>
      <c r="AT306" s="85"/>
      <c r="AU306" s="85"/>
      <c r="AV306" s="80" t="s">
        <v>52</v>
      </c>
      <c r="AW306" s="80" t="s">
        <v>911</v>
      </c>
      <c r="AX306" s="80" t="s">
        <v>52</v>
      </c>
      <c r="AY306" s="80" t="s">
        <v>52</v>
      </c>
      <c r="AZ306" s="80" t="s">
        <v>52</v>
      </c>
    </row>
    <row r="307" spans="1:52" ht="30" customHeight="1">
      <c r="A307" s="76" t="s">
        <v>462</v>
      </c>
      <c r="B307" s="76" t="s">
        <v>52</v>
      </c>
      <c r="C307" s="76" t="s">
        <v>52</v>
      </c>
      <c r="D307" s="77"/>
      <c r="E307" s="78"/>
      <c r="F307" s="79">
        <f>TRUNC(SUMIF(N306:N306, N305, F306:F306),0)</f>
        <v>9880</v>
      </c>
      <c r="G307" s="78"/>
      <c r="H307" s="79">
        <f>TRUNC(SUMIF(N306:N306, N305, H306:H306),0)</f>
        <v>17145</v>
      </c>
      <c r="I307" s="78"/>
      <c r="J307" s="79">
        <f>TRUNC(SUMIF(N306:N306, N305, J306:J306),0)</f>
        <v>514</v>
      </c>
      <c r="K307" s="78"/>
      <c r="L307" s="79">
        <f>F307+H307+J307</f>
        <v>27539</v>
      </c>
      <c r="M307" s="76" t="s">
        <v>52</v>
      </c>
      <c r="N307" s="80" t="s">
        <v>78</v>
      </c>
      <c r="O307" s="80" t="s">
        <v>78</v>
      </c>
      <c r="P307" s="80" t="s">
        <v>52</v>
      </c>
      <c r="Q307" s="80" t="s">
        <v>52</v>
      </c>
      <c r="R307" s="80" t="s">
        <v>52</v>
      </c>
      <c r="S307" s="85"/>
      <c r="T307" s="85"/>
      <c r="U307" s="85"/>
      <c r="V307" s="85"/>
      <c r="W307" s="85"/>
      <c r="X307" s="85"/>
      <c r="Y307" s="85"/>
      <c r="Z307" s="85"/>
      <c r="AA307" s="85"/>
      <c r="AB307" s="85"/>
      <c r="AC307" s="85"/>
      <c r="AD307" s="85"/>
      <c r="AE307" s="85"/>
      <c r="AF307" s="85"/>
      <c r="AG307" s="85"/>
      <c r="AH307" s="85"/>
      <c r="AI307" s="85"/>
      <c r="AJ307" s="85"/>
      <c r="AK307" s="85"/>
      <c r="AL307" s="85"/>
      <c r="AM307" s="85"/>
      <c r="AN307" s="85"/>
      <c r="AO307" s="85"/>
      <c r="AP307" s="85"/>
      <c r="AQ307" s="85"/>
      <c r="AR307" s="85"/>
      <c r="AS307" s="85"/>
      <c r="AT307" s="85"/>
      <c r="AU307" s="85"/>
      <c r="AV307" s="80" t="s">
        <v>52</v>
      </c>
      <c r="AW307" s="80" t="s">
        <v>52</v>
      </c>
      <c r="AX307" s="80" t="s">
        <v>52</v>
      </c>
      <c r="AY307" s="80" t="s">
        <v>52</v>
      </c>
      <c r="AZ307" s="80" t="s">
        <v>52</v>
      </c>
    </row>
    <row r="308" spans="1:52" ht="30" customHeight="1">
      <c r="A308" s="77"/>
      <c r="B308" s="77"/>
      <c r="C308" s="77"/>
      <c r="D308" s="77"/>
      <c r="E308" s="78"/>
      <c r="F308" s="79"/>
      <c r="G308" s="78"/>
      <c r="H308" s="79"/>
      <c r="I308" s="78"/>
      <c r="J308" s="79"/>
      <c r="K308" s="78"/>
      <c r="L308" s="79"/>
      <c r="M308" s="77"/>
    </row>
    <row r="309" spans="1:52" ht="30" customHeight="1">
      <c r="A309" s="69" t="s">
        <v>912</v>
      </c>
      <c r="B309" s="70"/>
      <c r="C309" s="70"/>
      <c r="D309" s="70"/>
      <c r="E309" s="71"/>
      <c r="F309" s="72"/>
      <c r="G309" s="71"/>
      <c r="H309" s="72"/>
      <c r="I309" s="71"/>
      <c r="J309" s="72"/>
      <c r="K309" s="71"/>
      <c r="L309" s="72"/>
      <c r="M309" s="73"/>
      <c r="N309" s="74" t="s">
        <v>197</v>
      </c>
    </row>
    <row r="310" spans="1:52" ht="30" customHeight="1">
      <c r="A310" s="76" t="s">
        <v>913</v>
      </c>
      <c r="B310" s="76" t="s">
        <v>914</v>
      </c>
      <c r="C310" s="76" t="s">
        <v>560</v>
      </c>
      <c r="D310" s="77">
        <v>2.4868000000000001</v>
      </c>
      <c r="E310" s="78">
        <f>단가대비표!O12</f>
        <v>905.6</v>
      </c>
      <c r="F310" s="79">
        <f t="shared" ref="F310:F317" si="47">TRUNC(E310*D310,1)</f>
        <v>2252</v>
      </c>
      <c r="G310" s="78">
        <f>단가대비표!P12</f>
        <v>0</v>
      </c>
      <c r="H310" s="79">
        <f t="shared" ref="H310:H317" si="48">TRUNC(G310*D310,1)</f>
        <v>0</v>
      </c>
      <c r="I310" s="78">
        <f>단가대비표!V12</f>
        <v>0</v>
      </c>
      <c r="J310" s="79">
        <f t="shared" ref="J310:J317" si="49">TRUNC(I310*D310,1)</f>
        <v>0</v>
      </c>
      <c r="K310" s="78">
        <f t="shared" ref="K310:L317" si="50">TRUNC(E310+G310+I310,1)</f>
        <v>905.6</v>
      </c>
      <c r="L310" s="79">
        <f t="shared" si="50"/>
        <v>2252</v>
      </c>
      <c r="M310" s="76" t="s">
        <v>52</v>
      </c>
      <c r="N310" s="80" t="s">
        <v>197</v>
      </c>
      <c r="O310" s="80" t="s">
        <v>915</v>
      </c>
      <c r="P310" s="80" t="s">
        <v>64</v>
      </c>
      <c r="Q310" s="80" t="s">
        <v>64</v>
      </c>
      <c r="R310" s="80" t="s">
        <v>63</v>
      </c>
      <c r="S310" s="85"/>
      <c r="T310" s="85"/>
      <c r="U310" s="85"/>
      <c r="V310" s="85"/>
      <c r="W310" s="85"/>
      <c r="X310" s="85"/>
      <c r="Y310" s="85"/>
      <c r="Z310" s="85"/>
      <c r="AA310" s="85"/>
      <c r="AB310" s="85"/>
      <c r="AC310" s="85"/>
      <c r="AD310" s="85"/>
      <c r="AE310" s="85"/>
      <c r="AF310" s="85"/>
      <c r="AG310" s="85"/>
      <c r="AH310" s="85"/>
      <c r="AI310" s="85"/>
      <c r="AJ310" s="85"/>
      <c r="AK310" s="85"/>
      <c r="AL310" s="85"/>
      <c r="AM310" s="85"/>
      <c r="AN310" s="85"/>
      <c r="AO310" s="85"/>
      <c r="AP310" s="85"/>
      <c r="AQ310" s="85"/>
      <c r="AR310" s="85"/>
      <c r="AS310" s="85"/>
      <c r="AT310" s="85"/>
      <c r="AU310" s="85"/>
      <c r="AV310" s="80" t="s">
        <v>52</v>
      </c>
      <c r="AW310" s="80" t="s">
        <v>916</v>
      </c>
      <c r="AX310" s="80" t="s">
        <v>52</v>
      </c>
      <c r="AY310" s="80" t="s">
        <v>52</v>
      </c>
      <c r="AZ310" s="80" t="s">
        <v>52</v>
      </c>
    </row>
    <row r="311" spans="1:52" ht="30" customHeight="1">
      <c r="A311" s="76" t="s">
        <v>917</v>
      </c>
      <c r="B311" s="76" t="s">
        <v>918</v>
      </c>
      <c r="C311" s="76" t="s">
        <v>560</v>
      </c>
      <c r="D311" s="77">
        <v>1.4892000000000001</v>
      </c>
      <c r="E311" s="78">
        <f>단가대비표!O11</f>
        <v>1020</v>
      </c>
      <c r="F311" s="79">
        <f t="shared" si="47"/>
        <v>1518.9</v>
      </c>
      <c r="G311" s="78">
        <f>단가대비표!P11</f>
        <v>0</v>
      </c>
      <c r="H311" s="79">
        <f t="shared" si="48"/>
        <v>0</v>
      </c>
      <c r="I311" s="78">
        <f>단가대비표!V11</f>
        <v>0</v>
      </c>
      <c r="J311" s="79">
        <f t="shared" si="49"/>
        <v>0</v>
      </c>
      <c r="K311" s="78">
        <f t="shared" si="50"/>
        <v>1020</v>
      </c>
      <c r="L311" s="79">
        <f t="shared" si="50"/>
        <v>1518.9</v>
      </c>
      <c r="M311" s="76" t="s">
        <v>52</v>
      </c>
      <c r="N311" s="80" t="s">
        <v>197</v>
      </c>
      <c r="O311" s="80" t="s">
        <v>919</v>
      </c>
      <c r="P311" s="80" t="s">
        <v>64</v>
      </c>
      <c r="Q311" s="80" t="s">
        <v>64</v>
      </c>
      <c r="R311" s="80" t="s">
        <v>63</v>
      </c>
      <c r="S311" s="85"/>
      <c r="T311" s="85"/>
      <c r="U311" s="85"/>
      <c r="V311" s="85"/>
      <c r="W311" s="85"/>
      <c r="X311" s="85"/>
      <c r="Y311" s="85"/>
      <c r="Z311" s="85"/>
      <c r="AA311" s="85"/>
      <c r="AB311" s="85"/>
      <c r="AC311" s="85"/>
      <c r="AD311" s="85"/>
      <c r="AE311" s="85"/>
      <c r="AF311" s="85"/>
      <c r="AG311" s="85"/>
      <c r="AH311" s="85"/>
      <c r="AI311" s="85"/>
      <c r="AJ311" s="85"/>
      <c r="AK311" s="85"/>
      <c r="AL311" s="85"/>
      <c r="AM311" s="85"/>
      <c r="AN311" s="85"/>
      <c r="AO311" s="85"/>
      <c r="AP311" s="85"/>
      <c r="AQ311" s="85"/>
      <c r="AR311" s="85"/>
      <c r="AS311" s="85"/>
      <c r="AT311" s="85"/>
      <c r="AU311" s="85"/>
      <c r="AV311" s="80" t="s">
        <v>52</v>
      </c>
      <c r="AW311" s="80" t="s">
        <v>920</v>
      </c>
      <c r="AX311" s="80" t="s">
        <v>52</v>
      </c>
      <c r="AY311" s="80" t="s">
        <v>52</v>
      </c>
      <c r="AZ311" s="80" t="s">
        <v>52</v>
      </c>
    </row>
    <row r="312" spans="1:52" ht="30" customHeight="1">
      <c r="A312" s="76" t="s">
        <v>659</v>
      </c>
      <c r="B312" s="76" t="s">
        <v>660</v>
      </c>
      <c r="C312" s="76" t="s">
        <v>560</v>
      </c>
      <c r="D312" s="77">
        <v>3.6789999999999998</v>
      </c>
      <c r="E312" s="78">
        <f>일위대가목록!E20</f>
        <v>159</v>
      </c>
      <c r="F312" s="79">
        <f t="shared" si="47"/>
        <v>584.9</v>
      </c>
      <c r="G312" s="78">
        <f>일위대가목록!F20</f>
        <v>5328</v>
      </c>
      <c r="H312" s="79">
        <f t="shared" si="48"/>
        <v>19601.7</v>
      </c>
      <c r="I312" s="78">
        <f>일위대가목록!G20</f>
        <v>266</v>
      </c>
      <c r="J312" s="79">
        <f t="shared" si="49"/>
        <v>978.6</v>
      </c>
      <c r="K312" s="78">
        <f t="shared" si="50"/>
        <v>5753</v>
      </c>
      <c r="L312" s="79">
        <f t="shared" si="50"/>
        <v>21165.200000000001</v>
      </c>
      <c r="M312" s="76" t="s">
        <v>661</v>
      </c>
      <c r="N312" s="80" t="s">
        <v>197</v>
      </c>
      <c r="O312" s="80" t="s">
        <v>658</v>
      </c>
      <c r="P312" s="80" t="s">
        <v>63</v>
      </c>
      <c r="Q312" s="80" t="s">
        <v>64</v>
      </c>
      <c r="R312" s="80" t="s">
        <v>64</v>
      </c>
      <c r="S312" s="85"/>
      <c r="T312" s="85"/>
      <c r="U312" s="85"/>
      <c r="V312" s="85"/>
      <c r="W312" s="85"/>
      <c r="X312" s="85"/>
      <c r="Y312" s="85"/>
      <c r="Z312" s="85"/>
      <c r="AA312" s="85"/>
      <c r="AB312" s="85"/>
      <c r="AC312" s="85"/>
      <c r="AD312" s="85"/>
      <c r="AE312" s="85"/>
      <c r="AF312" s="85"/>
      <c r="AG312" s="85"/>
      <c r="AH312" s="85"/>
      <c r="AI312" s="85"/>
      <c r="AJ312" s="85"/>
      <c r="AK312" s="85"/>
      <c r="AL312" s="85"/>
      <c r="AM312" s="85"/>
      <c r="AN312" s="85"/>
      <c r="AO312" s="85"/>
      <c r="AP312" s="85"/>
      <c r="AQ312" s="85"/>
      <c r="AR312" s="85"/>
      <c r="AS312" s="85"/>
      <c r="AT312" s="85"/>
      <c r="AU312" s="85"/>
      <c r="AV312" s="80" t="s">
        <v>52</v>
      </c>
      <c r="AW312" s="80" t="s">
        <v>921</v>
      </c>
      <c r="AX312" s="80" t="s">
        <v>52</v>
      </c>
      <c r="AY312" s="80" t="s">
        <v>52</v>
      </c>
      <c r="AZ312" s="80" t="s">
        <v>52</v>
      </c>
    </row>
    <row r="313" spans="1:52" ht="30" customHeight="1">
      <c r="A313" s="76" t="s">
        <v>793</v>
      </c>
      <c r="B313" s="76" t="s">
        <v>794</v>
      </c>
      <c r="C313" s="76" t="s">
        <v>68</v>
      </c>
      <c r="D313" s="77">
        <v>0.60699999999999998</v>
      </c>
      <c r="E313" s="78">
        <f>일위대가목록!E36</f>
        <v>89</v>
      </c>
      <c r="F313" s="79">
        <f t="shared" si="47"/>
        <v>54</v>
      </c>
      <c r="G313" s="78">
        <f>일위대가목록!F36</f>
        <v>4461</v>
      </c>
      <c r="H313" s="79">
        <f t="shared" si="48"/>
        <v>2707.8</v>
      </c>
      <c r="I313" s="78">
        <f>일위대가목록!G36</f>
        <v>0</v>
      </c>
      <c r="J313" s="79">
        <f t="shared" si="49"/>
        <v>0</v>
      </c>
      <c r="K313" s="78">
        <f t="shared" si="50"/>
        <v>4550</v>
      </c>
      <c r="L313" s="79">
        <f t="shared" si="50"/>
        <v>2761.8</v>
      </c>
      <c r="M313" s="76" t="s">
        <v>795</v>
      </c>
      <c r="N313" s="80" t="s">
        <v>197</v>
      </c>
      <c r="O313" s="80" t="s">
        <v>792</v>
      </c>
      <c r="P313" s="80" t="s">
        <v>63</v>
      </c>
      <c r="Q313" s="80" t="s">
        <v>64</v>
      </c>
      <c r="R313" s="80" t="s">
        <v>64</v>
      </c>
      <c r="S313" s="85"/>
      <c r="T313" s="85"/>
      <c r="U313" s="85"/>
      <c r="V313" s="85"/>
      <c r="W313" s="85"/>
      <c r="X313" s="85"/>
      <c r="Y313" s="85"/>
      <c r="Z313" s="85"/>
      <c r="AA313" s="85"/>
      <c r="AB313" s="85"/>
      <c r="AC313" s="85"/>
      <c r="AD313" s="85"/>
      <c r="AE313" s="85"/>
      <c r="AF313" s="85"/>
      <c r="AG313" s="85"/>
      <c r="AH313" s="85"/>
      <c r="AI313" s="85"/>
      <c r="AJ313" s="85"/>
      <c r="AK313" s="85"/>
      <c r="AL313" s="85"/>
      <c r="AM313" s="85"/>
      <c r="AN313" s="85"/>
      <c r="AO313" s="85"/>
      <c r="AP313" s="85"/>
      <c r="AQ313" s="85"/>
      <c r="AR313" s="85"/>
      <c r="AS313" s="85"/>
      <c r="AT313" s="85"/>
      <c r="AU313" s="85"/>
      <c r="AV313" s="80" t="s">
        <v>52</v>
      </c>
      <c r="AW313" s="80" t="s">
        <v>922</v>
      </c>
      <c r="AX313" s="80" t="s">
        <v>52</v>
      </c>
      <c r="AY313" s="80" t="s">
        <v>52</v>
      </c>
      <c r="AZ313" s="80" t="s">
        <v>52</v>
      </c>
    </row>
    <row r="314" spans="1:52" ht="30" customHeight="1">
      <c r="A314" s="76" t="s">
        <v>819</v>
      </c>
      <c r="B314" s="76" t="s">
        <v>820</v>
      </c>
      <c r="C314" s="76" t="s">
        <v>68</v>
      </c>
      <c r="D314" s="77">
        <v>0.24</v>
      </c>
      <c r="E314" s="78">
        <f>일위대가목록!E39</f>
        <v>237</v>
      </c>
      <c r="F314" s="79">
        <f t="shared" si="47"/>
        <v>56.8</v>
      </c>
      <c r="G314" s="78">
        <f>일위대가목록!F39</f>
        <v>11897</v>
      </c>
      <c r="H314" s="79">
        <f t="shared" si="48"/>
        <v>2855.2</v>
      </c>
      <c r="I314" s="78">
        <f>일위대가목록!G39</f>
        <v>0</v>
      </c>
      <c r="J314" s="79">
        <f t="shared" si="49"/>
        <v>0</v>
      </c>
      <c r="K314" s="78">
        <f t="shared" si="50"/>
        <v>12134</v>
      </c>
      <c r="L314" s="79">
        <f t="shared" si="50"/>
        <v>2912</v>
      </c>
      <c r="M314" s="76" t="s">
        <v>821</v>
      </c>
      <c r="N314" s="80" t="s">
        <v>197</v>
      </c>
      <c r="O314" s="80" t="s">
        <v>818</v>
      </c>
      <c r="P314" s="80" t="s">
        <v>63</v>
      </c>
      <c r="Q314" s="80" t="s">
        <v>64</v>
      </c>
      <c r="R314" s="80" t="s">
        <v>64</v>
      </c>
      <c r="S314" s="85"/>
      <c r="T314" s="85"/>
      <c r="U314" s="85"/>
      <c r="V314" s="85"/>
      <c r="W314" s="85"/>
      <c r="X314" s="85"/>
      <c r="Y314" s="85"/>
      <c r="Z314" s="85"/>
      <c r="AA314" s="85"/>
      <c r="AB314" s="85"/>
      <c r="AC314" s="85"/>
      <c r="AD314" s="85"/>
      <c r="AE314" s="85"/>
      <c r="AF314" s="85"/>
      <c r="AG314" s="85"/>
      <c r="AH314" s="85"/>
      <c r="AI314" s="85"/>
      <c r="AJ314" s="85"/>
      <c r="AK314" s="85"/>
      <c r="AL314" s="85"/>
      <c r="AM314" s="85"/>
      <c r="AN314" s="85"/>
      <c r="AO314" s="85"/>
      <c r="AP314" s="85"/>
      <c r="AQ314" s="85"/>
      <c r="AR314" s="85"/>
      <c r="AS314" s="85"/>
      <c r="AT314" s="85"/>
      <c r="AU314" s="85"/>
      <c r="AV314" s="80" t="s">
        <v>52</v>
      </c>
      <c r="AW314" s="80" t="s">
        <v>923</v>
      </c>
      <c r="AX314" s="80" t="s">
        <v>52</v>
      </c>
      <c r="AY314" s="80" t="s">
        <v>52</v>
      </c>
      <c r="AZ314" s="80" t="s">
        <v>52</v>
      </c>
    </row>
    <row r="315" spans="1:52" ht="30" customHeight="1">
      <c r="A315" s="76" t="s">
        <v>924</v>
      </c>
      <c r="B315" s="76" t="s">
        <v>925</v>
      </c>
      <c r="C315" s="76" t="s">
        <v>560</v>
      </c>
      <c r="D315" s="77">
        <v>-0.20799999999999999</v>
      </c>
      <c r="E315" s="78">
        <f>단가대비표!O8</f>
        <v>261</v>
      </c>
      <c r="F315" s="79">
        <f t="shared" si="47"/>
        <v>-54.2</v>
      </c>
      <c r="G315" s="78">
        <f>단가대비표!P8</f>
        <v>0</v>
      </c>
      <c r="H315" s="79">
        <f t="shared" si="48"/>
        <v>0</v>
      </c>
      <c r="I315" s="78">
        <f>단가대비표!V8</f>
        <v>0</v>
      </c>
      <c r="J315" s="79">
        <f t="shared" si="49"/>
        <v>0</v>
      </c>
      <c r="K315" s="78">
        <f t="shared" si="50"/>
        <v>261</v>
      </c>
      <c r="L315" s="79">
        <f t="shared" si="50"/>
        <v>-54.2</v>
      </c>
      <c r="M315" s="76" t="s">
        <v>926</v>
      </c>
      <c r="N315" s="80" t="s">
        <v>197</v>
      </c>
      <c r="O315" s="80" t="s">
        <v>927</v>
      </c>
      <c r="P315" s="80" t="s">
        <v>64</v>
      </c>
      <c r="Q315" s="80" t="s">
        <v>64</v>
      </c>
      <c r="R315" s="80" t="s">
        <v>63</v>
      </c>
      <c r="S315" s="85"/>
      <c r="T315" s="85"/>
      <c r="U315" s="85"/>
      <c r="V315" s="85"/>
      <c r="W315" s="85"/>
      <c r="X315" s="85"/>
      <c r="Y315" s="85"/>
      <c r="Z315" s="85"/>
      <c r="AA315" s="85"/>
      <c r="AB315" s="85"/>
      <c r="AC315" s="85"/>
      <c r="AD315" s="85"/>
      <c r="AE315" s="85"/>
      <c r="AF315" s="85"/>
      <c r="AG315" s="85"/>
      <c r="AH315" s="85"/>
      <c r="AI315" s="85"/>
      <c r="AJ315" s="85"/>
      <c r="AK315" s="85"/>
      <c r="AL315" s="85"/>
      <c r="AM315" s="85"/>
      <c r="AN315" s="85"/>
      <c r="AO315" s="85"/>
      <c r="AP315" s="85"/>
      <c r="AQ315" s="85"/>
      <c r="AR315" s="85"/>
      <c r="AS315" s="85"/>
      <c r="AT315" s="85"/>
      <c r="AU315" s="85"/>
      <c r="AV315" s="80" t="s">
        <v>52</v>
      </c>
      <c r="AW315" s="80" t="s">
        <v>928</v>
      </c>
      <c r="AX315" s="80" t="s">
        <v>52</v>
      </c>
      <c r="AY315" s="80" t="s">
        <v>52</v>
      </c>
      <c r="AZ315" s="80" t="s">
        <v>52</v>
      </c>
    </row>
    <row r="316" spans="1:52" ht="30" customHeight="1">
      <c r="A316" s="76" t="s">
        <v>780</v>
      </c>
      <c r="B316" s="76" t="s">
        <v>781</v>
      </c>
      <c r="C316" s="76" t="s">
        <v>68</v>
      </c>
      <c r="D316" s="77">
        <v>0.60699999999999998</v>
      </c>
      <c r="E316" s="78">
        <f>일위대가목록!E35</f>
        <v>686</v>
      </c>
      <c r="F316" s="79">
        <f t="shared" si="47"/>
        <v>416.4</v>
      </c>
      <c r="G316" s="78">
        <f>일위대가목록!F35</f>
        <v>0</v>
      </c>
      <c r="H316" s="79">
        <f t="shared" si="48"/>
        <v>0</v>
      </c>
      <c r="I316" s="78">
        <f>일위대가목록!G35</f>
        <v>0</v>
      </c>
      <c r="J316" s="79">
        <f t="shared" si="49"/>
        <v>0</v>
      </c>
      <c r="K316" s="78">
        <f t="shared" si="50"/>
        <v>686</v>
      </c>
      <c r="L316" s="79">
        <f t="shared" si="50"/>
        <v>416.4</v>
      </c>
      <c r="M316" s="76" t="s">
        <v>782</v>
      </c>
      <c r="N316" s="80" t="s">
        <v>197</v>
      </c>
      <c r="O316" s="80" t="s">
        <v>779</v>
      </c>
      <c r="P316" s="80" t="s">
        <v>63</v>
      </c>
      <c r="Q316" s="80" t="s">
        <v>64</v>
      </c>
      <c r="R316" s="80" t="s">
        <v>64</v>
      </c>
      <c r="S316" s="85"/>
      <c r="T316" s="85"/>
      <c r="U316" s="85"/>
      <c r="V316" s="85"/>
      <c r="W316" s="85"/>
      <c r="X316" s="85"/>
      <c r="Y316" s="85"/>
      <c r="Z316" s="85"/>
      <c r="AA316" s="85"/>
      <c r="AB316" s="85"/>
      <c r="AC316" s="85"/>
      <c r="AD316" s="85"/>
      <c r="AE316" s="85"/>
      <c r="AF316" s="85"/>
      <c r="AG316" s="85"/>
      <c r="AH316" s="85"/>
      <c r="AI316" s="85"/>
      <c r="AJ316" s="85"/>
      <c r="AK316" s="85"/>
      <c r="AL316" s="85"/>
      <c r="AM316" s="85"/>
      <c r="AN316" s="85"/>
      <c r="AO316" s="85"/>
      <c r="AP316" s="85"/>
      <c r="AQ316" s="85"/>
      <c r="AR316" s="85"/>
      <c r="AS316" s="85"/>
      <c r="AT316" s="85"/>
      <c r="AU316" s="85"/>
      <c r="AV316" s="80" t="s">
        <v>52</v>
      </c>
      <c r="AW316" s="80" t="s">
        <v>929</v>
      </c>
      <c r="AX316" s="80" t="s">
        <v>52</v>
      </c>
      <c r="AY316" s="80" t="s">
        <v>52</v>
      </c>
      <c r="AZ316" s="80" t="s">
        <v>52</v>
      </c>
    </row>
    <row r="317" spans="1:52" ht="30" customHeight="1">
      <c r="A317" s="76" t="s">
        <v>807</v>
      </c>
      <c r="B317" s="76" t="s">
        <v>808</v>
      </c>
      <c r="C317" s="76" t="s">
        <v>68</v>
      </c>
      <c r="D317" s="77">
        <v>0.24</v>
      </c>
      <c r="E317" s="78">
        <f>일위대가목록!E38</f>
        <v>1035</v>
      </c>
      <c r="F317" s="79">
        <f t="shared" si="47"/>
        <v>248.4</v>
      </c>
      <c r="G317" s="78">
        <f>일위대가목록!F38</f>
        <v>0</v>
      </c>
      <c r="H317" s="79">
        <f t="shared" si="48"/>
        <v>0</v>
      </c>
      <c r="I317" s="78">
        <f>일위대가목록!G38</f>
        <v>0</v>
      </c>
      <c r="J317" s="79">
        <f t="shared" si="49"/>
        <v>0</v>
      </c>
      <c r="K317" s="78">
        <f t="shared" si="50"/>
        <v>1035</v>
      </c>
      <c r="L317" s="79">
        <f t="shared" si="50"/>
        <v>248.4</v>
      </c>
      <c r="M317" s="76" t="s">
        <v>809</v>
      </c>
      <c r="N317" s="80" t="s">
        <v>197</v>
      </c>
      <c r="O317" s="80" t="s">
        <v>806</v>
      </c>
      <c r="P317" s="80" t="s">
        <v>63</v>
      </c>
      <c r="Q317" s="80" t="s">
        <v>64</v>
      </c>
      <c r="R317" s="80" t="s">
        <v>64</v>
      </c>
      <c r="S317" s="85"/>
      <c r="T317" s="85"/>
      <c r="U317" s="85"/>
      <c r="V317" s="85"/>
      <c r="W317" s="85"/>
      <c r="X317" s="85"/>
      <c r="Y317" s="85"/>
      <c r="Z317" s="85"/>
      <c r="AA317" s="85"/>
      <c r="AB317" s="85"/>
      <c r="AC317" s="85"/>
      <c r="AD317" s="85"/>
      <c r="AE317" s="85"/>
      <c r="AF317" s="85"/>
      <c r="AG317" s="85"/>
      <c r="AH317" s="85"/>
      <c r="AI317" s="85"/>
      <c r="AJ317" s="85"/>
      <c r="AK317" s="85"/>
      <c r="AL317" s="85"/>
      <c r="AM317" s="85"/>
      <c r="AN317" s="85"/>
      <c r="AO317" s="85"/>
      <c r="AP317" s="85"/>
      <c r="AQ317" s="85"/>
      <c r="AR317" s="85"/>
      <c r="AS317" s="85"/>
      <c r="AT317" s="85"/>
      <c r="AU317" s="85"/>
      <c r="AV317" s="80" t="s">
        <v>52</v>
      </c>
      <c r="AW317" s="80" t="s">
        <v>930</v>
      </c>
      <c r="AX317" s="80" t="s">
        <v>52</v>
      </c>
      <c r="AY317" s="80" t="s">
        <v>52</v>
      </c>
      <c r="AZ317" s="80" t="s">
        <v>52</v>
      </c>
    </row>
    <row r="318" spans="1:52" ht="30" customHeight="1">
      <c r="A318" s="76" t="s">
        <v>462</v>
      </c>
      <c r="B318" s="76" t="s">
        <v>52</v>
      </c>
      <c r="C318" s="76" t="s">
        <v>52</v>
      </c>
      <c r="D318" s="77"/>
      <c r="E318" s="78"/>
      <c r="F318" s="79">
        <f>TRUNC(SUMIF(N310:N317, N309, F310:F317),0)</f>
        <v>5077</v>
      </c>
      <c r="G318" s="78"/>
      <c r="H318" s="79">
        <f>TRUNC(SUMIF(N310:N317, N309, H310:H317),0)</f>
        <v>25164</v>
      </c>
      <c r="I318" s="78"/>
      <c r="J318" s="79">
        <f>TRUNC(SUMIF(N310:N317, N309, J310:J317),0)</f>
        <v>978</v>
      </c>
      <c r="K318" s="78"/>
      <c r="L318" s="79">
        <f>F318+H318+J318</f>
        <v>31219</v>
      </c>
      <c r="M318" s="76" t="s">
        <v>52</v>
      </c>
      <c r="N318" s="80" t="s">
        <v>78</v>
      </c>
      <c r="O318" s="80" t="s">
        <v>78</v>
      </c>
      <c r="P318" s="80" t="s">
        <v>52</v>
      </c>
      <c r="Q318" s="80" t="s">
        <v>52</v>
      </c>
      <c r="R318" s="80" t="s">
        <v>52</v>
      </c>
      <c r="S318" s="85"/>
      <c r="T318" s="85"/>
      <c r="U318" s="85"/>
      <c r="V318" s="85"/>
      <c r="W318" s="85"/>
      <c r="X318" s="85"/>
      <c r="Y318" s="85"/>
      <c r="Z318" s="85"/>
      <c r="AA318" s="85"/>
      <c r="AB318" s="85"/>
      <c r="AC318" s="85"/>
      <c r="AD318" s="85"/>
      <c r="AE318" s="85"/>
      <c r="AF318" s="85"/>
      <c r="AG318" s="85"/>
      <c r="AH318" s="85"/>
      <c r="AI318" s="85"/>
      <c r="AJ318" s="85"/>
      <c r="AK318" s="85"/>
      <c r="AL318" s="85"/>
      <c r="AM318" s="85"/>
      <c r="AN318" s="85"/>
      <c r="AO318" s="85"/>
      <c r="AP318" s="85"/>
      <c r="AQ318" s="85"/>
      <c r="AR318" s="85"/>
      <c r="AS318" s="85"/>
      <c r="AT318" s="85"/>
      <c r="AU318" s="85"/>
      <c r="AV318" s="80" t="s">
        <v>52</v>
      </c>
      <c r="AW318" s="80" t="s">
        <v>52</v>
      </c>
      <c r="AX318" s="80" t="s">
        <v>52</v>
      </c>
      <c r="AY318" s="80" t="s">
        <v>52</v>
      </c>
      <c r="AZ318" s="80" t="s">
        <v>52</v>
      </c>
    </row>
    <row r="319" spans="1:52" ht="30" customHeight="1">
      <c r="A319" s="77"/>
      <c r="B319" s="77"/>
      <c r="C319" s="77"/>
      <c r="D319" s="77"/>
      <c r="E319" s="78"/>
      <c r="F319" s="79"/>
      <c r="G319" s="78"/>
      <c r="H319" s="79"/>
      <c r="I319" s="78"/>
      <c r="J319" s="79"/>
      <c r="K319" s="78"/>
      <c r="L319" s="79"/>
      <c r="M319" s="77"/>
    </row>
    <row r="320" spans="1:52" ht="30" customHeight="1">
      <c r="A320" s="69" t="s">
        <v>931</v>
      </c>
      <c r="B320" s="70"/>
      <c r="C320" s="70"/>
      <c r="D320" s="70"/>
      <c r="E320" s="71"/>
      <c r="F320" s="72"/>
      <c r="G320" s="71"/>
      <c r="H320" s="72"/>
      <c r="I320" s="71"/>
      <c r="J320" s="72"/>
      <c r="K320" s="71"/>
      <c r="L320" s="72"/>
      <c r="M320" s="73"/>
      <c r="N320" s="74" t="s">
        <v>932</v>
      </c>
    </row>
    <row r="321" spans="1:52" ht="30" customHeight="1">
      <c r="A321" s="76" t="s">
        <v>603</v>
      </c>
      <c r="B321" s="76" t="s">
        <v>458</v>
      </c>
      <c r="C321" s="76" t="s">
        <v>459</v>
      </c>
      <c r="D321" s="77">
        <v>3.5000000000000003E-2</v>
      </c>
      <c r="E321" s="78">
        <f>단가대비표!O107</f>
        <v>0</v>
      </c>
      <c r="F321" s="79">
        <f>TRUNC(E321*D321,1)</f>
        <v>0</v>
      </c>
      <c r="G321" s="78">
        <f>단가대비표!P107</f>
        <v>256883</v>
      </c>
      <c r="H321" s="79">
        <f>TRUNC(G321*D321,1)</f>
        <v>8990.9</v>
      </c>
      <c r="I321" s="78">
        <f>단가대비표!V107</f>
        <v>0</v>
      </c>
      <c r="J321" s="79">
        <f>TRUNC(I321*D321,1)</f>
        <v>0</v>
      </c>
      <c r="K321" s="78">
        <f>TRUNC(E321+G321+I321,1)</f>
        <v>256883</v>
      </c>
      <c r="L321" s="79">
        <f>TRUNC(F321+H321+J321,1)</f>
        <v>8990.9</v>
      </c>
      <c r="M321" s="76" t="s">
        <v>52</v>
      </c>
      <c r="N321" s="80" t="s">
        <v>932</v>
      </c>
      <c r="O321" s="80" t="s">
        <v>604</v>
      </c>
      <c r="P321" s="80" t="s">
        <v>64</v>
      </c>
      <c r="Q321" s="80" t="s">
        <v>64</v>
      </c>
      <c r="R321" s="80" t="s">
        <v>63</v>
      </c>
      <c r="S321" s="85"/>
      <c r="T321" s="85"/>
      <c r="U321" s="85"/>
      <c r="V321" s="85">
        <v>1</v>
      </c>
      <c r="W321" s="85"/>
      <c r="X321" s="85"/>
      <c r="Y321" s="85"/>
      <c r="Z321" s="85"/>
      <c r="AA321" s="85"/>
      <c r="AB321" s="85"/>
      <c r="AC321" s="85"/>
      <c r="AD321" s="85"/>
      <c r="AE321" s="85"/>
      <c r="AF321" s="85"/>
      <c r="AG321" s="85"/>
      <c r="AH321" s="85"/>
      <c r="AI321" s="85"/>
      <c r="AJ321" s="85"/>
      <c r="AK321" s="85"/>
      <c r="AL321" s="85"/>
      <c r="AM321" s="85"/>
      <c r="AN321" s="85"/>
      <c r="AO321" s="85"/>
      <c r="AP321" s="85"/>
      <c r="AQ321" s="85"/>
      <c r="AR321" s="85"/>
      <c r="AS321" s="85"/>
      <c r="AT321" s="85"/>
      <c r="AU321" s="85"/>
      <c r="AV321" s="80" t="s">
        <v>52</v>
      </c>
      <c r="AW321" s="80" t="s">
        <v>935</v>
      </c>
      <c r="AX321" s="80" t="s">
        <v>52</v>
      </c>
      <c r="AY321" s="80" t="s">
        <v>52</v>
      </c>
      <c r="AZ321" s="80" t="s">
        <v>52</v>
      </c>
    </row>
    <row r="322" spans="1:52" ht="30" customHeight="1">
      <c r="A322" s="76" t="s">
        <v>515</v>
      </c>
      <c r="B322" s="76" t="s">
        <v>936</v>
      </c>
      <c r="C322" s="76" t="s">
        <v>385</v>
      </c>
      <c r="D322" s="77">
        <v>1</v>
      </c>
      <c r="E322" s="78">
        <v>0</v>
      </c>
      <c r="F322" s="79">
        <f>TRUNC(E322*D322,1)</f>
        <v>0</v>
      </c>
      <c r="G322" s="78">
        <v>0</v>
      </c>
      <c r="H322" s="79">
        <f>TRUNC(G322*D322,1)</f>
        <v>0</v>
      </c>
      <c r="I322" s="78">
        <f>TRUNC(SUMIF(V321:V322, RIGHTB(O322, 1), H321:H322)*U322, 2)</f>
        <v>359.63</v>
      </c>
      <c r="J322" s="79">
        <f>TRUNC(I322*D322,1)</f>
        <v>359.6</v>
      </c>
      <c r="K322" s="78">
        <f>TRUNC(E322+G322+I322,1)</f>
        <v>359.6</v>
      </c>
      <c r="L322" s="79">
        <f>TRUNC(F322+H322+J322,1)</f>
        <v>359.6</v>
      </c>
      <c r="M322" s="76" t="s">
        <v>52</v>
      </c>
      <c r="N322" s="80" t="s">
        <v>932</v>
      </c>
      <c r="O322" s="80" t="s">
        <v>397</v>
      </c>
      <c r="P322" s="80" t="s">
        <v>64</v>
      </c>
      <c r="Q322" s="80" t="s">
        <v>64</v>
      </c>
      <c r="R322" s="80" t="s">
        <v>64</v>
      </c>
      <c r="S322" s="85">
        <v>1</v>
      </c>
      <c r="T322" s="85">
        <v>2</v>
      </c>
      <c r="U322" s="85">
        <v>0.04</v>
      </c>
      <c r="V322" s="85"/>
      <c r="W322" s="85"/>
      <c r="X322" s="85"/>
      <c r="Y322" s="85"/>
      <c r="Z322" s="85"/>
      <c r="AA322" s="85"/>
      <c r="AB322" s="85"/>
      <c r="AC322" s="85"/>
      <c r="AD322" s="85"/>
      <c r="AE322" s="85"/>
      <c r="AF322" s="85"/>
      <c r="AG322" s="85"/>
      <c r="AH322" s="85"/>
      <c r="AI322" s="85"/>
      <c r="AJ322" s="85"/>
      <c r="AK322" s="85"/>
      <c r="AL322" s="85"/>
      <c r="AM322" s="85"/>
      <c r="AN322" s="85"/>
      <c r="AO322" s="85"/>
      <c r="AP322" s="85"/>
      <c r="AQ322" s="85"/>
      <c r="AR322" s="85"/>
      <c r="AS322" s="85"/>
      <c r="AT322" s="85"/>
      <c r="AU322" s="85"/>
      <c r="AV322" s="80" t="s">
        <v>52</v>
      </c>
      <c r="AW322" s="80" t="s">
        <v>937</v>
      </c>
      <c r="AX322" s="80" t="s">
        <v>52</v>
      </c>
      <c r="AY322" s="80" t="s">
        <v>52</v>
      </c>
      <c r="AZ322" s="80" t="s">
        <v>52</v>
      </c>
    </row>
    <row r="323" spans="1:52" ht="30" customHeight="1">
      <c r="A323" s="76" t="s">
        <v>462</v>
      </c>
      <c r="B323" s="76" t="s">
        <v>52</v>
      </c>
      <c r="C323" s="76" t="s">
        <v>52</v>
      </c>
      <c r="D323" s="77"/>
      <c r="E323" s="78"/>
      <c r="F323" s="79">
        <f>TRUNC(SUMIF(N321:N322, N320, F321:F322),0)</f>
        <v>0</v>
      </c>
      <c r="G323" s="78"/>
      <c r="H323" s="79">
        <f>TRUNC(SUMIF(N321:N322, N320, H321:H322),0)</f>
        <v>8990</v>
      </c>
      <c r="I323" s="78"/>
      <c r="J323" s="79">
        <f>TRUNC(SUMIF(N321:N322, N320, J321:J322),0)</f>
        <v>359</v>
      </c>
      <c r="K323" s="78"/>
      <c r="L323" s="79">
        <f>F323+H323+J323</f>
        <v>9349</v>
      </c>
      <c r="M323" s="76" t="s">
        <v>52</v>
      </c>
      <c r="N323" s="80" t="s">
        <v>78</v>
      </c>
      <c r="O323" s="80" t="s">
        <v>78</v>
      </c>
      <c r="P323" s="80" t="s">
        <v>52</v>
      </c>
      <c r="Q323" s="80" t="s">
        <v>52</v>
      </c>
      <c r="R323" s="80" t="s">
        <v>52</v>
      </c>
      <c r="S323" s="85"/>
      <c r="T323" s="85"/>
      <c r="U323" s="85"/>
      <c r="V323" s="85"/>
      <c r="W323" s="85"/>
      <c r="X323" s="85"/>
      <c r="Y323" s="85"/>
      <c r="Z323" s="85"/>
      <c r="AA323" s="85"/>
      <c r="AB323" s="85"/>
      <c r="AC323" s="85"/>
      <c r="AD323" s="85"/>
      <c r="AE323" s="85"/>
      <c r="AF323" s="85"/>
      <c r="AG323" s="85"/>
      <c r="AH323" s="85"/>
      <c r="AI323" s="85"/>
      <c r="AJ323" s="85"/>
      <c r="AK323" s="85"/>
      <c r="AL323" s="85"/>
      <c r="AM323" s="85"/>
      <c r="AN323" s="85"/>
      <c r="AO323" s="85"/>
      <c r="AP323" s="85"/>
      <c r="AQ323" s="85"/>
      <c r="AR323" s="85"/>
      <c r="AS323" s="85"/>
      <c r="AT323" s="85"/>
      <c r="AU323" s="85"/>
      <c r="AV323" s="80" t="s">
        <v>52</v>
      </c>
      <c r="AW323" s="80" t="s">
        <v>52</v>
      </c>
      <c r="AX323" s="80" t="s">
        <v>52</v>
      </c>
      <c r="AY323" s="80" t="s">
        <v>52</v>
      </c>
      <c r="AZ323" s="80" t="s">
        <v>52</v>
      </c>
    </row>
    <row r="324" spans="1:52" ht="30" customHeight="1">
      <c r="A324" s="77"/>
      <c r="B324" s="77"/>
      <c r="C324" s="77"/>
      <c r="D324" s="77"/>
      <c r="E324" s="78"/>
      <c r="F324" s="79"/>
      <c r="G324" s="78"/>
      <c r="H324" s="79"/>
      <c r="I324" s="78"/>
      <c r="J324" s="79"/>
      <c r="K324" s="78"/>
      <c r="L324" s="79"/>
      <c r="M324" s="77"/>
    </row>
    <row r="325" spans="1:52" ht="30" customHeight="1">
      <c r="A325" s="69" t="s">
        <v>938</v>
      </c>
      <c r="B325" s="70"/>
      <c r="C325" s="70"/>
      <c r="D325" s="70"/>
      <c r="E325" s="71"/>
      <c r="F325" s="72"/>
      <c r="G325" s="71"/>
      <c r="H325" s="72"/>
      <c r="I325" s="71"/>
      <c r="J325" s="72"/>
      <c r="K325" s="71"/>
      <c r="L325" s="72"/>
      <c r="M325" s="73"/>
      <c r="N325" s="74" t="s">
        <v>158</v>
      </c>
    </row>
    <row r="326" spans="1:52" ht="30" customHeight="1">
      <c r="A326" s="76" t="s">
        <v>939</v>
      </c>
      <c r="B326" s="76" t="s">
        <v>940</v>
      </c>
      <c r="C326" s="76" t="s">
        <v>68</v>
      </c>
      <c r="D326" s="77">
        <v>6.6000000000000003E-2</v>
      </c>
      <c r="E326" s="78">
        <f>단가대비표!O7</f>
        <v>4683</v>
      </c>
      <c r="F326" s="79">
        <f>TRUNC(E326*D326,1)</f>
        <v>309</v>
      </c>
      <c r="G326" s="78">
        <f>단가대비표!P7</f>
        <v>0</v>
      </c>
      <c r="H326" s="79">
        <f>TRUNC(G326*D326,1)</f>
        <v>0</v>
      </c>
      <c r="I326" s="78">
        <f>단가대비표!V7</f>
        <v>0</v>
      </c>
      <c r="J326" s="79">
        <f>TRUNC(I326*D326,1)</f>
        <v>0</v>
      </c>
      <c r="K326" s="78">
        <f t="shared" ref="K326:L329" si="51">TRUNC(E326+G326+I326,1)</f>
        <v>4683</v>
      </c>
      <c r="L326" s="79">
        <f t="shared" si="51"/>
        <v>309</v>
      </c>
      <c r="M326" s="76" t="s">
        <v>52</v>
      </c>
      <c r="N326" s="80" t="s">
        <v>158</v>
      </c>
      <c r="O326" s="80" t="s">
        <v>941</v>
      </c>
      <c r="P326" s="80" t="s">
        <v>64</v>
      </c>
      <c r="Q326" s="80" t="s">
        <v>64</v>
      </c>
      <c r="R326" s="80" t="s">
        <v>63</v>
      </c>
      <c r="S326" s="85"/>
      <c r="T326" s="85"/>
      <c r="U326" s="85"/>
      <c r="V326" s="85">
        <v>1</v>
      </c>
      <c r="W326" s="85"/>
      <c r="X326" s="85"/>
      <c r="Y326" s="85"/>
      <c r="Z326" s="85"/>
      <c r="AA326" s="85"/>
      <c r="AB326" s="85"/>
      <c r="AC326" s="85"/>
      <c r="AD326" s="85"/>
      <c r="AE326" s="85"/>
      <c r="AF326" s="85"/>
      <c r="AG326" s="85"/>
      <c r="AH326" s="85"/>
      <c r="AI326" s="85"/>
      <c r="AJ326" s="85"/>
      <c r="AK326" s="85"/>
      <c r="AL326" s="85"/>
      <c r="AM326" s="85"/>
      <c r="AN326" s="85"/>
      <c r="AO326" s="85"/>
      <c r="AP326" s="85"/>
      <c r="AQ326" s="85"/>
      <c r="AR326" s="85"/>
      <c r="AS326" s="85"/>
      <c r="AT326" s="85"/>
      <c r="AU326" s="85"/>
      <c r="AV326" s="80" t="s">
        <v>52</v>
      </c>
      <c r="AW326" s="80" t="s">
        <v>942</v>
      </c>
      <c r="AX326" s="80" t="s">
        <v>52</v>
      </c>
      <c r="AY326" s="80" t="s">
        <v>52</v>
      </c>
      <c r="AZ326" s="80" t="s">
        <v>52</v>
      </c>
    </row>
    <row r="327" spans="1:52" ht="30" customHeight="1">
      <c r="A327" s="76" t="s">
        <v>650</v>
      </c>
      <c r="B327" s="76" t="s">
        <v>943</v>
      </c>
      <c r="C327" s="76" t="s">
        <v>385</v>
      </c>
      <c r="D327" s="77">
        <v>1</v>
      </c>
      <c r="E327" s="78">
        <f>TRUNC(SUMIF(V326:V329, RIGHTB(O327, 1), F326:F329)*U327, 2)</f>
        <v>15.45</v>
      </c>
      <c r="F327" s="79">
        <f>TRUNC(E327*D327,1)</f>
        <v>15.4</v>
      </c>
      <c r="G327" s="78">
        <v>0</v>
      </c>
      <c r="H327" s="79">
        <f>TRUNC(G327*D327,1)</f>
        <v>0</v>
      </c>
      <c r="I327" s="78">
        <v>0</v>
      </c>
      <c r="J327" s="79">
        <f>TRUNC(I327*D327,1)</f>
        <v>0</v>
      </c>
      <c r="K327" s="78">
        <f t="shared" si="51"/>
        <v>15.4</v>
      </c>
      <c r="L327" s="79">
        <f t="shared" si="51"/>
        <v>15.4</v>
      </c>
      <c r="M327" s="76" t="s">
        <v>52</v>
      </c>
      <c r="N327" s="80" t="s">
        <v>158</v>
      </c>
      <c r="O327" s="80" t="s">
        <v>397</v>
      </c>
      <c r="P327" s="80" t="s">
        <v>64</v>
      </c>
      <c r="Q327" s="80" t="s">
        <v>64</v>
      </c>
      <c r="R327" s="80" t="s">
        <v>64</v>
      </c>
      <c r="S327" s="85">
        <v>0</v>
      </c>
      <c r="T327" s="85">
        <v>0</v>
      </c>
      <c r="U327" s="85">
        <v>0.05</v>
      </c>
      <c r="V327" s="85"/>
      <c r="W327" s="85"/>
      <c r="X327" s="85"/>
      <c r="Y327" s="85"/>
      <c r="Z327" s="85"/>
      <c r="AA327" s="85"/>
      <c r="AB327" s="85"/>
      <c r="AC327" s="85"/>
      <c r="AD327" s="85"/>
      <c r="AE327" s="85"/>
      <c r="AF327" s="85"/>
      <c r="AG327" s="85"/>
      <c r="AH327" s="85"/>
      <c r="AI327" s="85"/>
      <c r="AJ327" s="85"/>
      <c r="AK327" s="85"/>
      <c r="AL327" s="85"/>
      <c r="AM327" s="85"/>
      <c r="AN327" s="85"/>
      <c r="AO327" s="85"/>
      <c r="AP327" s="85"/>
      <c r="AQ327" s="85"/>
      <c r="AR327" s="85"/>
      <c r="AS327" s="85"/>
      <c r="AT327" s="85"/>
      <c r="AU327" s="85"/>
      <c r="AV327" s="80" t="s">
        <v>52</v>
      </c>
      <c r="AW327" s="80" t="s">
        <v>944</v>
      </c>
      <c r="AX327" s="80" t="s">
        <v>52</v>
      </c>
      <c r="AY327" s="80" t="s">
        <v>52</v>
      </c>
      <c r="AZ327" s="80" t="s">
        <v>52</v>
      </c>
    </row>
    <row r="328" spans="1:52" ht="30" customHeight="1">
      <c r="A328" s="76" t="s">
        <v>933</v>
      </c>
      <c r="B328" s="76" t="s">
        <v>52</v>
      </c>
      <c r="C328" s="76" t="s">
        <v>156</v>
      </c>
      <c r="D328" s="77">
        <v>1</v>
      </c>
      <c r="E328" s="78">
        <f>일위대가목록!E55</f>
        <v>0</v>
      </c>
      <c r="F328" s="79">
        <f>TRUNC(E328*D328,1)</f>
        <v>0</v>
      </c>
      <c r="G328" s="78">
        <f>일위대가목록!F55</f>
        <v>8990</v>
      </c>
      <c r="H328" s="79">
        <f>TRUNC(G328*D328,1)</f>
        <v>8990</v>
      </c>
      <c r="I328" s="78">
        <f>일위대가목록!G55</f>
        <v>359</v>
      </c>
      <c r="J328" s="79">
        <f>TRUNC(I328*D328,1)</f>
        <v>359</v>
      </c>
      <c r="K328" s="78">
        <f t="shared" si="51"/>
        <v>9349</v>
      </c>
      <c r="L328" s="79">
        <f t="shared" si="51"/>
        <v>9349</v>
      </c>
      <c r="M328" s="76" t="s">
        <v>934</v>
      </c>
      <c r="N328" s="80" t="s">
        <v>158</v>
      </c>
      <c r="O328" s="80" t="s">
        <v>932</v>
      </c>
      <c r="P328" s="80" t="s">
        <v>63</v>
      </c>
      <c r="Q328" s="80" t="s">
        <v>64</v>
      </c>
      <c r="R328" s="80" t="s">
        <v>64</v>
      </c>
      <c r="S328" s="85"/>
      <c r="T328" s="85"/>
      <c r="U328" s="85"/>
      <c r="V328" s="85"/>
      <c r="W328" s="85"/>
      <c r="X328" s="85"/>
      <c r="Y328" s="85"/>
      <c r="Z328" s="85"/>
      <c r="AA328" s="85"/>
      <c r="AB328" s="85"/>
      <c r="AC328" s="85"/>
      <c r="AD328" s="85"/>
      <c r="AE328" s="85"/>
      <c r="AF328" s="85"/>
      <c r="AG328" s="85"/>
      <c r="AH328" s="85"/>
      <c r="AI328" s="85"/>
      <c r="AJ328" s="85"/>
      <c r="AK328" s="85"/>
      <c r="AL328" s="85"/>
      <c r="AM328" s="85"/>
      <c r="AN328" s="85"/>
      <c r="AO328" s="85"/>
      <c r="AP328" s="85"/>
      <c r="AQ328" s="85"/>
      <c r="AR328" s="85"/>
      <c r="AS328" s="85"/>
      <c r="AT328" s="85"/>
      <c r="AU328" s="85"/>
      <c r="AV328" s="80" t="s">
        <v>52</v>
      </c>
      <c r="AW328" s="80" t="s">
        <v>945</v>
      </c>
      <c r="AX328" s="80" t="s">
        <v>52</v>
      </c>
      <c r="AY328" s="80" t="s">
        <v>52</v>
      </c>
      <c r="AZ328" s="80" t="s">
        <v>52</v>
      </c>
    </row>
    <row r="329" spans="1:52" ht="30" customHeight="1">
      <c r="A329" s="76" t="s">
        <v>946</v>
      </c>
      <c r="B329" s="76" t="s">
        <v>126</v>
      </c>
      <c r="C329" s="76" t="s">
        <v>68</v>
      </c>
      <c r="D329" s="77">
        <v>6.9000000000000006E-2</v>
      </c>
      <c r="E329" s="78">
        <f>단가대비표!O22</f>
        <v>30000</v>
      </c>
      <c r="F329" s="79">
        <f>TRUNC(E329*D329,1)</f>
        <v>2070</v>
      </c>
      <c r="G329" s="78">
        <f>단가대비표!P22</f>
        <v>0</v>
      </c>
      <c r="H329" s="79">
        <f>TRUNC(G329*D329,1)</f>
        <v>0</v>
      </c>
      <c r="I329" s="78">
        <f>단가대비표!V22</f>
        <v>0</v>
      </c>
      <c r="J329" s="79">
        <f>TRUNC(I329*D329,1)</f>
        <v>0</v>
      </c>
      <c r="K329" s="78">
        <f t="shared" si="51"/>
        <v>30000</v>
      </c>
      <c r="L329" s="79">
        <f t="shared" si="51"/>
        <v>2070</v>
      </c>
      <c r="M329" s="76" t="s">
        <v>52</v>
      </c>
      <c r="N329" s="80" t="s">
        <v>158</v>
      </c>
      <c r="O329" s="80" t="s">
        <v>947</v>
      </c>
      <c r="P329" s="80" t="s">
        <v>64</v>
      </c>
      <c r="Q329" s="80" t="s">
        <v>64</v>
      </c>
      <c r="R329" s="80" t="s">
        <v>63</v>
      </c>
      <c r="S329" s="85"/>
      <c r="T329" s="85"/>
      <c r="U329" s="85"/>
      <c r="V329" s="85"/>
      <c r="W329" s="85"/>
      <c r="X329" s="85"/>
      <c r="Y329" s="85"/>
      <c r="Z329" s="85"/>
      <c r="AA329" s="85"/>
      <c r="AB329" s="85"/>
      <c r="AC329" s="85"/>
      <c r="AD329" s="85"/>
      <c r="AE329" s="85"/>
      <c r="AF329" s="85"/>
      <c r="AG329" s="85"/>
      <c r="AH329" s="85"/>
      <c r="AI329" s="85"/>
      <c r="AJ329" s="85"/>
      <c r="AK329" s="85"/>
      <c r="AL329" s="85"/>
      <c r="AM329" s="85"/>
      <c r="AN329" s="85"/>
      <c r="AO329" s="85"/>
      <c r="AP329" s="85"/>
      <c r="AQ329" s="85"/>
      <c r="AR329" s="85"/>
      <c r="AS329" s="85"/>
      <c r="AT329" s="85"/>
      <c r="AU329" s="85"/>
      <c r="AV329" s="80" t="s">
        <v>52</v>
      </c>
      <c r="AW329" s="80" t="s">
        <v>948</v>
      </c>
      <c r="AX329" s="80" t="s">
        <v>52</v>
      </c>
      <c r="AY329" s="80" t="s">
        <v>52</v>
      </c>
      <c r="AZ329" s="80" t="s">
        <v>52</v>
      </c>
    </row>
    <row r="330" spans="1:52" ht="30" customHeight="1">
      <c r="A330" s="76" t="s">
        <v>462</v>
      </c>
      <c r="B330" s="76" t="s">
        <v>52</v>
      </c>
      <c r="C330" s="76" t="s">
        <v>52</v>
      </c>
      <c r="D330" s="77"/>
      <c r="E330" s="78"/>
      <c r="F330" s="79">
        <f>TRUNC(SUMIF(N326:N329, N325, F326:F329),0)</f>
        <v>2394</v>
      </c>
      <c r="G330" s="78"/>
      <c r="H330" s="79">
        <f>TRUNC(SUMIF(N326:N329, N325, H326:H329),0)</f>
        <v>8990</v>
      </c>
      <c r="I330" s="78"/>
      <c r="J330" s="79">
        <f>TRUNC(SUMIF(N326:N329, N325, J326:J329),0)</f>
        <v>359</v>
      </c>
      <c r="K330" s="78"/>
      <c r="L330" s="79">
        <f>F330+H330+J330</f>
        <v>11743</v>
      </c>
      <c r="M330" s="76" t="s">
        <v>52</v>
      </c>
      <c r="N330" s="80" t="s">
        <v>78</v>
      </c>
      <c r="O330" s="80" t="s">
        <v>78</v>
      </c>
      <c r="P330" s="80" t="s">
        <v>52</v>
      </c>
      <c r="Q330" s="80" t="s">
        <v>52</v>
      </c>
      <c r="R330" s="80" t="s">
        <v>52</v>
      </c>
      <c r="S330" s="85"/>
      <c r="T330" s="85"/>
      <c r="U330" s="85"/>
      <c r="V330" s="85"/>
      <c r="W330" s="85"/>
      <c r="X330" s="85"/>
      <c r="Y330" s="85"/>
      <c r="Z330" s="85"/>
      <c r="AA330" s="85"/>
      <c r="AB330" s="85"/>
      <c r="AC330" s="85"/>
      <c r="AD330" s="85"/>
      <c r="AE330" s="85"/>
      <c r="AF330" s="85"/>
      <c r="AG330" s="85"/>
      <c r="AH330" s="85"/>
      <c r="AI330" s="85"/>
      <c r="AJ330" s="85"/>
      <c r="AK330" s="85"/>
      <c r="AL330" s="85"/>
      <c r="AM330" s="85"/>
      <c r="AN330" s="85"/>
      <c r="AO330" s="85"/>
      <c r="AP330" s="85"/>
      <c r="AQ330" s="85"/>
      <c r="AR330" s="85"/>
      <c r="AS330" s="85"/>
      <c r="AT330" s="85"/>
      <c r="AU330" s="85"/>
      <c r="AV330" s="80" t="s">
        <v>52</v>
      </c>
      <c r="AW330" s="80" t="s">
        <v>52</v>
      </c>
      <c r="AX330" s="80" t="s">
        <v>52</v>
      </c>
      <c r="AY330" s="80" t="s">
        <v>52</v>
      </c>
      <c r="AZ330" s="80" t="s">
        <v>52</v>
      </c>
    </row>
    <row r="331" spans="1:52" ht="30" customHeight="1">
      <c r="A331" s="77"/>
      <c r="B331" s="77"/>
      <c r="C331" s="77"/>
      <c r="D331" s="77"/>
      <c r="E331" s="78"/>
      <c r="F331" s="79"/>
      <c r="G331" s="78"/>
      <c r="H331" s="79"/>
      <c r="I331" s="78"/>
      <c r="J331" s="79"/>
      <c r="K331" s="78"/>
      <c r="L331" s="79"/>
      <c r="M331" s="77"/>
    </row>
    <row r="332" spans="1:52" ht="30" customHeight="1">
      <c r="A332" s="69" t="s">
        <v>949</v>
      </c>
      <c r="B332" s="70"/>
      <c r="C332" s="70"/>
      <c r="D332" s="70"/>
      <c r="E332" s="71"/>
      <c r="F332" s="72"/>
      <c r="G332" s="71"/>
      <c r="H332" s="72"/>
      <c r="I332" s="71"/>
      <c r="J332" s="72"/>
      <c r="K332" s="71"/>
      <c r="L332" s="72"/>
      <c r="M332" s="73"/>
      <c r="N332" s="74" t="s">
        <v>238</v>
      </c>
    </row>
    <row r="333" spans="1:52" ht="30" customHeight="1">
      <c r="A333" s="76" t="s">
        <v>665</v>
      </c>
      <c r="B333" s="76" t="s">
        <v>458</v>
      </c>
      <c r="C333" s="76" t="s">
        <v>459</v>
      </c>
      <c r="D333" s="77">
        <v>5.0000000000000001E-3</v>
      </c>
      <c r="E333" s="78">
        <f>단가대비표!O100</f>
        <v>0</v>
      </c>
      <c r="F333" s="79">
        <f>TRUNC(E333*D333,1)</f>
        <v>0</v>
      </c>
      <c r="G333" s="78">
        <f>단가대비표!P100</f>
        <v>282536</v>
      </c>
      <c r="H333" s="79">
        <f>TRUNC(G333*D333,1)</f>
        <v>1412.6</v>
      </c>
      <c r="I333" s="78">
        <f>단가대비표!V100</f>
        <v>0</v>
      </c>
      <c r="J333" s="79">
        <f>TRUNC(I333*D333,1)</f>
        <v>0</v>
      </c>
      <c r="K333" s="78">
        <f t="shared" ref="K333:L335" si="52">TRUNC(E333+G333+I333,1)</f>
        <v>282536</v>
      </c>
      <c r="L333" s="79">
        <f t="shared" si="52"/>
        <v>1412.6</v>
      </c>
      <c r="M333" s="76" t="s">
        <v>52</v>
      </c>
      <c r="N333" s="80" t="s">
        <v>238</v>
      </c>
      <c r="O333" s="80" t="s">
        <v>666</v>
      </c>
      <c r="P333" s="80" t="s">
        <v>64</v>
      </c>
      <c r="Q333" s="80" t="s">
        <v>64</v>
      </c>
      <c r="R333" s="80" t="s">
        <v>63</v>
      </c>
      <c r="S333" s="85"/>
      <c r="T333" s="85"/>
      <c r="U333" s="85"/>
      <c r="V333" s="85">
        <v>1</v>
      </c>
      <c r="W333" s="85"/>
      <c r="X333" s="85"/>
      <c r="Y333" s="85"/>
      <c r="Z333" s="85"/>
      <c r="AA333" s="85"/>
      <c r="AB333" s="85"/>
      <c r="AC333" s="85"/>
      <c r="AD333" s="85"/>
      <c r="AE333" s="85"/>
      <c r="AF333" s="85"/>
      <c r="AG333" s="85"/>
      <c r="AH333" s="85"/>
      <c r="AI333" s="85"/>
      <c r="AJ333" s="85"/>
      <c r="AK333" s="85"/>
      <c r="AL333" s="85"/>
      <c r="AM333" s="85"/>
      <c r="AN333" s="85"/>
      <c r="AO333" s="85"/>
      <c r="AP333" s="85"/>
      <c r="AQ333" s="85"/>
      <c r="AR333" s="85"/>
      <c r="AS333" s="85"/>
      <c r="AT333" s="85"/>
      <c r="AU333" s="85"/>
      <c r="AV333" s="80" t="s">
        <v>52</v>
      </c>
      <c r="AW333" s="80" t="s">
        <v>950</v>
      </c>
      <c r="AX333" s="80" t="s">
        <v>52</v>
      </c>
      <c r="AY333" s="80" t="s">
        <v>52</v>
      </c>
      <c r="AZ333" s="80" t="s">
        <v>52</v>
      </c>
    </row>
    <row r="334" spans="1:52" ht="30" customHeight="1">
      <c r="A334" s="76" t="s">
        <v>474</v>
      </c>
      <c r="B334" s="76" t="s">
        <v>458</v>
      </c>
      <c r="C334" s="76" t="s">
        <v>459</v>
      </c>
      <c r="D334" s="77">
        <v>5.0000000000000001E-3</v>
      </c>
      <c r="E334" s="78">
        <f>단가대비표!O96</f>
        <v>0</v>
      </c>
      <c r="F334" s="79">
        <f>TRUNC(E334*D334,1)</f>
        <v>0</v>
      </c>
      <c r="G334" s="78">
        <f>단가대비표!P96</f>
        <v>172068</v>
      </c>
      <c r="H334" s="79">
        <f>TRUNC(G334*D334,1)</f>
        <v>860.3</v>
      </c>
      <c r="I334" s="78">
        <f>단가대비표!V96</f>
        <v>0</v>
      </c>
      <c r="J334" s="79">
        <f>TRUNC(I334*D334,1)</f>
        <v>0</v>
      </c>
      <c r="K334" s="78">
        <f t="shared" si="52"/>
        <v>172068</v>
      </c>
      <c r="L334" s="79">
        <f t="shared" si="52"/>
        <v>860.3</v>
      </c>
      <c r="M334" s="76" t="s">
        <v>52</v>
      </c>
      <c r="N334" s="80" t="s">
        <v>238</v>
      </c>
      <c r="O334" s="80" t="s">
        <v>475</v>
      </c>
      <c r="P334" s="80" t="s">
        <v>64</v>
      </c>
      <c r="Q334" s="80" t="s">
        <v>64</v>
      </c>
      <c r="R334" s="80" t="s">
        <v>63</v>
      </c>
      <c r="S334" s="85"/>
      <c r="T334" s="85"/>
      <c r="U334" s="85"/>
      <c r="V334" s="85">
        <v>1</v>
      </c>
      <c r="W334" s="85"/>
      <c r="X334" s="85"/>
      <c r="Y334" s="85"/>
      <c r="Z334" s="85"/>
      <c r="AA334" s="85"/>
      <c r="AB334" s="85"/>
      <c r="AC334" s="85"/>
      <c r="AD334" s="85"/>
      <c r="AE334" s="85"/>
      <c r="AF334" s="85"/>
      <c r="AG334" s="85"/>
      <c r="AH334" s="85"/>
      <c r="AI334" s="85"/>
      <c r="AJ334" s="85"/>
      <c r="AK334" s="85"/>
      <c r="AL334" s="85"/>
      <c r="AM334" s="85"/>
      <c r="AN334" s="85"/>
      <c r="AO334" s="85"/>
      <c r="AP334" s="85"/>
      <c r="AQ334" s="85"/>
      <c r="AR334" s="85"/>
      <c r="AS334" s="85"/>
      <c r="AT334" s="85"/>
      <c r="AU334" s="85"/>
      <c r="AV334" s="80" t="s">
        <v>52</v>
      </c>
      <c r="AW334" s="80" t="s">
        <v>951</v>
      </c>
      <c r="AX334" s="80" t="s">
        <v>52</v>
      </c>
      <c r="AY334" s="80" t="s">
        <v>52</v>
      </c>
      <c r="AZ334" s="80" t="s">
        <v>52</v>
      </c>
    </row>
    <row r="335" spans="1:52" ht="30" customHeight="1">
      <c r="A335" s="76" t="s">
        <v>650</v>
      </c>
      <c r="B335" s="76" t="s">
        <v>670</v>
      </c>
      <c r="C335" s="76" t="s">
        <v>385</v>
      </c>
      <c r="D335" s="77">
        <v>1</v>
      </c>
      <c r="E335" s="78">
        <f>TRUNC(SUMIF(V333:V335, RIGHTB(O335, 1), H333:H335)*U335, 2)</f>
        <v>113.64</v>
      </c>
      <c r="F335" s="79">
        <f>TRUNC(E335*D335,1)</f>
        <v>113.6</v>
      </c>
      <c r="G335" s="78">
        <v>0</v>
      </c>
      <c r="H335" s="79">
        <f>TRUNC(G335*D335,1)</f>
        <v>0</v>
      </c>
      <c r="I335" s="78">
        <v>0</v>
      </c>
      <c r="J335" s="79">
        <f>TRUNC(I335*D335,1)</f>
        <v>0</v>
      </c>
      <c r="K335" s="78">
        <f t="shared" si="52"/>
        <v>113.6</v>
      </c>
      <c r="L335" s="79">
        <f t="shared" si="52"/>
        <v>113.6</v>
      </c>
      <c r="M335" s="76" t="s">
        <v>52</v>
      </c>
      <c r="N335" s="80" t="s">
        <v>238</v>
      </c>
      <c r="O335" s="80" t="s">
        <v>397</v>
      </c>
      <c r="P335" s="80" t="s">
        <v>64</v>
      </c>
      <c r="Q335" s="80" t="s">
        <v>64</v>
      </c>
      <c r="R335" s="80" t="s">
        <v>64</v>
      </c>
      <c r="S335" s="85">
        <v>1</v>
      </c>
      <c r="T335" s="85">
        <v>0</v>
      </c>
      <c r="U335" s="85">
        <v>0.05</v>
      </c>
      <c r="V335" s="85"/>
      <c r="W335" s="85"/>
      <c r="X335" s="85"/>
      <c r="Y335" s="85"/>
      <c r="Z335" s="85"/>
      <c r="AA335" s="85"/>
      <c r="AB335" s="85"/>
      <c r="AC335" s="85"/>
      <c r="AD335" s="85"/>
      <c r="AE335" s="85"/>
      <c r="AF335" s="85"/>
      <c r="AG335" s="85"/>
      <c r="AH335" s="85"/>
      <c r="AI335" s="85"/>
      <c r="AJ335" s="85"/>
      <c r="AK335" s="85"/>
      <c r="AL335" s="85"/>
      <c r="AM335" s="85"/>
      <c r="AN335" s="85"/>
      <c r="AO335" s="85"/>
      <c r="AP335" s="85"/>
      <c r="AQ335" s="85"/>
      <c r="AR335" s="85"/>
      <c r="AS335" s="85"/>
      <c r="AT335" s="85"/>
      <c r="AU335" s="85"/>
      <c r="AV335" s="80" t="s">
        <v>52</v>
      </c>
      <c r="AW335" s="80" t="s">
        <v>952</v>
      </c>
      <c r="AX335" s="80" t="s">
        <v>52</v>
      </c>
      <c r="AY335" s="80" t="s">
        <v>52</v>
      </c>
      <c r="AZ335" s="80" t="s">
        <v>52</v>
      </c>
    </row>
    <row r="336" spans="1:52" ht="30" customHeight="1">
      <c r="A336" s="76" t="s">
        <v>462</v>
      </c>
      <c r="B336" s="76" t="s">
        <v>52</v>
      </c>
      <c r="C336" s="76" t="s">
        <v>52</v>
      </c>
      <c r="D336" s="77"/>
      <c r="E336" s="78"/>
      <c r="F336" s="79">
        <f>TRUNC(SUMIF(N333:N335, N332, F333:F335),0)</f>
        <v>113</v>
      </c>
      <c r="G336" s="78"/>
      <c r="H336" s="79">
        <f>TRUNC(SUMIF(N333:N335, N332, H333:H335),0)</f>
        <v>2272</v>
      </c>
      <c r="I336" s="78"/>
      <c r="J336" s="79">
        <f>TRUNC(SUMIF(N333:N335, N332, J333:J335),0)</f>
        <v>0</v>
      </c>
      <c r="K336" s="78"/>
      <c r="L336" s="79">
        <f>F336+H336+J336</f>
        <v>2385</v>
      </c>
      <c r="M336" s="76" t="s">
        <v>52</v>
      </c>
      <c r="N336" s="80" t="s">
        <v>78</v>
      </c>
      <c r="O336" s="80" t="s">
        <v>78</v>
      </c>
      <c r="P336" s="80" t="s">
        <v>52</v>
      </c>
      <c r="Q336" s="80" t="s">
        <v>52</v>
      </c>
      <c r="R336" s="80" t="s">
        <v>52</v>
      </c>
      <c r="S336" s="85"/>
      <c r="T336" s="85"/>
      <c r="U336" s="85"/>
      <c r="V336" s="85"/>
      <c r="W336" s="85"/>
      <c r="X336" s="85"/>
      <c r="Y336" s="85"/>
      <c r="Z336" s="85"/>
      <c r="AA336" s="85"/>
      <c r="AB336" s="85"/>
      <c r="AC336" s="85"/>
      <c r="AD336" s="85"/>
      <c r="AE336" s="85"/>
      <c r="AF336" s="85"/>
      <c r="AG336" s="85"/>
      <c r="AH336" s="85"/>
      <c r="AI336" s="85"/>
      <c r="AJ336" s="85"/>
      <c r="AK336" s="85"/>
      <c r="AL336" s="85"/>
      <c r="AM336" s="85"/>
      <c r="AN336" s="85"/>
      <c r="AO336" s="85"/>
      <c r="AP336" s="85"/>
      <c r="AQ336" s="85"/>
      <c r="AR336" s="85"/>
      <c r="AS336" s="85"/>
      <c r="AT336" s="85"/>
      <c r="AU336" s="85"/>
      <c r="AV336" s="80" t="s">
        <v>52</v>
      </c>
      <c r="AW336" s="80" t="s">
        <v>52</v>
      </c>
      <c r="AX336" s="80" t="s">
        <v>52</v>
      </c>
      <c r="AY336" s="80" t="s">
        <v>52</v>
      </c>
      <c r="AZ336" s="80" t="s">
        <v>52</v>
      </c>
    </row>
    <row r="337" spans="1:52" ht="30" customHeight="1">
      <c r="A337" s="77"/>
      <c r="B337" s="77"/>
      <c r="C337" s="77"/>
      <c r="D337" s="77"/>
      <c r="E337" s="78"/>
      <c r="F337" s="79"/>
      <c r="G337" s="78"/>
      <c r="H337" s="79"/>
      <c r="I337" s="78"/>
      <c r="J337" s="79"/>
      <c r="K337" s="78"/>
      <c r="L337" s="79"/>
      <c r="M337" s="77"/>
    </row>
    <row r="338" spans="1:52" ht="30" customHeight="1">
      <c r="A338" s="69" t="s">
        <v>953</v>
      </c>
      <c r="B338" s="70"/>
      <c r="C338" s="70"/>
      <c r="D338" s="70"/>
      <c r="E338" s="71"/>
      <c r="F338" s="72"/>
      <c r="G338" s="71"/>
      <c r="H338" s="72"/>
      <c r="I338" s="71"/>
      <c r="J338" s="72"/>
      <c r="K338" s="71"/>
      <c r="L338" s="72"/>
      <c r="M338" s="73"/>
      <c r="N338" s="74" t="s">
        <v>242</v>
      </c>
    </row>
    <row r="339" spans="1:52" ht="30" customHeight="1">
      <c r="A339" s="76" t="s">
        <v>665</v>
      </c>
      <c r="B339" s="76" t="s">
        <v>458</v>
      </c>
      <c r="C339" s="76" t="s">
        <v>459</v>
      </c>
      <c r="D339" s="77">
        <v>6.8000000000000005E-2</v>
      </c>
      <c r="E339" s="78">
        <f>단가대비표!O100</f>
        <v>0</v>
      </c>
      <c r="F339" s="79">
        <f>TRUNC(E339*D339,1)</f>
        <v>0</v>
      </c>
      <c r="G339" s="78">
        <f>단가대비표!P100</f>
        <v>282536</v>
      </c>
      <c r="H339" s="79">
        <f>TRUNC(G339*D339,1)</f>
        <v>19212.400000000001</v>
      </c>
      <c r="I339" s="78">
        <f>단가대비표!V100</f>
        <v>0</v>
      </c>
      <c r="J339" s="79">
        <f>TRUNC(I339*D339,1)</f>
        <v>0</v>
      </c>
      <c r="K339" s="78">
        <f t="shared" ref="K339:L341" si="53">TRUNC(E339+G339+I339,1)</f>
        <v>282536</v>
      </c>
      <c r="L339" s="79">
        <f t="shared" si="53"/>
        <v>19212.400000000001</v>
      </c>
      <c r="M339" s="76" t="s">
        <v>52</v>
      </c>
      <c r="N339" s="80" t="s">
        <v>242</v>
      </c>
      <c r="O339" s="80" t="s">
        <v>666</v>
      </c>
      <c r="P339" s="80" t="s">
        <v>64</v>
      </c>
      <c r="Q339" s="80" t="s">
        <v>64</v>
      </c>
      <c r="R339" s="80" t="s">
        <v>63</v>
      </c>
      <c r="S339" s="85"/>
      <c r="T339" s="85"/>
      <c r="U339" s="85"/>
      <c r="V339" s="85">
        <v>1</v>
      </c>
      <c r="W339" s="85"/>
      <c r="X339" s="85"/>
      <c r="Y339" s="85"/>
      <c r="Z339" s="85"/>
      <c r="AA339" s="85"/>
      <c r="AB339" s="85"/>
      <c r="AC339" s="85"/>
      <c r="AD339" s="85"/>
      <c r="AE339" s="85"/>
      <c r="AF339" s="85"/>
      <c r="AG339" s="85"/>
      <c r="AH339" s="85"/>
      <c r="AI339" s="85"/>
      <c r="AJ339" s="85"/>
      <c r="AK339" s="85"/>
      <c r="AL339" s="85"/>
      <c r="AM339" s="85"/>
      <c r="AN339" s="85"/>
      <c r="AO339" s="85"/>
      <c r="AP339" s="85"/>
      <c r="AQ339" s="85"/>
      <c r="AR339" s="85"/>
      <c r="AS339" s="85"/>
      <c r="AT339" s="85"/>
      <c r="AU339" s="85"/>
      <c r="AV339" s="80" t="s">
        <v>52</v>
      </c>
      <c r="AW339" s="80" t="s">
        <v>954</v>
      </c>
      <c r="AX339" s="80" t="s">
        <v>52</v>
      </c>
      <c r="AY339" s="80" t="s">
        <v>52</v>
      </c>
      <c r="AZ339" s="80" t="s">
        <v>52</v>
      </c>
    </row>
    <row r="340" spans="1:52" ht="30" customHeight="1">
      <c r="A340" s="76" t="s">
        <v>474</v>
      </c>
      <c r="B340" s="76" t="s">
        <v>458</v>
      </c>
      <c r="C340" s="76" t="s">
        <v>459</v>
      </c>
      <c r="D340" s="77">
        <v>0.108</v>
      </c>
      <c r="E340" s="78">
        <f>단가대비표!O96</f>
        <v>0</v>
      </c>
      <c r="F340" s="79">
        <f>TRUNC(E340*D340,1)</f>
        <v>0</v>
      </c>
      <c r="G340" s="78">
        <f>단가대비표!P96</f>
        <v>172068</v>
      </c>
      <c r="H340" s="79">
        <f>TRUNC(G340*D340,1)</f>
        <v>18583.3</v>
      </c>
      <c r="I340" s="78">
        <f>단가대비표!V96</f>
        <v>0</v>
      </c>
      <c r="J340" s="79">
        <f>TRUNC(I340*D340,1)</f>
        <v>0</v>
      </c>
      <c r="K340" s="78">
        <f t="shared" si="53"/>
        <v>172068</v>
      </c>
      <c r="L340" s="79">
        <f t="shared" si="53"/>
        <v>18583.3</v>
      </c>
      <c r="M340" s="76" t="s">
        <v>52</v>
      </c>
      <c r="N340" s="80" t="s">
        <v>242</v>
      </c>
      <c r="O340" s="80" t="s">
        <v>475</v>
      </c>
      <c r="P340" s="80" t="s">
        <v>64</v>
      </c>
      <c r="Q340" s="80" t="s">
        <v>64</v>
      </c>
      <c r="R340" s="80" t="s">
        <v>63</v>
      </c>
      <c r="S340" s="85"/>
      <c r="T340" s="85"/>
      <c r="U340" s="85"/>
      <c r="V340" s="85">
        <v>1</v>
      </c>
      <c r="W340" s="85"/>
      <c r="X340" s="85"/>
      <c r="Y340" s="85"/>
      <c r="Z340" s="85"/>
      <c r="AA340" s="85"/>
      <c r="AB340" s="85"/>
      <c r="AC340" s="85"/>
      <c r="AD340" s="85"/>
      <c r="AE340" s="85"/>
      <c r="AF340" s="85"/>
      <c r="AG340" s="85"/>
      <c r="AH340" s="85"/>
      <c r="AI340" s="85"/>
      <c r="AJ340" s="85"/>
      <c r="AK340" s="85"/>
      <c r="AL340" s="85"/>
      <c r="AM340" s="85"/>
      <c r="AN340" s="85"/>
      <c r="AO340" s="85"/>
      <c r="AP340" s="85"/>
      <c r="AQ340" s="85"/>
      <c r="AR340" s="85"/>
      <c r="AS340" s="85"/>
      <c r="AT340" s="85"/>
      <c r="AU340" s="85"/>
      <c r="AV340" s="80" t="s">
        <v>52</v>
      </c>
      <c r="AW340" s="80" t="s">
        <v>955</v>
      </c>
      <c r="AX340" s="80" t="s">
        <v>52</v>
      </c>
      <c r="AY340" s="80" t="s">
        <v>52</v>
      </c>
      <c r="AZ340" s="80" t="s">
        <v>52</v>
      </c>
    </row>
    <row r="341" spans="1:52" ht="30" customHeight="1">
      <c r="A341" s="76" t="s">
        <v>650</v>
      </c>
      <c r="B341" s="76" t="s">
        <v>670</v>
      </c>
      <c r="C341" s="76" t="s">
        <v>385</v>
      </c>
      <c r="D341" s="77">
        <v>1</v>
      </c>
      <c r="E341" s="78">
        <f>TRUNC(SUMIF(V339:V341, RIGHTB(O341, 1), H339:H341)*U341, 2)</f>
        <v>1889.78</v>
      </c>
      <c r="F341" s="79">
        <f>TRUNC(E341*D341,1)</f>
        <v>1889.7</v>
      </c>
      <c r="G341" s="78">
        <v>0</v>
      </c>
      <c r="H341" s="79">
        <f>TRUNC(G341*D341,1)</f>
        <v>0</v>
      </c>
      <c r="I341" s="78">
        <v>0</v>
      </c>
      <c r="J341" s="79">
        <f>TRUNC(I341*D341,1)</f>
        <v>0</v>
      </c>
      <c r="K341" s="78">
        <f t="shared" si="53"/>
        <v>1889.7</v>
      </c>
      <c r="L341" s="79">
        <f t="shared" si="53"/>
        <v>1889.7</v>
      </c>
      <c r="M341" s="76" t="s">
        <v>52</v>
      </c>
      <c r="N341" s="80" t="s">
        <v>242</v>
      </c>
      <c r="O341" s="80" t="s">
        <v>397</v>
      </c>
      <c r="P341" s="80" t="s">
        <v>64</v>
      </c>
      <c r="Q341" s="80" t="s">
        <v>64</v>
      </c>
      <c r="R341" s="80" t="s">
        <v>64</v>
      </c>
      <c r="S341" s="85">
        <v>1</v>
      </c>
      <c r="T341" s="85">
        <v>0</v>
      </c>
      <c r="U341" s="85">
        <v>0.05</v>
      </c>
      <c r="V341" s="85"/>
      <c r="W341" s="85"/>
      <c r="X341" s="85"/>
      <c r="Y341" s="85"/>
      <c r="Z341" s="85"/>
      <c r="AA341" s="85"/>
      <c r="AB341" s="85"/>
      <c r="AC341" s="85"/>
      <c r="AD341" s="85"/>
      <c r="AE341" s="85"/>
      <c r="AF341" s="85"/>
      <c r="AG341" s="85"/>
      <c r="AH341" s="85"/>
      <c r="AI341" s="85"/>
      <c r="AJ341" s="85"/>
      <c r="AK341" s="85"/>
      <c r="AL341" s="85"/>
      <c r="AM341" s="85"/>
      <c r="AN341" s="85"/>
      <c r="AO341" s="85"/>
      <c r="AP341" s="85"/>
      <c r="AQ341" s="85"/>
      <c r="AR341" s="85"/>
      <c r="AS341" s="85"/>
      <c r="AT341" s="85"/>
      <c r="AU341" s="85"/>
      <c r="AV341" s="80" t="s">
        <v>52</v>
      </c>
      <c r="AW341" s="80" t="s">
        <v>956</v>
      </c>
      <c r="AX341" s="80" t="s">
        <v>52</v>
      </c>
      <c r="AY341" s="80" t="s">
        <v>52</v>
      </c>
      <c r="AZ341" s="80" t="s">
        <v>52</v>
      </c>
    </row>
    <row r="342" spans="1:52" ht="30" customHeight="1">
      <c r="A342" s="76" t="s">
        <v>462</v>
      </c>
      <c r="B342" s="76" t="s">
        <v>52</v>
      </c>
      <c r="C342" s="76" t="s">
        <v>52</v>
      </c>
      <c r="D342" s="77"/>
      <c r="E342" s="78"/>
      <c r="F342" s="79">
        <f>TRUNC(SUMIF(N339:N341, N338, F339:F341),0)</f>
        <v>1889</v>
      </c>
      <c r="G342" s="78"/>
      <c r="H342" s="79">
        <f>TRUNC(SUMIF(N339:N341, N338, H339:H341),0)</f>
        <v>37795</v>
      </c>
      <c r="I342" s="78"/>
      <c r="J342" s="79">
        <f>TRUNC(SUMIF(N339:N341, N338, J339:J341),0)</f>
        <v>0</v>
      </c>
      <c r="K342" s="78"/>
      <c r="L342" s="79">
        <f>F342+H342+J342</f>
        <v>39684</v>
      </c>
      <c r="M342" s="76" t="s">
        <v>52</v>
      </c>
      <c r="N342" s="80" t="s">
        <v>78</v>
      </c>
      <c r="O342" s="80" t="s">
        <v>78</v>
      </c>
      <c r="P342" s="80" t="s">
        <v>52</v>
      </c>
      <c r="Q342" s="80" t="s">
        <v>52</v>
      </c>
      <c r="R342" s="80" t="s">
        <v>52</v>
      </c>
      <c r="S342" s="85"/>
      <c r="T342" s="85"/>
      <c r="U342" s="85"/>
      <c r="V342" s="85"/>
      <c r="W342" s="85"/>
      <c r="X342" s="85"/>
      <c r="Y342" s="85"/>
      <c r="Z342" s="85"/>
      <c r="AA342" s="85"/>
      <c r="AB342" s="85"/>
      <c r="AC342" s="85"/>
      <c r="AD342" s="85"/>
      <c r="AE342" s="85"/>
      <c r="AF342" s="85"/>
      <c r="AG342" s="85"/>
      <c r="AH342" s="85"/>
      <c r="AI342" s="85"/>
      <c r="AJ342" s="85"/>
      <c r="AK342" s="85"/>
      <c r="AL342" s="85"/>
      <c r="AM342" s="85"/>
      <c r="AN342" s="85"/>
      <c r="AO342" s="85"/>
      <c r="AP342" s="85"/>
      <c r="AQ342" s="85"/>
      <c r="AR342" s="85"/>
      <c r="AS342" s="85"/>
      <c r="AT342" s="85"/>
      <c r="AU342" s="85"/>
      <c r="AV342" s="80" t="s">
        <v>52</v>
      </c>
      <c r="AW342" s="80" t="s">
        <v>52</v>
      </c>
      <c r="AX342" s="80" t="s">
        <v>52</v>
      </c>
      <c r="AY342" s="80" t="s">
        <v>52</v>
      </c>
      <c r="AZ342" s="80" t="s">
        <v>52</v>
      </c>
    </row>
    <row r="343" spans="1:52" ht="30" customHeight="1">
      <c r="A343" s="77"/>
      <c r="B343" s="77"/>
      <c r="C343" s="77"/>
      <c r="D343" s="77"/>
      <c r="E343" s="78"/>
      <c r="F343" s="79"/>
      <c r="G343" s="78"/>
      <c r="H343" s="79"/>
      <c r="I343" s="78"/>
      <c r="J343" s="79"/>
      <c r="K343" s="78"/>
      <c r="L343" s="79"/>
      <c r="M343" s="77"/>
    </row>
    <row r="344" spans="1:52" ht="30" customHeight="1">
      <c r="A344" s="69" t="s">
        <v>957</v>
      </c>
      <c r="B344" s="70"/>
      <c r="C344" s="70"/>
      <c r="D344" s="70"/>
      <c r="E344" s="71"/>
      <c r="F344" s="72"/>
      <c r="G344" s="71"/>
      <c r="H344" s="72"/>
      <c r="I344" s="71"/>
      <c r="J344" s="72"/>
      <c r="K344" s="71"/>
      <c r="L344" s="72"/>
      <c r="M344" s="73"/>
      <c r="N344" s="74" t="s">
        <v>246</v>
      </c>
    </row>
    <row r="345" spans="1:52" ht="30" customHeight="1">
      <c r="A345" s="76" t="s">
        <v>665</v>
      </c>
      <c r="B345" s="76" t="s">
        <v>458</v>
      </c>
      <c r="C345" s="76" t="s">
        <v>459</v>
      </c>
      <c r="D345" s="77">
        <v>3.4000000000000002E-2</v>
      </c>
      <c r="E345" s="78">
        <f>단가대비표!O100</f>
        <v>0</v>
      </c>
      <c r="F345" s="79">
        <f>TRUNC(E345*D345,1)</f>
        <v>0</v>
      </c>
      <c r="G345" s="78">
        <f>단가대비표!P100</f>
        <v>282536</v>
      </c>
      <c r="H345" s="79">
        <f>TRUNC(G345*D345,1)</f>
        <v>9606.2000000000007</v>
      </c>
      <c r="I345" s="78">
        <f>단가대비표!V100</f>
        <v>0</v>
      </c>
      <c r="J345" s="79">
        <f>TRUNC(I345*D345,1)</f>
        <v>0</v>
      </c>
      <c r="K345" s="78">
        <f t="shared" ref="K345:L347" si="54">TRUNC(E345+G345+I345,1)</f>
        <v>282536</v>
      </c>
      <c r="L345" s="79">
        <f t="shared" si="54"/>
        <v>9606.2000000000007</v>
      </c>
      <c r="M345" s="76" t="s">
        <v>52</v>
      </c>
      <c r="N345" s="80" t="s">
        <v>246</v>
      </c>
      <c r="O345" s="80" t="s">
        <v>666</v>
      </c>
      <c r="P345" s="80" t="s">
        <v>64</v>
      </c>
      <c r="Q345" s="80" t="s">
        <v>64</v>
      </c>
      <c r="R345" s="80" t="s">
        <v>63</v>
      </c>
      <c r="S345" s="85"/>
      <c r="T345" s="85"/>
      <c r="U345" s="85"/>
      <c r="V345" s="85">
        <v>1</v>
      </c>
      <c r="W345" s="85"/>
      <c r="X345" s="85"/>
      <c r="Y345" s="85"/>
      <c r="Z345" s="85"/>
      <c r="AA345" s="85"/>
      <c r="AB345" s="85"/>
      <c r="AC345" s="85"/>
      <c r="AD345" s="85"/>
      <c r="AE345" s="85"/>
      <c r="AF345" s="85"/>
      <c r="AG345" s="85"/>
      <c r="AH345" s="85"/>
      <c r="AI345" s="85"/>
      <c r="AJ345" s="85"/>
      <c r="AK345" s="85"/>
      <c r="AL345" s="85"/>
      <c r="AM345" s="85"/>
      <c r="AN345" s="85"/>
      <c r="AO345" s="85"/>
      <c r="AP345" s="85"/>
      <c r="AQ345" s="85"/>
      <c r="AR345" s="85"/>
      <c r="AS345" s="85"/>
      <c r="AT345" s="85"/>
      <c r="AU345" s="85"/>
      <c r="AV345" s="80" t="s">
        <v>52</v>
      </c>
      <c r="AW345" s="80" t="s">
        <v>958</v>
      </c>
      <c r="AX345" s="80" t="s">
        <v>52</v>
      </c>
      <c r="AY345" s="80" t="s">
        <v>52</v>
      </c>
      <c r="AZ345" s="80" t="s">
        <v>52</v>
      </c>
    </row>
    <row r="346" spans="1:52" ht="30" customHeight="1">
      <c r="A346" s="76" t="s">
        <v>474</v>
      </c>
      <c r="B346" s="76" t="s">
        <v>458</v>
      </c>
      <c r="C346" s="76" t="s">
        <v>459</v>
      </c>
      <c r="D346" s="77">
        <v>5.3999999999999999E-2</v>
      </c>
      <c r="E346" s="78">
        <f>단가대비표!O96</f>
        <v>0</v>
      </c>
      <c r="F346" s="79">
        <f>TRUNC(E346*D346,1)</f>
        <v>0</v>
      </c>
      <c r="G346" s="78">
        <f>단가대비표!P96</f>
        <v>172068</v>
      </c>
      <c r="H346" s="79">
        <f>TRUNC(G346*D346,1)</f>
        <v>9291.6</v>
      </c>
      <c r="I346" s="78">
        <f>단가대비표!V96</f>
        <v>0</v>
      </c>
      <c r="J346" s="79">
        <f>TRUNC(I346*D346,1)</f>
        <v>0</v>
      </c>
      <c r="K346" s="78">
        <f t="shared" si="54"/>
        <v>172068</v>
      </c>
      <c r="L346" s="79">
        <f t="shared" si="54"/>
        <v>9291.6</v>
      </c>
      <c r="M346" s="76" t="s">
        <v>52</v>
      </c>
      <c r="N346" s="80" t="s">
        <v>246</v>
      </c>
      <c r="O346" s="80" t="s">
        <v>475</v>
      </c>
      <c r="P346" s="80" t="s">
        <v>64</v>
      </c>
      <c r="Q346" s="80" t="s">
        <v>64</v>
      </c>
      <c r="R346" s="80" t="s">
        <v>63</v>
      </c>
      <c r="S346" s="85"/>
      <c r="T346" s="85"/>
      <c r="U346" s="85"/>
      <c r="V346" s="85">
        <v>1</v>
      </c>
      <c r="W346" s="85"/>
      <c r="X346" s="85"/>
      <c r="Y346" s="85"/>
      <c r="Z346" s="85"/>
      <c r="AA346" s="85"/>
      <c r="AB346" s="85"/>
      <c r="AC346" s="85"/>
      <c r="AD346" s="85"/>
      <c r="AE346" s="85"/>
      <c r="AF346" s="85"/>
      <c r="AG346" s="85"/>
      <c r="AH346" s="85"/>
      <c r="AI346" s="85"/>
      <c r="AJ346" s="85"/>
      <c r="AK346" s="85"/>
      <c r="AL346" s="85"/>
      <c r="AM346" s="85"/>
      <c r="AN346" s="85"/>
      <c r="AO346" s="85"/>
      <c r="AP346" s="85"/>
      <c r="AQ346" s="85"/>
      <c r="AR346" s="85"/>
      <c r="AS346" s="85"/>
      <c r="AT346" s="85"/>
      <c r="AU346" s="85"/>
      <c r="AV346" s="80" t="s">
        <v>52</v>
      </c>
      <c r="AW346" s="80" t="s">
        <v>959</v>
      </c>
      <c r="AX346" s="80" t="s">
        <v>52</v>
      </c>
      <c r="AY346" s="80" t="s">
        <v>52</v>
      </c>
      <c r="AZ346" s="80" t="s">
        <v>52</v>
      </c>
    </row>
    <row r="347" spans="1:52" ht="30" customHeight="1">
      <c r="A347" s="76" t="s">
        <v>650</v>
      </c>
      <c r="B347" s="76" t="s">
        <v>670</v>
      </c>
      <c r="C347" s="76" t="s">
        <v>385</v>
      </c>
      <c r="D347" s="77">
        <v>1</v>
      </c>
      <c r="E347" s="78">
        <f>TRUNC(SUMIF(V345:V347, RIGHTB(O347, 1), H345:H347)*U347, 2)</f>
        <v>944.89</v>
      </c>
      <c r="F347" s="79">
        <f>TRUNC(E347*D347,1)</f>
        <v>944.8</v>
      </c>
      <c r="G347" s="78">
        <v>0</v>
      </c>
      <c r="H347" s="79">
        <f>TRUNC(G347*D347,1)</f>
        <v>0</v>
      </c>
      <c r="I347" s="78">
        <v>0</v>
      </c>
      <c r="J347" s="79">
        <f>TRUNC(I347*D347,1)</f>
        <v>0</v>
      </c>
      <c r="K347" s="78">
        <f t="shared" si="54"/>
        <v>944.8</v>
      </c>
      <c r="L347" s="79">
        <f t="shared" si="54"/>
        <v>944.8</v>
      </c>
      <c r="M347" s="76" t="s">
        <v>52</v>
      </c>
      <c r="N347" s="80" t="s">
        <v>246</v>
      </c>
      <c r="O347" s="80" t="s">
        <v>397</v>
      </c>
      <c r="P347" s="80" t="s">
        <v>64</v>
      </c>
      <c r="Q347" s="80" t="s">
        <v>64</v>
      </c>
      <c r="R347" s="80" t="s">
        <v>64</v>
      </c>
      <c r="S347" s="85">
        <v>1</v>
      </c>
      <c r="T347" s="85">
        <v>0</v>
      </c>
      <c r="U347" s="85">
        <v>0.05</v>
      </c>
      <c r="V347" s="85"/>
      <c r="W347" s="85"/>
      <c r="X347" s="85"/>
      <c r="Y347" s="85"/>
      <c r="Z347" s="85"/>
      <c r="AA347" s="85"/>
      <c r="AB347" s="85"/>
      <c r="AC347" s="85"/>
      <c r="AD347" s="85"/>
      <c r="AE347" s="85"/>
      <c r="AF347" s="85"/>
      <c r="AG347" s="85"/>
      <c r="AH347" s="85"/>
      <c r="AI347" s="85"/>
      <c r="AJ347" s="85"/>
      <c r="AK347" s="85"/>
      <c r="AL347" s="85"/>
      <c r="AM347" s="85"/>
      <c r="AN347" s="85"/>
      <c r="AO347" s="85"/>
      <c r="AP347" s="85"/>
      <c r="AQ347" s="85"/>
      <c r="AR347" s="85"/>
      <c r="AS347" s="85"/>
      <c r="AT347" s="85"/>
      <c r="AU347" s="85"/>
      <c r="AV347" s="80" t="s">
        <v>52</v>
      </c>
      <c r="AW347" s="80" t="s">
        <v>960</v>
      </c>
      <c r="AX347" s="80" t="s">
        <v>52</v>
      </c>
      <c r="AY347" s="80" t="s">
        <v>52</v>
      </c>
      <c r="AZ347" s="80" t="s">
        <v>52</v>
      </c>
    </row>
    <row r="348" spans="1:52" ht="30" customHeight="1">
      <c r="A348" s="76" t="s">
        <v>462</v>
      </c>
      <c r="B348" s="76" t="s">
        <v>52</v>
      </c>
      <c r="C348" s="76" t="s">
        <v>52</v>
      </c>
      <c r="D348" s="77"/>
      <c r="E348" s="78"/>
      <c r="F348" s="79">
        <f>TRUNC(SUMIF(N345:N347, N344, F345:F347),0)</f>
        <v>944</v>
      </c>
      <c r="G348" s="78"/>
      <c r="H348" s="79">
        <f>TRUNC(SUMIF(N345:N347, N344, H345:H347),0)</f>
        <v>18897</v>
      </c>
      <c r="I348" s="78"/>
      <c r="J348" s="79">
        <f>TRUNC(SUMIF(N345:N347, N344, J345:J347),0)</f>
        <v>0</v>
      </c>
      <c r="K348" s="78"/>
      <c r="L348" s="79">
        <f>F348+H348+J348</f>
        <v>19841</v>
      </c>
      <c r="M348" s="76" t="s">
        <v>52</v>
      </c>
      <c r="N348" s="80" t="s">
        <v>78</v>
      </c>
      <c r="O348" s="80" t="s">
        <v>78</v>
      </c>
      <c r="P348" s="80" t="s">
        <v>52</v>
      </c>
      <c r="Q348" s="80" t="s">
        <v>52</v>
      </c>
      <c r="R348" s="80" t="s">
        <v>52</v>
      </c>
      <c r="S348" s="85"/>
      <c r="T348" s="85"/>
      <c r="U348" s="85"/>
      <c r="V348" s="85"/>
      <c r="W348" s="85"/>
      <c r="X348" s="85"/>
      <c r="Y348" s="85"/>
      <c r="Z348" s="85"/>
      <c r="AA348" s="85"/>
      <c r="AB348" s="85"/>
      <c r="AC348" s="85"/>
      <c r="AD348" s="85"/>
      <c r="AE348" s="85"/>
      <c r="AF348" s="85"/>
      <c r="AG348" s="85"/>
      <c r="AH348" s="85"/>
      <c r="AI348" s="85"/>
      <c r="AJ348" s="85"/>
      <c r="AK348" s="85"/>
      <c r="AL348" s="85"/>
      <c r="AM348" s="85"/>
      <c r="AN348" s="85"/>
      <c r="AO348" s="85"/>
      <c r="AP348" s="85"/>
      <c r="AQ348" s="85"/>
      <c r="AR348" s="85"/>
      <c r="AS348" s="85"/>
      <c r="AT348" s="85"/>
      <c r="AU348" s="85"/>
      <c r="AV348" s="80" t="s">
        <v>52</v>
      </c>
      <c r="AW348" s="80" t="s">
        <v>52</v>
      </c>
      <c r="AX348" s="80" t="s">
        <v>52</v>
      </c>
      <c r="AY348" s="80" t="s">
        <v>52</v>
      </c>
      <c r="AZ348" s="80" t="s">
        <v>52</v>
      </c>
    </row>
    <row r="349" spans="1:52" ht="30" customHeight="1">
      <c r="A349" s="77"/>
      <c r="B349" s="77"/>
      <c r="C349" s="77"/>
      <c r="D349" s="77"/>
      <c r="E349" s="78"/>
      <c r="F349" s="79"/>
      <c r="G349" s="78"/>
      <c r="H349" s="79"/>
      <c r="I349" s="78"/>
      <c r="J349" s="79"/>
      <c r="K349" s="78"/>
      <c r="L349" s="79"/>
      <c r="M349" s="77"/>
    </row>
    <row r="350" spans="1:52" ht="30" customHeight="1">
      <c r="A350" s="69" t="s">
        <v>961</v>
      </c>
      <c r="B350" s="70"/>
      <c r="C350" s="70"/>
      <c r="D350" s="70"/>
      <c r="E350" s="71"/>
      <c r="F350" s="72"/>
      <c r="G350" s="71"/>
      <c r="H350" s="72"/>
      <c r="I350" s="71"/>
      <c r="J350" s="72"/>
      <c r="K350" s="71"/>
      <c r="L350" s="72"/>
      <c r="M350" s="73"/>
      <c r="N350" s="74" t="s">
        <v>254</v>
      </c>
    </row>
    <row r="351" spans="1:52" ht="30" customHeight="1">
      <c r="A351" s="76" t="s">
        <v>962</v>
      </c>
      <c r="B351" s="76" t="s">
        <v>458</v>
      </c>
      <c r="C351" s="76" t="s">
        <v>459</v>
      </c>
      <c r="D351" s="77">
        <v>4.2000000000000003E-2</v>
      </c>
      <c r="E351" s="78">
        <f>단가대비표!O101</f>
        <v>0</v>
      </c>
      <c r="F351" s="79">
        <f>TRUNC(E351*D351,1)</f>
        <v>0</v>
      </c>
      <c r="G351" s="78">
        <f>단가대비표!P101</f>
        <v>277642</v>
      </c>
      <c r="H351" s="79">
        <f>TRUNC(G351*D351,1)</f>
        <v>11660.9</v>
      </c>
      <c r="I351" s="78">
        <f>단가대비표!V101</f>
        <v>0</v>
      </c>
      <c r="J351" s="79">
        <f>TRUNC(I351*D351,1)</f>
        <v>0</v>
      </c>
      <c r="K351" s="78">
        <f t="shared" ref="K351:L353" si="55">TRUNC(E351+G351+I351,1)</f>
        <v>277642</v>
      </c>
      <c r="L351" s="79">
        <f t="shared" si="55"/>
        <v>11660.9</v>
      </c>
      <c r="M351" s="76" t="s">
        <v>52</v>
      </c>
      <c r="N351" s="80" t="s">
        <v>254</v>
      </c>
      <c r="O351" s="80" t="s">
        <v>963</v>
      </c>
      <c r="P351" s="80" t="s">
        <v>64</v>
      </c>
      <c r="Q351" s="80" t="s">
        <v>64</v>
      </c>
      <c r="R351" s="80" t="s">
        <v>63</v>
      </c>
      <c r="S351" s="85"/>
      <c r="T351" s="85"/>
      <c r="U351" s="85"/>
      <c r="V351" s="85">
        <v>1</v>
      </c>
      <c r="W351" s="85"/>
      <c r="X351" s="85"/>
      <c r="Y351" s="85"/>
      <c r="Z351" s="85"/>
      <c r="AA351" s="85"/>
      <c r="AB351" s="85"/>
      <c r="AC351" s="85"/>
      <c r="AD351" s="85"/>
      <c r="AE351" s="85"/>
      <c r="AF351" s="85"/>
      <c r="AG351" s="85"/>
      <c r="AH351" s="85"/>
      <c r="AI351" s="85"/>
      <c r="AJ351" s="85"/>
      <c r="AK351" s="85"/>
      <c r="AL351" s="85"/>
      <c r="AM351" s="85"/>
      <c r="AN351" s="85"/>
      <c r="AO351" s="85"/>
      <c r="AP351" s="85"/>
      <c r="AQ351" s="85"/>
      <c r="AR351" s="85"/>
      <c r="AS351" s="85"/>
      <c r="AT351" s="85"/>
      <c r="AU351" s="85"/>
      <c r="AV351" s="80" t="s">
        <v>52</v>
      </c>
      <c r="AW351" s="80" t="s">
        <v>964</v>
      </c>
      <c r="AX351" s="80" t="s">
        <v>52</v>
      </c>
      <c r="AY351" s="80" t="s">
        <v>52</v>
      </c>
      <c r="AZ351" s="80" t="s">
        <v>52</v>
      </c>
    </row>
    <row r="352" spans="1:52" ht="30" customHeight="1">
      <c r="A352" s="76" t="s">
        <v>474</v>
      </c>
      <c r="B352" s="76" t="s">
        <v>458</v>
      </c>
      <c r="C352" s="76" t="s">
        <v>459</v>
      </c>
      <c r="D352" s="77">
        <v>4.2000000000000003E-2</v>
      </c>
      <c r="E352" s="78">
        <f>단가대비표!O96</f>
        <v>0</v>
      </c>
      <c r="F352" s="79">
        <f>TRUNC(E352*D352,1)</f>
        <v>0</v>
      </c>
      <c r="G352" s="78">
        <f>단가대비표!P96</f>
        <v>172068</v>
      </c>
      <c r="H352" s="79">
        <f>TRUNC(G352*D352,1)</f>
        <v>7226.8</v>
      </c>
      <c r="I352" s="78">
        <f>단가대비표!V96</f>
        <v>0</v>
      </c>
      <c r="J352" s="79">
        <f>TRUNC(I352*D352,1)</f>
        <v>0</v>
      </c>
      <c r="K352" s="78">
        <f t="shared" si="55"/>
        <v>172068</v>
      </c>
      <c r="L352" s="79">
        <f t="shared" si="55"/>
        <v>7226.8</v>
      </c>
      <c r="M352" s="76" t="s">
        <v>52</v>
      </c>
      <c r="N352" s="80" t="s">
        <v>254</v>
      </c>
      <c r="O352" s="80" t="s">
        <v>475</v>
      </c>
      <c r="P352" s="80" t="s">
        <v>64</v>
      </c>
      <c r="Q352" s="80" t="s">
        <v>64</v>
      </c>
      <c r="R352" s="80" t="s">
        <v>63</v>
      </c>
      <c r="S352" s="85"/>
      <c r="T352" s="85"/>
      <c r="U352" s="85"/>
      <c r="V352" s="85">
        <v>1</v>
      </c>
      <c r="W352" s="85"/>
      <c r="X352" s="85"/>
      <c r="Y352" s="85"/>
      <c r="Z352" s="85"/>
      <c r="AA352" s="85"/>
      <c r="AB352" s="85"/>
      <c r="AC352" s="85"/>
      <c r="AD352" s="85"/>
      <c r="AE352" s="85"/>
      <c r="AF352" s="85"/>
      <c r="AG352" s="85"/>
      <c r="AH352" s="85"/>
      <c r="AI352" s="85"/>
      <c r="AJ352" s="85"/>
      <c r="AK352" s="85"/>
      <c r="AL352" s="85"/>
      <c r="AM352" s="85"/>
      <c r="AN352" s="85"/>
      <c r="AO352" s="85"/>
      <c r="AP352" s="85"/>
      <c r="AQ352" s="85"/>
      <c r="AR352" s="85"/>
      <c r="AS352" s="85"/>
      <c r="AT352" s="85"/>
      <c r="AU352" s="85"/>
      <c r="AV352" s="80" t="s">
        <v>52</v>
      </c>
      <c r="AW352" s="80" t="s">
        <v>965</v>
      </c>
      <c r="AX352" s="80" t="s">
        <v>52</v>
      </c>
      <c r="AY352" s="80" t="s">
        <v>52</v>
      </c>
      <c r="AZ352" s="80" t="s">
        <v>52</v>
      </c>
    </row>
    <row r="353" spans="1:52" ht="30" customHeight="1">
      <c r="A353" s="76" t="s">
        <v>650</v>
      </c>
      <c r="B353" s="76" t="s">
        <v>670</v>
      </c>
      <c r="C353" s="76" t="s">
        <v>385</v>
      </c>
      <c r="D353" s="77">
        <v>1</v>
      </c>
      <c r="E353" s="78">
        <f>TRUNC(SUMIF(V351:V353, RIGHTB(O353, 1), H351:H353)*U353, 2)</f>
        <v>944.38</v>
      </c>
      <c r="F353" s="79">
        <f>TRUNC(E353*D353,1)</f>
        <v>944.3</v>
      </c>
      <c r="G353" s="78">
        <v>0</v>
      </c>
      <c r="H353" s="79">
        <f>TRUNC(G353*D353,1)</f>
        <v>0</v>
      </c>
      <c r="I353" s="78">
        <v>0</v>
      </c>
      <c r="J353" s="79">
        <f>TRUNC(I353*D353,1)</f>
        <v>0</v>
      </c>
      <c r="K353" s="78">
        <f t="shared" si="55"/>
        <v>944.3</v>
      </c>
      <c r="L353" s="79">
        <f t="shared" si="55"/>
        <v>944.3</v>
      </c>
      <c r="M353" s="76" t="s">
        <v>52</v>
      </c>
      <c r="N353" s="80" t="s">
        <v>254</v>
      </c>
      <c r="O353" s="80" t="s">
        <v>397</v>
      </c>
      <c r="P353" s="80" t="s">
        <v>64</v>
      </c>
      <c r="Q353" s="80" t="s">
        <v>64</v>
      </c>
      <c r="R353" s="80" t="s">
        <v>64</v>
      </c>
      <c r="S353" s="85">
        <v>1</v>
      </c>
      <c r="T353" s="85">
        <v>0</v>
      </c>
      <c r="U353" s="85">
        <v>0.05</v>
      </c>
      <c r="V353" s="85"/>
      <c r="W353" s="85"/>
      <c r="X353" s="85"/>
      <c r="Y353" s="85"/>
      <c r="Z353" s="85"/>
      <c r="AA353" s="85"/>
      <c r="AB353" s="85"/>
      <c r="AC353" s="85"/>
      <c r="AD353" s="85"/>
      <c r="AE353" s="85"/>
      <c r="AF353" s="85"/>
      <c r="AG353" s="85"/>
      <c r="AH353" s="85"/>
      <c r="AI353" s="85"/>
      <c r="AJ353" s="85"/>
      <c r="AK353" s="85"/>
      <c r="AL353" s="85"/>
      <c r="AM353" s="85"/>
      <c r="AN353" s="85"/>
      <c r="AO353" s="85"/>
      <c r="AP353" s="85"/>
      <c r="AQ353" s="85"/>
      <c r="AR353" s="85"/>
      <c r="AS353" s="85"/>
      <c r="AT353" s="85"/>
      <c r="AU353" s="85"/>
      <c r="AV353" s="80" t="s">
        <v>52</v>
      </c>
      <c r="AW353" s="80" t="s">
        <v>966</v>
      </c>
      <c r="AX353" s="80" t="s">
        <v>52</v>
      </c>
      <c r="AY353" s="80" t="s">
        <v>52</v>
      </c>
      <c r="AZ353" s="80" t="s">
        <v>52</v>
      </c>
    </row>
    <row r="354" spans="1:52" ht="30" customHeight="1">
      <c r="A354" s="76" t="s">
        <v>462</v>
      </c>
      <c r="B354" s="76" t="s">
        <v>52</v>
      </c>
      <c r="C354" s="76" t="s">
        <v>52</v>
      </c>
      <c r="D354" s="77"/>
      <c r="E354" s="78"/>
      <c r="F354" s="79">
        <f>TRUNC(SUMIF(N351:N353, N350, F351:F353),0)</f>
        <v>944</v>
      </c>
      <c r="G354" s="78"/>
      <c r="H354" s="79">
        <f>TRUNC(SUMIF(N351:N353, N350, H351:H353),0)</f>
        <v>18887</v>
      </c>
      <c r="I354" s="78"/>
      <c r="J354" s="79">
        <f>TRUNC(SUMIF(N351:N353, N350, J351:J353),0)</f>
        <v>0</v>
      </c>
      <c r="K354" s="78"/>
      <c r="L354" s="79">
        <f>F354+H354+J354</f>
        <v>19831</v>
      </c>
      <c r="M354" s="76" t="s">
        <v>52</v>
      </c>
      <c r="N354" s="80" t="s">
        <v>78</v>
      </c>
      <c r="O354" s="80" t="s">
        <v>78</v>
      </c>
      <c r="P354" s="80" t="s">
        <v>52</v>
      </c>
      <c r="Q354" s="80" t="s">
        <v>52</v>
      </c>
      <c r="R354" s="80" t="s">
        <v>52</v>
      </c>
      <c r="S354" s="85"/>
      <c r="T354" s="85"/>
      <c r="U354" s="85"/>
      <c r="V354" s="85"/>
      <c r="W354" s="85"/>
      <c r="X354" s="85"/>
      <c r="Y354" s="85"/>
      <c r="Z354" s="85"/>
      <c r="AA354" s="85"/>
      <c r="AB354" s="85"/>
      <c r="AC354" s="85"/>
      <c r="AD354" s="85"/>
      <c r="AE354" s="85"/>
      <c r="AF354" s="85"/>
      <c r="AG354" s="85"/>
      <c r="AH354" s="85"/>
      <c r="AI354" s="85"/>
      <c r="AJ354" s="85"/>
      <c r="AK354" s="85"/>
      <c r="AL354" s="85"/>
      <c r="AM354" s="85"/>
      <c r="AN354" s="85"/>
      <c r="AO354" s="85"/>
      <c r="AP354" s="85"/>
      <c r="AQ354" s="85"/>
      <c r="AR354" s="85"/>
      <c r="AS354" s="85"/>
      <c r="AT354" s="85"/>
      <c r="AU354" s="85"/>
      <c r="AV354" s="80" t="s">
        <v>52</v>
      </c>
      <c r="AW354" s="80" t="s">
        <v>52</v>
      </c>
      <c r="AX354" s="80" t="s">
        <v>52</v>
      </c>
      <c r="AY354" s="80" t="s">
        <v>52</v>
      </c>
      <c r="AZ354" s="80" t="s">
        <v>52</v>
      </c>
    </row>
    <row r="355" spans="1:52" ht="30" customHeight="1">
      <c r="A355" s="77"/>
      <c r="B355" s="77"/>
      <c r="C355" s="77"/>
      <c r="D355" s="77"/>
      <c r="E355" s="78"/>
      <c r="F355" s="79"/>
      <c r="G355" s="78"/>
      <c r="H355" s="79"/>
      <c r="I355" s="78"/>
      <c r="J355" s="79"/>
      <c r="K355" s="78"/>
      <c r="L355" s="79"/>
      <c r="M355" s="77"/>
    </row>
    <row r="356" spans="1:52" ht="30" customHeight="1">
      <c r="A356" s="69" t="s">
        <v>967</v>
      </c>
      <c r="B356" s="70"/>
      <c r="C356" s="70"/>
      <c r="D356" s="70"/>
      <c r="E356" s="71"/>
      <c r="F356" s="72"/>
      <c r="G356" s="71"/>
      <c r="H356" s="72"/>
      <c r="I356" s="71"/>
      <c r="J356" s="72"/>
      <c r="K356" s="71"/>
      <c r="L356" s="72"/>
      <c r="M356" s="73"/>
      <c r="N356" s="74" t="s">
        <v>258</v>
      </c>
    </row>
    <row r="357" spans="1:52" ht="30" customHeight="1">
      <c r="A357" s="76" t="s">
        <v>962</v>
      </c>
      <c r="B357" s="76" t="s">
        <v>458</v>
      </c>
      <c r="C357" s="76" t="s">
        <v>459</v>
      </c>
      <c r="D357" s="77">
        <v>5.1999999999999998E-2</v>
      </c>
      <c r="E357" s="78">
        <f>단가대비표!O101</f>
        <v>0</v>
      </c>
      <c r="F357" s="79">
        <f>TRUNC(E357*D357,1)</f>
        <v>0</v>
      </c>
      <c r="G357" s="78">
        <f>단가대비표!P101</f>
        <v>277642</v>
      </c>
      <c r="H357" s="79">
        <f>TRUNC(G357*D357,1)</f>
        <v>14437.3</v>
      </c>
      <c r="I357" s="78">
        <f>단가대비표!V101</f>
        <v>0</v>
      </c>
      <c r="J357" s="79">
        <f>TRUNC(I357*D357,1)</f>
        <v>0</v>
      </c>
      <c r="K357" s="78">
        <f t="shared" ref="K357:L359" si="56">TRUNC(E357+G357+I357,1)</f>
        <v>277642</v>
      </c>
      <c r="L357" s="79">
        <f t="shared" si="56"/>
        <v>14437.3</v>
      </c>
      <c r="M357" s="76" t="s">
        <v>52</v>
      </c>
      <c r="N357" s="80" t="s">
        <v>258</v>
      </c>
      <c r="O357" s="80" t="s">
        <v>963</v>
      </c>
      <c r="P357" s="80" t="s">
        <v>64</v>
      </c>
      <c r="Q357" s="80" t="s">
        <v>64</v>
      </c>
      <c r="R357" s="80" t="s">
        <v>63</v>
      </c>
      <c r="S357" s="85"/>
      <c r="T357" s="85"/>
      <c r="U357" s="85"/>
      <c r="V357" s="85">
        <v>1</v>
      </c>
      <c r="W357" s="85"/>
      <c r="X357" s="85"/>
      <c r="Y357" s="85"/>
      <c r="Z357" s="85"/>
      <c r="AA357" s="85"/>
      <c r="AB357" s="85"/>
      <c r="AC357" s="85"/>
      <c r="AD357" s="85"/>
      <c r="AE357" s="85"/>
      <c r="AF357" s="85"/>
      <c r="AG357" s="85"/>
      <c r="AH357" s="85"/>
      <c r="AI357" s="85"/>
      <c r="AJ357" s="85"/>
      <c r="AK357" s="85"/>
      <c r="AL357" s="85"/>
      <c r="AM357" s="85"/>
      <c r="AN357" s="85"/>
      <c r="AO357" s="85"/>
      <c r="AP357" s="85"/>
      <c r="AQ357" s="85"/>
      <c r="AR357" s="85"/>
      <c r="AS357" s="85"/>
      <c r="AT357" s="85"/>
      <c r="AU357" s="85"/>
      <c r="AV357" s="80" t="s">
        <v>52</v>
      </c>
      <c r="AW357" s="80" t="s">
        <v>968</v>
      </c>
      <c r="AX357" s="80" t="s">
        <v>52</v>
      </c>
      <c r="AY357" s="80" t="s">
        <v>52</v>
      </c>
      <c r="AZ357" s="80" t="s">
        <v>52</v>
      </c>
    </row>
    <row r="358" spans="1:52" ht="30" customHeight="1">
      <c r="A358" s="76" t="s">
        <v>474</v>
      </c>
      <c r="B358" s="76" t="s">
        <v>458</v>
      </c>
      <c r="C358" s="76" t="s">
        <v>459</v>
      </c>
      <c r="D358" s="77">
        <v>5.1999999999999998E-2</v>
      </c>
      <c r="E358" s="78">
        <f>단가대비표!O96</f>
        <v>0</v>
      </c>
      <c r="F358" s="79">
        <f>TRUNC(E358*D358,1)</f>
        <v>0</v>
      </c>
      <c r="G358" s="78">
        <f>단가대비표!P96</f>
        <v>172068</v>
      </c>
      <c r="H358" s="79">
        <f>TRUNC(G358*D358,1)</f>
        <v>8947.5</v>
      </c>
      <c r="I358" s="78">
        <f>단가대비표!V96</f>
        <v>0</v>
      </c>
      <c r="J358" s="79">
        <f>TRUNC(I358*D358,1)</f>
        <v>0</v>
      </c>
      <c r="K358" s="78">
        <f t="shared" si="56"/>
        <v>172068</v>
      </c>
      <c r="L358" s="79">
        <f t="shared" si="56"/>
        <v>8947.5</v>
      </c>
      <c r="M358" s="76" t="s">
        <v>52</v>
      </c>
      <c r="N358" s="80" t="s">
        <v>258</v>
      </c>
      <c r="O358" s="80" t="s">
        <v>475</v>
      </c>
      <c r="P358" s="80" t="s">
        <v>64</v>
      </c>
      <c r="Q358" s="80" t="s">
        <v>64</v>
      </c>
      <c r="R358" s="80" t="s">
        <v>63</v>
      </c>
      <c r="S358" s="85"/>
      <c r="T358" s="85"/>
      <c r="U358" s="85"/>
      <c r="V358" s="85">
        <v>1</v>
      </c>
      <c r="W358" s="85"/>
      <c r="X358" s="85"/>
      <c r="Y358" s="85"/>
      <c r="Z358" s="85"/>
      <c r="AA358" s="85"/>
      <c r="AB358" s="85"/>
      <c r="AC358" s="85"/>
      <c r="AD358" s="85"/>
      <c r="AE358" s="85"/>
      <c r="AF358" s="85"/>
      <c r="AG358" s="85"/>
      <c r="AH358" s="85"/>
      <c r="AI358" s="85"/>
      <c r="AJ358" s="85"/>
      <c r="AK358" s="85"/>
      <c r="AL358" s="85"/>
      <c r="AM358" s="85"/>
      <c r="AN358" s="85"/>
      <c r="AO358" s="85"/>
      <c r="AP358" s="85"/>
      <c r="AQ358" s="85"/>
      <c r="AR358" s="85"/>
      <c r="AS358" s="85"/>
      <c r="AT358" s="85"/>
      <c r="AU358" s="85"/>
      <c r="AV358" s="80" t="s">
        <v>52</v>
      </c>
      <c r="AW358" s="80" t="s">
        <v>969</v>
      </c>
      <c r="AX358" s="80" t="s">
        <v>52</v>
      </c>
      <c r="AY358" s="80" t="s">
        <v>52</v>
      </c>
      <c r="AZ358" s="80" t="s">
        <v>52</v>
      </c>
    </row>
    <row r="359" spans="1:52" ht="30" customHeight="1">
      <c r="A359" s="76" t="s">
        <v>650</v>
      </c>
      <c r="B359" s="76" t="s">
        <v>670</v>
      </c>
      <c r="C359" s="76" t="s">
        <v>385</v>
      </c>
      <c r="D359" s="77">
        <v>1</v>
      </c>
      <c r="E359" s="78">
        <f>TRUNC(SUMIF(V357:V359, RIGHTB(O359, 1), H357:H359)*U359, 2)</f>
        <v>1169.24</v>
      </c>
      <c r="F359" s="79">
        <f>TRUNC(E359*D359,1)</f>
        <v>1169.2</v>
      </c>
      <c r="G359" s="78">
        <v>0</v>
      </c>
      <c r="H359" s="79">
        <f>TRUNC(G359*D359,1)</f>
        <v>0</v>
      </c>
      <c r="I359" s="78">
        <v>0</v>
      </c>
      <c r="J359" s="79">
        <f>TRUNC(I359*D359,1)</f>
        <v>0</v>
      </c>
      <c r="K359" s="78">
        <f t="shared" si="56"/>
        <v>1169.2</v>
      </c>
      <c r="L359" s="79">
        <f t="shared" si="56"/>
        <v>1169.2</v>
      </c>
      <c r="M359" s="76" t="s">
        <v>52</v>
      </c>
      <c r="N359" s="80" t="s">
        <v>258</v>
      </c>
      <c r="O359" s="80" t="s">
        <v>397</v>
      </c>
      <c r="P359" s="80" t="s">
        <v>64</v>
      </c>
      <c r="Q359" s="80" t="s">
        <v>64</v>
      </c>
      <c r="R359" s="80" t="s">
        <v>64</v>
      </c>
      <c r="S359" s="85">
        <v>1</v>
      </c>
      <c r="T359" s="85">
        <v>0</v>
      </c>
      <c r="U359" s="85">
        <v>0.05</v>
      </c>
      <c r="V359" s="85"/>
      <c r="W359" s="85"/>
      <c r="X359" s="85"/>
      <c r="Y359" s="85"/>
      <c r="Z359" s="85"/>
      <c r="AA359" s="85"/>
      <c r="AB359" s="85"/>
      <c r="AC359" s="85"/>
      <c r="AD359" s="85"/>
      <c r="AE359" s="85"/>
      <c r="AF359" s="85"/>
      <c r="AG359" s="85"/>
      <c r="AH359" s="85"/>
      <c r="AI359" s="85"/>
      <c r="AJ359" s="85"/>
      <c r="AK359" s="85"/>
      <c r="AL359" s="85"/>
      <c r="AM359" s="85"/>
      <c r="AN359" s="85"/>
      <c r="AO359" s="85"/>
      <c r="AP359" s="85"/>
      <c r="AQ359" s="85"/>
      <c r="AR359" s="85"/>
      <c r="AS359" s="85"/>
      <c r="AT359" s="85"/>
      <c r="AU359" s="85"/>
      <c r="AV359" s="80" t="s">
        <v>52</v>
      </c>
      <c r="AW359" s="80" t="s">
        <v>970</v>
      </c>
      <c r="AX359" s="80" t="s">
        <v>52</v>
      </c>
      <c r="AY359" s="80" t="s">
        <v>52</v>
      </c>
      <c r="AZ359" s="80" t="s">
        <v>52</v>
      </c>
    </row>
    <row r="360" spans="1:52" ht="30" customHeight="1">
      <c r="A360" s="76" t="s">
        <v>462</v>
      </c>
      <c r="B360" s="76" t="s">
        <v>52</v>
      </c>
      <c r="C360" s="76" t="s">
        <v>52</v>
      </c>
      <c r="D360" s="77"/>
      <c r="E360" s="78"/>
      <c r="F360" s="79">
        <f>TRUNC(SUMIF(N357:N359, N356, F357:F359),0)</f>
        <v>1169</v>
      </c>
      <c r="G360" s="78"/>
      <c r="H360" s="79">
        <f>TRUNC(SUMIF(N357:N359, N356, H357:H359),0)</f>
        <v>23384</v>
      </c>
      <c r="I360" s="78"/>
      <c r="J360" s="79">
        <f>TRUNC(SUMIF(N357:N359, N356, J357:J359),0)</f>
        <v>0</v>
      </c>
      <c r="K360" s="78"/>
      <c r="L360" s="79">
        <f>F360+H360+J360</f>
        <v>24553</v>
      </c>
      <c r="M360" s="76" t="s">
        <v>52</v>
      </c>
      <c r="N360" s="80" t="s">
        <v>78</v>
      </c>
      <c r="O360" s="80" t="s">
        <v>78</v>
      </c>
      <c r="P360" s="80" t="s">
        <v>52</v>
      </c>
      <c r="Q360" s="80" t="s">
        <v>52</v>
      </c>
      <c r="R360" s="80" t="s">
        <v>52</v>
      </c>
      <c r="S360" s="85"/>
      <c r="T360" s="85"/>
      <c r="U360" s="85"/>
      <c r="V360" s="85"/>
      <c r="W360" s="85"/>
      <c r="X360" s="85"/>
      <c r="Y360" s="85"/>
      <c r="Z360" s="85"/>
      <c r="AA360" s="85"/>
      <c r="AB360" s="85"/>
      <c r="AC360" s="85"/>
      <c r="AD360" s="85"/>
      <c r="AE360" s="85"/>
      <c r="AF360" s="85"/>
      <c r="AG360" s="85"/>
      <c r="AH360" s="85"/>
      <c r="AI360" s="85"/>
      <c r="AJ360" s="85"/>
      <c r="AK360" s="85"/>
      <c r="AL360" s="85"/>
      <c r="AM360" s="85"/>
      <c r="AN360" s="85"/>
      <c r="AO360" s="85"/>
      <c r="AP360" s="85"/>
      <c r="AQ360" s="85"/>
      <c r="AR360" s="85"/>
      <c r="AS360" s="85"/>
      <c r="AT360" s="85"/>
      <c r="AU360" s="85"/>
      <c r="AV360" s="80" t="s">
        <v>52</v>
      </c>
      <c r="AW360" s="80" t="s">
        <v>52</v>
      </c>
      <c r="AX360" s="80" t="s">
        <v>52</v>
      </c>
      <c r="AY360" s="80" t="s">
        <v>52</v>
      </c>
      <c r="AZ360" s="80" t="s">
        <v>52</v>
      </c>
    </row>
    <row r="361" spans="1:52" ht="30" customHeight="1">
      <c r="A361" s="77"/>
      <c r="B361" s="77"/>
      <c r="C361" s="77"/>
      <c r="D361" s="77"/>
      <c r="E361" s="78"/>
      <c r="F361" s="79"/>
      <c r="G361" s="78"/>
      <c r="H361" s="79"/>
      <c r="I361" s="78"/>
      <c r="J361" s="79"/>
      <c r="K361" s="78"/>
      <c r="L361" s="79"/>
      <c r="M361" s="77"/>
    </row>
    <row r="362" spans="1:52" ht="30" customHeight="1">
      <c r="A362" s="69" t="s">
        <v>971</v>
      </c>
      <c r="B362" s="70"/>
      <c r="C362" s="70"/>
      <c r="D362" s="70"/>
      <c r="E362" s="71"/>
      <c r="F362" s="72"/>
      <c r="G362" s="71"/>
      <c r="H362" s="72"/>
      <c r="I362" s="71"/>
      <c r="J362" s="72"/>
      <c r="K362" s="71"/>
      <c r="L362" s="72"/>
      <c r="M362" s="73"/>
      <c r="N362" s="74" t="s">
        <v>262</v>
      </c>
    </row>
    <row r="363" spans="1:52" ht="30" customHeight="1">
      <c r="A363" s="76" t="s">
        <v>603</v>
      </c>
      <c r="B363" s="76" t="s">
        <v>458</v>
      </c>
      <c r="C363" s="76" t="s">
        <v>459</v>
      </c>
      <c r="D363" s="77">
        <v>1.7999999999999999E-2</v>
      </c>
      <c r="E363" s="78">
        <f>단가대비표!O107</f>
        <v>0</v>
      </c>
      <c r="F363" s="79">
        <f>TRUNC(E363*D363,1)</f>
        <v>0</v>
      </c>
      <c r="G363" s="78">
        <f>단가대비표!P107</f>
        <v>256883</v>
      </c>
      <c r="H363" s="79">
        <f>TRUNC(G363*D363,1)</f>
        <v>4623.8</v>
      </c>
      <c r="I363" s="78">
        <f>단가대비표!V107</f>
        <v>0</v>
      </c>
      <c r="J363" s="79">
        <f>TRUNC(I363*D363,1)</f>
        <v>0</v>
      </c>
      <c r="K363" s="78">
        <f t="shared" ref="K363:L365" si="57">TRUNC(E363+G363+I363,1)</f>
        <v>256883</v>
      </c>
      <c r="L363" s="79">
        <f t="shared" si="57"/>
        <v>4623.8</v>
      </c>
      <c r="M363" s="76" t="s">
        <v>52</v>
      </c>
      <c r="N363" s="80" t="s">
        <v>262</v>
      </c>
      <c r="O363" s="80" t="s">
        <v>604</v>
      </c>
      <c r="P363" s="80" t="s">
        <v>64</v>
      </c>
      <c r="Q363" s="80" t="s">
        <v>64</v>
      </c>
      <c r="R363" s="80" t="s">
        <v>63</v>
      </c>
      <c r="S363" s="85"/>
      <c r="T363" s="85"/>
      <c r="U363" s="85"/>
      <c r="V363" s="85">
        <v>1</v>
      </c>
      <c r="W363" s="85"/>
      <c r="X363" s="85"/>
      <c r="Y363" s="85"/>
      <c r="Z363" s="85"/>
      <c r="AA363" s="85"/>
      <c r="AB363" s="85"/>
      <c r="AC363" s="85"/>
      <c r="AD363" s="85"/>
      <c r="AE363" s="85"/>
      <c r="AF363" s="85"/>
      <c r="AG363" s="85"/>
      <c r="AH363" s="85"/>
      <c r="AI363" s="85"/>
      <c r="AJ363" s="85"/>
      <c r="AK363" s="85"/>
      <c r="AL363" s="85"/>
      <c r="AM363" s="85"/>
      <c r="AN363" s="85"/>
      <c r="AO363" s="85"/>
      <c r="AP363" s="85"/>
      <c r="AQ363" s="85"/>
      <c r="AR363" s="85"/>
      <c r="AS363" s="85"/>
      <c r="AT363" s="85"/>
      <c r="AU363" s="85"/>
      <c r="AV363" s="80" t="s">
        <v>52</v>
      </c>
      <c r="AW363" s="80" t="s">
        <v>972</v>
      </c>
      <c r="AX363" s="80" t="s">
        <v>52</v>
      </c>
      <c r="AY363" s="80" t="s">
        <v>52</v>
      </c>
      <c r="AZ363" s="80" t="s">
        <v>52</v>
      </c>
    </row>
    <row r="364" spans="1:52" ht="30" customHeight="1">
      <c r="A364" s="76" t="s">
        <v>474</v>
      </c>
      <c r="B364" s="76" t="s">
        <v>458</v>
      </c>
      <c r="C364" s="76" t="s">
        <v>459</v>
      </c>
      <c r="D364" s="77">
        <v>1.2E-2</v>
      </c>
      <c r="E364" s="78">
        <f>단가대비표!O96</f>
        <v>0</v>
      </c>
      <c r="F364" s="79">
        <f>TRUNC(E364*D364,1)</f>
        <v>0</v>
      </c>
      <c r="G364" s="78">
        <f>단가대비표!P96</f>
        <v>172068</v>
      </c>
      <c r="H364" s="79">
        <f>TRUNC(G364*D364,1)</f>
        <v>2064.8000000000002</v>
      </c>
      <c r="I364" s="78">
        <f>단가대비표!V96</f>
        <v>0</v>
      </c>
      <c r="J364" s="79">
        <f>TRUNC(I364*D364,1)</f>
        <v>0</v>
      </c>
      <c r="K364" s="78">
        <f t="shared" si="57"/>
        <v>172068</v>
      </c>
      <c r="L364" s="79">
        <f t="shared" si="57"/>
        <v>2064.8000000000002</v>
      </c>
      <c r="M364" s="76" t="s">
        <v>52</v>
      </c>
      <c r="N364" s="80" t="s">
        <v>262</v>
      </c>
      <c r="O364" s="80" t="s">
        <v>475</v>
      </c>
      <c r="P364" s="80" t="s">
        <v>64</v>
      </c>
      <c r="Q364" s="80" t="s">
        <v>64</v>
      </c>
      <c r="R364" s="80" t="s">
        <v>63</v>
      </c>
      <c r="S364" s="85"/>
      <c r="T364" s="85"/>
      <c r="U364" s="85"/>
      <c r="V364" s="85">
        <v>1</v>
      </c>
      <c r="W364" s="85"/>
      <c r="X364" s="85"/>
      <c r="Y364" s="85"/>
      <c r="Z364" s="85"/>
      <c r="AA364" s="85"/>
      <c r="AB364" s="85"/>
      <c r="AC364" s="85"/>
      <c r="AD364" s="85"/>
      <c r="AE364" s="85"/>
      <c r="AF364" s="85"/>
      <c r="AG364" s="85"/>
      <c r="AH364" s="85"/>
      <c r="AI364" s="85"/>
      <c r="AJ364" s="85"/>
      <c r="AK364" s="85"/>
      <c r="AL364" s="85"/>
      <c r="AM364" s="85"/>
      <c r="AN364" s="85"/>
      <c r="AO364" s="85"/>
      <c r="AP364" s="85"/>
      <c r="AQ364" s="85"/>
      <c r="AR364" s="85"/>
      <c r="AS364" s="85"/>
      <c r="AT364" s="85"/>
      <c r="AU364" s="85"/>
      <c r="AV364" s="80" t="s">
        <v>52</v>
      </c>
      <c r="AW364" s="80" t="s">
        <v>973</v>
      </c>
      <c r="AX364" s="80" t="s">
        <v>52</v>
      </c>
      <c r="AY364" s="80" t="s">
        <v>52</v>
      </c>
      <c r="AZ364" s="80" t="s">
        <v>52</v>
      </c>
    </row>
    <row r="365" spans="1:52" ht="30" customHeight="1">
      <c r="A365" s="76" t="s">
        <v>515</v>
      </c>
      <c r="B365" s="76" t="s">
        <v>516</v>
      </c>
      <c r="C365" s="76" t="s">
        <v>385</v>
      </c>
      <c r="D365" s="77">
        <v>1</v>
      </c>
      <c r="E365" s="78">
        <v>0</v>
      </c>
      <c r="F365" s="79">
        <f>TRUNC(E365*D365,1)</f>
        <v>0</v>
      </c>
      <c r="G365" s="78">
        <v>0</v>
      </c>
      <c r="H365" s="79">
        <f>TRUNC(G365*D365,1)</f>
        <v>0</v>
      </c>
      <c r="I365" s="78">
        <f>TRUNC(SUMIF(V363:V365, RIGHTB(O365, 1), H363:H365)*U365, 2)</f>
        <v>133.77000000000001</v>
      </c>
      <c r="J365" s="79">
        <f>TRUNC(I365*D365,1)</f>
        <v>133.69999999999999</v>
      </c>
      <c r="K365" s="78">
        <f t="shared" si="57"/>
        <v>133.69999999999999</v>
      </c>
      <c r="L365" s="79">
        <f t="shared" si="57"/>
        <v>133.69999999999999</v>
      </c>
      <c r="M365" s="76" t="s">
        <v>52</v>
      </c>
      <c r="N365" s="80" t="s">
        <v>262</v>
      </c>
      <c r="O365" s="80" t="s">
        <v>397</v>
      </c>
      <c r="P365" s="80" t="s">
        <v>64</v>
      </c>
      <c r="Q365" s="80" t="s">
        <v>64</v>
      </c>
      <c r="R365" s="80" t="s">
        <v>64</v>
      </c>
      <c r="S365" s="85">
        <v>1</v>
      </c>
      <c r="T365" s="85">
        <v>2</v>
      </c>
      <c r="U365" s="85">
        <v>0.02</v>
      </c>
      <c r="V365" s="85"/>
      <c r="W365" s="85"/>
      <c r="X365" s="85"/>
      <c r="Y365" s="85"/>
      <c r="Z365" s="85"/>
      <c r="AA365" s="85"/>
      <c r="AB365" s="85"/>
      <c r="AC365" s="85"/>
      <c r="AD365" s="85"/>
      <c r="AE365" s="85"/>
      <c r="AF365" s="85"/>
      <c r="AG365" s="85"/>
      <c r="AH365" s="85"/>
      <c r="AI365" s="85"/>
      <c r="AJ365" s="85"/>
      <c r="AK365" s="85"/>
      <c r="AL365" s="85"/>
      <c r="AM365" s="85"/>
      <c r="AN365" s="85"/>
      <c r="AO365" s="85"/>
      <c r="AP365" s="85"/>
      <c r="AQ365" s="85"/>
      <c r="AR365" s="85"/>
      <c r="AS365" s="85"/>
      <c r="AT365" s="85"/>
      <c r="AU365" s="85"/>
      <c r="AV365" s="80" t="s">
        <v>52</v>
      </c>
      <c r="AW365" s="80" t="s">
        <v>974</v>
      </c>
      <c r="AX365" s="80" t="s">
        <v>52</v>
      </c>
      <c r="AY365" s="80" t="s">
        <v>52</v>
      </c>
      <c r="AZ365" s="80" t="s">
        <v>52</v>
      </c>
    </row>
    <row r="366" spans="1:52" ht="30" customHeight="1">
      <c r="A366" s="76" t="s">
        <v>462</v>
      </c>
      <c r="B366" s="76" t="s">
        <v>52</v>
      </c>
      <c r="C366" s="76" t="s">
        <v>52</v>
      </c>
      <c r="D366" s="77"/>
      <c r="E366" s="78"/>
      <c r="F366" s="79">
        <f>TRUNC(SUMIF(N363:N365, N362, F363:F365),0)</f>
        <v>0</v>
      </c>
      <c r="G366" s="78"/>
      <c r="H366" s="79">
        <f>TRUNC(SUMIF(N363:N365, N362, H363:H365),0)</f>
        <v>6688</v>
      </c>
      <c r="I366" s="78"/>
      <c r="J366" s="79">
        <f>TRUNC(SUMIF(N363:N365, N362, J363:J365),0)</f>
        <v>133</v>
      </c>
      <c r="K366" s="78"/>
      <c r="L366" s="79">
        <f>F366+H366+J366</f>
        <v>6821</v>
      </c>
      <c r="M366" s="76" t="s">
        <v>52</v>
      </c>
      <c r="N366" s="80" t="s">
        <v>78</v>
      </c>
      <c r="O366" s="80" t="s">
        <v>78</v>
      </c>
      <c r="P366" s="80" t="s">
        <v>52</v>
      </c>
      <c r="Q366" s="80" t="s">
        <v>52</v>
      </c>
      <c r="R366" s="80" t="s">
        <v>52</v>
      </c>
      <c r="S366" s="85"/>
      <c r="T366" s="85"/>
      <c r="U366" s="85"/>
      <c r="V366" s="85"/>
      <c r="W366" s="85"/>
      <c r="X366" s="85"/>
      <c r="Y366" s="85"/>
      <c r="Z366" s="85"/>
      <c r="AA366" s="85"/>
      <c r="AB366" s="85"/>
      <c r="AC366" s="85"/>
      <c r="AD366" s="85"/>
      <c r="AE366" s="85"/>
      <c r="AF366" s="85"/>
      <c r="AG366" s="85"/>
      <c r="AH366" s="85"/>
      <c r="AI366" s="85"/>
      <c r="AJ366" s="85"/>
      <c r="AK366" s="85"/>
      <c r="AL366" s="85"/>
      <c r="AM366" s="85"/>
      <c r="AN366" s="85"/>
      <c r="AO366" s="85"/>
      <c r="AP366" s="85"/>
      <c r="AQ366" s="85"/>
      <c r="AR366" s="85"/>
      <c r="AS366" s="85"/>
      <c r="AT366" s="85"/>
      <c r="AU366" s="85"/>
      <c r="AV366" s="80" t="s">
        <v>52</v>
      </c>
      <c r="AW366" s="80" t="s">
        <v>52</v>
      </c>
      <c r="AX366" s="80" t="s">
        <v>52</v>
      </c>
      <c r="AY366" s="80" t="s">
        <v>52</v>
      </c>
      <c r="AZ366" s="80" t="s">
        <v>52</v>
      </c>
    </row>
    <row r="367" spans="1:52" ht="30" customHeight="1">
      <c r="A367" s="77"/>
      <c r="B367" s="77"/>
      <c r="C367" s="77"/>
      <c r="D367" s="77"/>
      <c r="E367" s="78"/>
      <c r="F367" s="79"/>
      <c r="G367" s="78"/>
      <c r="H367" s="79"/>
      <c r="I367" s="78"/>
      <c r="J367" s="79"/>
      <c r="K367" s="78"/>
      <c r="L367" s="79"/>
      <c r="M367" s="77"/>
    </row>
    <row r="368" spans="1:52" ht="30" customHeight="1">
      <c r="A368" s="69" t="s">
        <v>975</v>
      </c>
      <c r="B368" s="70"/>
      <c r="C368" s="70"/>
      <c r="D368" s="70"/>
      <c r="E368" s="71"/>
      <c r="F368" s="72"/>
      <c r="G368" s="71"/>
      <c r="H368" s="72"/>
      <c r="I368" s="71"/>
      <c r="J368" s="72"/>
      <c r="K368" s="71"/>
      <c r="L368" s="72"/>
      <c r="M368" s="73"/>
      <c r="N368" s="74" t="s">
        <v>267</v>
      </c>
    </row>
    <row r="369" spans="1:52" ht="30" customHeight="1">
      <c r="A369" s="76" t="s">
        <v>962</v>
      </c>
      <c r="B369" s="76" t="s">
        <v>458</v>
      </c>
      <c r="C369" s="76" t="s">
        <v>459</v>
      </c>
      <c r="D369" s="77">
        <v>6.0000000000000001E-3</v>
      </c>
      <c r="E369" s="78">
        <f>단가대비표!O101</f>
        <v>0</v>
      </c>
      <c r="F369" s="79">
        <f>TRUNC(E369*D369,1)</f>
        <v>0</v>
      </c>
      <c r="G369" s="78">
        <f>단가대비표!P101</f>
        <v>277642</v>
      </c>
      <c r="H369" s="79">
        <f>TRUNC(G369*D369,1)</f>
        <v>1665.8</v>
      </c>
      <c r="I369" s="78">
        <f>단가대비표!V101</f>
        <v>0</v>
      </c>
      <c r="J369" s="79">
        <f>TRUNC(I369*D369,1)</f>
        <v>0</v>
      </c>
      <c r="K369" s="78">
        <f t="shared" ref="K369:L371" si="58">TRUNC(E369+G369+I369,1)</f>
        <v>277642</v>
      </c>
      <c r="L369" s="79">
        <f t="shared" si="58"/>
        <v>1665.8</v>
      </c>
      <c r="M369" s="76" t="s">
        <v>52</v>
      </c>
      <c r="N369" s="80" t="s">
        <v>267</v>
      </c>
      <c r="O369" s="80" t="s">
        <v>963</v>
      </c>
      <c r="P369" s="80" t="s">
        <v>64</v>
      </c>
      <c r="Q369" s="80" t="s">
        <v>64</v>
      </c>
      <c r="R369" s="80" t="s">
        <v>63</v>
      </c>
      <c r="S369" s="85"/>
      <c r="T369" s="85"/>
      <c r="U369" s="85"/>
      <c r="V369" s="85">
        <v>1</v>
      </c>
      <c r="W369" s="85"/>
      <c r="X369" s="85"/>
      <c r="Y369" s="85"/>
      <c r="Z369" s="85"/>
      <c r="AA369" s="85"/>
      <c r="AB369" s="85"/>
      <c r="AC369" s="85"/>
      <c r="AD369" s="85"/>
      <c r="AE369" s="85"/>
      <c r="AF369" s="85"/>
      <c r="AG369" s="85"/>
      <c r="AH369" s="85"/>
      <c r="AI369" s="85"/>
      <c r="AJ369" s="85"/>
      <c r="AK369" s="85"/>
      <c r="AL369" s="85"/>
      <c r="AM369" s="85"/>
      <c r="AN369" s="85"/>
      <c r="AO369" s="85"/>
      <c r="AP369" s="85"/>
      <c r="AQ369" s="85"/>
      <c r="AR369" s="85"/>
      <c r="AS369" s="85"/>
      <c r="AT369" s="85"/>
      <c r="AU369" s="85"/>
      <c r="AV369" s="80" t="s">
        <v>52</v>
      </c>
      <c r="AW369" s="80" t="s">
        <v>976</v>
      </c>
      <c r="AX369" s="80" t="s">
        <v>52</v>
      </c>
      <c r="AY369" s="80" t="s">
        <v>52</v>
      </c>
      <c r="AZ369" s="80" t="s">
        <v>52</v>
      </c>
    </row>
    <row r="370" spans="1:52" ht="30" customHeight="1">
      <c r="A370" s="76" t="s">
        <v>474</v>
      </c>
      <c r="B370" s="76" t="s">
        <v>458</v>
      </c>
      <c r="C370" s="76" t="s">
        <v>459</v>
      </c>
      <c r="D370" s="77">
        <v>4.0000000000000001E-3</v>
      </c>
      <c r="E370" s="78">
        <f>단가대비표!O96</f>
        <v>0</v>
      </c>
      <c r="F370" s="79">
        <f>TRUNC(E370*D370,1)</f>
        <v>0</v>
      </c>
      <c r="G370" s="78">
        <f>단가대비표!P96</f>
        <v>172068</v>
      </c>
      <c r="H370" s="79">
        <f>TRUNC(G370*D370,1)</f>
        <v>688.2</v>
      </c>
      <c r="I370" s="78">
        <f>단가대비표!V96</f>
        <v>0</v>
      </c>
      <c r="J370" s="79">
        <f>TRUNC(I370*D370,1)</f>
        <v>0</v>
      </c>
      <c r="K370" s="78">
        <f t="shared" si="58"/>
        <v>172068</v>
      </c>
      <c r="L370" s="79">
        <f t="shared" si="58"/>
        <v>688.2</v>
      </c>
      <c r="M370" s="76" t="s">
        <v>52</v>
      </c>
      <c r="N370" s="80" t="s">
        <v>267</v>
      </c>
      <c r="O370" s="80" t="s">
        <v>475</v>
      </c>
      <c r="P370" s="80" t="s">
        <v>64</v>
      </c>
      <c r="Q370" s="80" t="s">
        <v>64</v>
      </c>
      <c r="R370" s="80" t="s">
        <v>63</v>
      </c>
      <c r="S370" s="85"/>
      <c r="T370" s="85"/>
      <c r="U370" s="85"/>
      <c r="V370" s="85">
        <v>1</v>
      </c>
      <c r="W370" s="85"/>
      <c r="X370" s="85"/>
      <c r="Y370" s="85"/>
      <c r="Z370" s="85"/>
      <c r="AA370" s="85"/>
      <c r="AB370" s="85"/>
      <c r="AC370" s="85"/>
      <c r="AD370" s="85"/>
      <c r="AE370" s="85"/>
      <c r="AF370" s="85"/>
      <c r="AG370" s="85"/>
      <c r="AH370" s="85"/>
      <c r="AI370" s="85"/>
      <c r="AJ370" s="85"/>
      <c r="AK370" s="85"/>
      <c r="AL370" s="85"/>
      <c r="AM370" s="85"/>
      <c r="AN370" s="85"/>
      <c r="AO370" s="85"/>
      <c r="AP370" s="85"/>
      <c r="AQ370" s="85"/>
      <c r="AR370" s="85"/>
      <c r="AS370" s="85"/>
      <c r="AT370" s="85"/>
      <c r="AU370" s="85"/>
      <c r="AV370" s="80" t="s">
        <v>52</v>
      </c>
      <c r="AW370" s="80" t="s">
        <v>977</v>
      </c>
      <c r="AX370" s="80" t="s">
        <v>52</v>
      </c>
      <c r="AY370" s="80" t="s">
        <v>52</v>
      </c>
      <c r="AZ370" s="80" t="s">
        <v>52</v>
      </c>
    </row>
    <row r="371" spans="1:52" ht="30" customHeight="1">
      <c r="A371" s="76" t="s">
        <v>515</v>
      </c>
      <c r="B371" s="76" t="s">
        <v>516</v>
      </c>
      <c r="C371" s="76" t="s">
        <v>385</v>
      </c>
      <c r="D371" s="77">
        <v>1</v>
      </c>
      <c r="E371" s="78">
        <v>0</v>
      </c>
      <c r="F371" s="79">
        <f>TRUNC(E371*D371,1)</f>
        <v>0</v>
      </c>
      <c r="G371" s="78">
        <v>0</v>
      </c>
      <c r="H371" s="79">
        <f>TRUNC(G371*D371,1)</f>
        <v>0</v>
      </c>
      <c r="I371" s="78">
        <f>TRUNC(SUMIF(V369:V371, RIGHTB(O371, 1), H369:H371)*U371, 2)</f>
        <v>47.08</v>
      </c>
      <c r="J371" s="79">
        <f>TRUNC(I371*D371,1)</f>
        <v>47</v>
      </c>
      <c r="K371" s="78">
        <f t="shared" si="58"/>
        <v>47</v>
      </c>
      <c r="L371" s="79">
        <f t="shared" si="58"/>
        <v>47</v>
      </c>
      <c r="M371" s="76" t="s">
        <v>52</v>
      </c>
      <c r="N371" s="80" t="s">
        <v>267</v>
      </c>
      <c r="O371" s="80" t="s">
        <v>397</v>
      </c>
      <c r="P371" s="80" t="s">
        <v>64</v>
      </c>
      <c r="Q371" s="80" t="s">
        <v>64</v>
      </c>
      <c r="R371" s="80" t="s">
        <v>64</v>
      </c>
      <c r="S371" s="85">
        <v>1</v>
      </c>
      <c r="T371" s="85">
        <v>2</v>
      </c>
      <c r="U371" s="85">
        <v>0.02</v>
      </c>
      <c r="V371" s="85"/>
      <c r="W371" s="85"/>
      <c r="X371" s="85"/>
      <c r="Y371" s="85"/>
      <c r="Z371" s="85"/>
      <c r="AA371" s="85"/>
      <c r="AB371" s="85"/>
      <c r="AC371" s="85"/>
      <c r="AD371" s="85"/>
      <c r="AE371" s="85"/>
      <c r="AF371" s="85"/>
      <c r="AG371" s="85"/>
      <c r="AH371" s="85"/>
      <c r="AI371" s="85"/>
      <c r="AJ371" s="85"/>
      <c r="AK371" s="85"/>
      <c r="AL371" s="85"/>
      <c r="AM371" s="85"/>
      <c r="AN371" s="85"/>
      <c r="AO371" s="85"/>
      <c r="AP371" s="85"/>
      <c r="AQ371" s="85"/>
      <c r="AR371" s="85"/>
      <c r="AS371" s="85"/>
      <c r="AT371" s="85"/>
      <c r="AU371" s="85"/>
      <c r="AV371" s="80" t="s">
        <v>52</v>
      </c>
      <c r="AW371" s="80" t="s">
        <v>978</v>
      </c>
      <c r="AX371" s="80" t="s">
        <v>52</v>
      </c>
      <c r="AY371" s="80" t="s">
        <v>52</v>
      </c>
      <c r="AZ371" s="80" t="s">
        <v>52</v>
      </c>
    </row>
    <row r="372" spans="1:52" ht="30" customHeight="1">
      <c r="A372" s="76" t="s">
        <v>462</v>
      </c>
      <c r="B372" s="76" t="s">
        <v>52</v>
      </c>
      <c r="C372" s="76" t="s">
        <v>52</v>
      </c>
      <c r="D372" s="77"/>
      <c r="E372" s="78"/>
      <c r="F372" s="79">
        <f>TRUNC(SUMIF(N369:N371, N368, F369:F371),0)</f>
        <v>0</v>
      </c>
      <c r="G372" s="78"/>
      <c r="H372" s="79">
        <f>TRUNC(SUMIF(N369:N371, N368, H369:H371),0)</f>
        <v>2354</v>
      </c>
      <c r="I372" s="78"/>
      <c r="J372" s="79">
        <f>TRUNC(SUMIF(N369:N371, N368, J369:J371),0)</f>
        <v>47</v>
      </c>
      <c r="K372" s="78"/>
      <c r="L372" s="79">
        <f>F372+H372+J372</f>
        <v>2401</v>
      </c>
      <c r="M372" s="76" t="s">
        <v>52</v>
      </c>
      <c r="N372" s="80" t="s">
        <v>78</v>
      </c>
      <c r="O372" s="80" t="s">
        <v>78</v>
      </c>
      <c r="P372" s="80" t="s">
        <v>52</v>
      </c>
      <c r="Q372" s="80" t="s">
        <v>52</v>
      </c>
      <c r="R372" s="80" t="s">
        <v>52</v>
      </c>
      <c r="S372" s="85"/>
      <c r="T372" s="85"/>
      <c r="U372" s="85"/>
      <c r="V372" s="85"/>
      <c r="W372" s="85"/>
      <c r="X372" s="85"/>
      <c r="Y372" s="85"/>
      <c r="Z372" s="85"/>
      <c r="AA372" s="85"/>
      <c r="AB372" s="85"/>
      <c r="AC372" s="85"/>
      <c r="AD372" s="85"/>
      <c r="AE372" s="85"/>
      <c r="AF372" s="85"/>
      <c r="AG372" s="85"/>
      <c r="AH372" s="85"/>
      <c r="AI372" s="85"/>
      <c r="AJ372" s="85"/>
      <c r="AK372" s="85"/>
      <c r="AL372" s="85"/>
      <c r="AM372" s="85"/>
      <c r="AN372" s="85"/>
      <c r="AO372" s="85"/>
      <c r="AP372" s="85"/>
      <c r="AQ372" s="85"/>
      <c r="AR372" s="85"/>
      <c r="AS372" s="85"/>
      <c r="AT372" s="85"/>
      <c r="AU372" s="85"/>
      <c r="AV372" s="80" t="s">
        <v>52</v>
      </c>
      <c r="AW372" s="80" t="s">
        <v>52</v>
      </c>
      <c r="AX372" s="80" t="s">
        <v>52</v>
      </c>
      <c r="AY372" s="80" t="s">
        <v>52</v>
      </c>
      <c r="AZ372" s="80" t="s">
        <v>52</v>
      </c>
    </row>
    <row r="373" spans="1:52" ht="30" customHeight="1">
      <c r="A373" s="77"/>
      <c r="B373" s="77"/>
      <c r="C373" s="77"/>
      <c r="D373" s="77"/>
      <c r="E373" s="78"/>
      <c r="F373" s="79"/>
      <c r="G373" s="78"/>
      <c r="H373" s="79"/>
      <c r="I373" s="78"/>
      <c r="J373" s="79"/>
      <c r="K373" s="78"/>
      <c r="L373" s="79"/>
      <c r="M373" s="77"/>
    </row>
    <row r="374" spans="1:52" ht="30" customHeight="1">
      <c r="A374" s="69" t="s">
        <v>979</v>
      </c>
      <c r="B374" s="70"/>
      <c r="C374" s="70"/>
      <c r="D374" s="70"/>
      <c r="E374" s="71"/>
      <c r="F374" s="72"/>
      <c r="G374" s="71"/>
      <c r="H374" s="72"/>
      <c r="I374" s="71"/>
      <c r="J374" s="72"/>
      <c r="K374" s="71"/>
      <c r="L374" s="72"/>
      <c r="M374" s="73"/>
      <c r="N374" s="74" t="s">
        <v>272</v>
      </c>
    </row>
    <row r="375" spans="1:52" ht="30" customHeight="1">
      <c r="A375" s="76" t="s">
        <v>603</v>
      </c>
      <c r="B375" s="76" t="s">
        <v>458</v>
      </c>
      <c r="C375" s="76" t="s">
        <v>459</v>
      </c>
      <c r="D375" s="77">
        <v>1.6E-2</v>
      </c>
      <c r="E375" s="78">
        <f>단가대비표!O107</f>
        <v>0</v>
      </c>
      <c r="F375" s="79">
        <f>TRUNC(E375*D375,1)</f>
        <v>0</v>
      </c>
      <c r="G375" s="78">
        <f>단가대비표!P107</f>
        <v>256883</v>
      </c>
      <c r="H375" s="79">
        <f>TRUNC(G375*D375,1)</f>
        <v>4110.1000000000004</v>
      </c>
      <c r="I375" s="78">
        <f>단가대비표!V107</f>
        <v>0</v>
      </c>
      <c r="J375" s="79">
        <f>TRUNC(I375*D375,1)</f>
        <v>0</v>
      </c>
      <c r="K375" s="78">
        <f t="shared" ref="K375:L377" si="59">TRUNC(E375+G375+I375,1)</f>
        <v>256883</v>
      </c>
      <c r="L375" s="79">
        <f t="shared" si="59"/>
        <v>4110.1000000000004</v>
      </c>
      <c r="M375" s="76" t="s">
        <v>52</v>
      </c>
      <c r="N375" s="80" t="s">
        <v>272</v>
      </c>
      <c r="O375" s="80" t="s">
        <v>604</v>
      </c>
      <c r="P375" s="80" t="s">
        <v>64</v>
      </c>
      <c r="Q375" s="80" t="s">
        <v>64</v>
      </c>
      <c r="R375" s="80" t="s">
        <v>63</v>
      </c>
      <c r="S375" s="85"/>
      <c r="T375" s="85"/>
      <c r="U375" s="85"/>
      <c r="V375" s="85">
        <v>1</v>
      </c>
      <c r="W375" s="85"/>
      <c r="X375" s="85"/>
      <c r="Y375" s="85"/>
      <c r="Z375" s="85"/>
      <c r="AA375" s="85"/>
      <c r="AB375" s="85"/>
      <c r="AC375" s="85"/>
      <c r="AD375" s="85"/>
      <c r="AE375" s="85"/>
      <c r="AF375" s="85"/>
      <c r="AG375" s="85"/>
      <c r="AH375" s="85"/>
      <c r="AI375" s="85"/>
      <c r="AJ375" s="85"/>
      <c r="AK375" s="85"/>
      <c r="AL375" s="85"/>
      <c r="AM375" s="85"/>
      <c r="AN375" s="85"/>
      <c r="AO375" s="85"/>
      <c r="AP375" s="85"/>
      <c r="AQ375" s="85"/>
      <c r="AR375" s="85"/>
      <c r="AS375" s="85"/>
      <c r="AT375" s="85"/>
      <c r="AU375" s="85"/>
      <c r="AV375" s="80" t="s">
        <v>52</v>
      </c>
      <c r="AW375" s="80" t="s">
        <v>980</v>
      </c>
      <c r="AX375" s="80" t="s">
        <v>52</v>
      </c>
      <c r="AY375" s="80" t="s">
        <v>52</v>
      </c>
      <c r="AZ375" s="80" t="s">
        <v>52</v>
      </c>
    </row>
    <row r="376" spans="1:52" ht="30" customHeight="1">
      <c r="A376" s="76" t="s">
        <v>474</v>
      </c>
      <c r="B376" s="76" t="s">
        <v>458</v>
      </c>
      <c r="C376" s="76" t="s">
        <v>459</v>
      </c>
      <c r="D376" s="77">
        <v>1.2E-2</v>
      </c>
      <c r="E376" s="78">
        <f>단가대비표!O96</f>
        <v>0</v>
      </c>
      <c r="F376" s="79">
        <f>TRUNC(E376*D376,1)</f>
        <v>0</v>
      </c>
      <c r="G376" s="78">
        <f>단가대비표!P96</f>
        <v>172068</v>
      </c>
      <c r="H376" s="79">
        <f>TRUNC(G376*D376,1)</f>
        <v>2064.8000000000002</v>
      </c>
      <c r="I376" s="78">
        <f>단가대비표!V96</f>
        <v>0</v>
      </c>
      <c r="J376" s="79">
        <f>TRUNC(I376*D376,1)</f>
        <v>0</v>
      </c>
      <c r="K376" s="78">
        <f t="shared" si="59"/>
        <v>172068</v>
      </c>
      <c r="L376" s="79">
        <f t="shared" si="59"/>
        <v>2064.8000000000002</v>
      </c>
      <c r="M376" s="76" t="s">
        <v>52</v>
      </c>
      <c r="N376" s="80" t="s">
        <v>272</v>
      </c>
      <c r="O376" s="80" t="s">
        <v>475</v>
      </c>
      <c r="P376" s="80" t="s">
        <v>64</v>
      </c>
      <c r="Q376" s="80" t="s">
        <v>64</v>
      </c>
      <c r="R376" s="80" t="s">
        <v>63</v>
      </c>
      <c r="S376" s="85"/>
      <c r="T376" s="85"/>
      <c r="U376" s="85"/>
      <c r="V376" s="85">
        <v>1</v>
      </c>
      <c r="W376" s="85"/>
      <c r="X376" s="85"/>
      <c r="Y376" s="85"/>
      <c r="Z376" s="85"/>
      <c r="AA376" s="85"/>
      <c r="AB376" s="85"/>
      <c r="AC376" s="85"/>
      <c r="AD376" s="85"/>
      <c r="AE376" s="85"/>
      <c r="AF376" s="85"/>
      <c r="AG376" s="85"/>
      <c r="AH376" s="85"/>
      <c r="AI376" s="85"/>
      <c r="AJ376" s="85"/>
      <c r="AK376" s="85"/>
      <c r="AL376" s="85"/>
      <c r="AM376" s="85"/>
      <c r="AN376" s="85"/>
      <c r="AO376" s="85"/>
      <c r="AP376" s="85"/>
      <c r="AQ376" s="85"/>
      <c r="AR376" s="85"/>
      <c r="AS376" s="85"/>
      <c r="AT376" s="85"/>
      <c r="AU376" s="85"/>
      <c r="AV376" s="80" t="s">
        <v>52</v>
      </c>
      <c r="AW376" s="80" t="s">
        <v>981</v>
      </c>
      <c r="AX376" s="80" t="s">
        <v>52</v>
      </c>
      <c r="AY376" s="80" t="s">
        <v>52</v>
      </c>
      <c r="AZ376" s="80" t="s">
        <v>52</v>
      </c>
    </row>
    <row r="377" spans="1:52" ht="30" customHeight="1">
      <c r="A377" s="76" t="s">
        <v>515</v>
      </c>
      <c r="B377" s="76" t="s">
        <v>516</v>
      </c>
      <c r="C377" s="76" t="s">
        <v>385</v>
      </c>
      <c r="D377" s="77">
        <v>1</v>
      </c>
      <c r="E377" s="78">
        <v>0</v>
      </c>
      <c r="F377" s="79">
        <f>TRUNC(E377*D377,1)</f>
        <v>0</v>
      </c>
      <c r="G377" s="78">
        <v>0</v>
      </c>
      <c r="H377" s="79">
        <f>TRUNC(G377*D377,1)</f>
        <v>0</v>
      </c>
      <c r="I377" s="78">
        <f>TRUNC(SUMIF(V375:V377, RIGHTB(O377, 1), H375:H377)*U377, 2)</f>
        <v>123.49</v>
      </c>
      <c r="J377" s="79">
        <f>TRUNC(I377*D377,1)</f>
        <v>123.4</v>
      </c>
      <c r="K377" s="78">
        <f t="shared" si="59"/>
        <v>123.4</v>
      </c>
      <c r="L377" s="79">
        <f t="shared" si="59"/>
        <v>123.4</v>
      </c>
      <c r="M377" s="76" t="s">
        <v>52</v>
      </c>
      <c r="N377" s="80" t="s">
        <v>272</v>
      </c>
      <c r="O377" s="80" t="s">
        <v>397</v>
      </c>
      <c r="P377" s="80" t="s">
        <v>64</v>
      </c>
      <c r="Q377" s="80" t="s">
        <v>64</v>
      </c>
      <c r="R377" s="80" t="s">
        <v>64</v>
      </c>
      <c r="S377" s="85">
        <v>1</v>
      </c>
      <c r="T377" s="85">
        <v>2</v>
      </c>
      <c r="U377" s="85">
        <v>0.02</v>
      </c>
      <c r="V377" s="85"/>
      <c r="W377" s="85"/>
      <c r="X377" s="85"/>
      <c r="Y377" s="85"/>
      <c r="Z377" s="85"/>
      <c r="AA377" s="85"/>
      <c r="AB377" s="85"/>
      <c r="AC377" s="85"/>
      <c r="AD377" s="85"/>
      <c r="AE377" s="85"/>
      <c r="AF377" s="85"/>
      <c r="AG377" s="85"/>
      <c r="AH377" s="85"/>
      <c r="AI377" s="85"/>
      <c r="AJ377" s="85"/>
      <c r="AK377" s="85"/>
      <c r="AL377" s="85"/>
      <c r="AM377" s="85"/>
      <c r="AN377" s="85"/>
      <c r="AO377" s="85"/>
      <c r="AP377" s="85"/>
      <c r="AQ377" s="85"/>
      <c r="AR377" s="85"/>
      <c r="AS377" s="85"/>
      <c r="AT377" s="85"/>
      <c r="AU377" s="85"/>
      <c r="AV377" s="80" t="s">
        <v>52</v>
      </c>
      <c r="AW377" s="80" t="s">
        <v>982</v>
      </c>
      <c r="AX377" s="80" t="s">
        <v>52</v>
      </c>
      <c r="AY377" s="80" t="s">
        <v>52</v>
      </c>
      <c r="AZ377" s="80" t="s">
        <v>52</v>
      </c>
    </row>
    <row r="378" spans="1:52" ht="30" customHeight="1">
      <c r="A378" s="76" t="s">
        <v>462</v>
      </c>
      <c r="B378" s="76" t="s">
        <v>52</v>
      </c>
      <c r="C378" s="76" t="s">
        <v>52</v>
      </c>
      <c r="D378" s="77"/>
      <c r="E378" s="78"/>
      <c r="F378" s="79">
        <f>TRUNC(SUMIF(N375:N377, N374, F375:F377),0)</f>
        <v>0</v>
      </c>
      <c r="G378" s="78"/>
      <c r="H378" s="79">
        <f>TRUNC(SUMIF(N375:N377, N374, H375:H377),0)</f>
        <v>6174</v>
      </c>
      <c r="I378" s="78"/>
      <c r="J378" s="79">
        <f>TRUNC(SUMIF(N375:N377, N374, J375:J377),0)</f>
        <v>123</v>
      </c>
      <c r="K378" s="78"/>
      <c r="L378" s="79">
        <f>F378+H378+J378</f>
        <v>6297</v>
      </c>
      <c r="M378" s="76" t="s">
        <v>52</v>
      </c>
      <c r="N378" s="80" t="s">
        <v>78</v>
      </c>
      <c r="O378" s="80" t="s">
        <v>78</v>
      </c>
      <c r="P378" s="80" t="s">
        <v>52</v>
      </c>
      <c r="Q378" s="80" t="s">
        <v>52</v>
      </c>
      <c r="R378" s="80" t="s">
        <v>52</v>
      </c>
      <c r="S378" s="85"/>
      <c r="T378" s="85"/>
      <c r="U378" s="85"/>
      <c r="V378" s="85"/>
      <c r="W378" s="85"/>
      <c r="X378" s="85"/>
      <c r="Y378" s="85"/>
      <c r="Z378" s="85"/>
      <c r="AA378" s="85"/>
      <c r="AB378" s="85"/>
      <c r="AC378" s="85"/>
      <c r="AD378" s="85"/>
      <c r="AE378" s="85"/>
      <c r="AF378" s="85"/>
      <c r="AG378" s="85"/>
      <c r="AH378" s="85"/>
      <c r="AI378" s="85"/>
      <c r="AJ378" s="85"/>
      <c r="AK378" s="85"/>
      <c r="AL378" s="85"/>
      <c r="AM378" s="85"/>
      <c r="AN378" s="85"/>
      <c r="AO378" s="85"/>
      <c r="AP378" s="85"/>
      <c r="AQ378" s="85"/>
      <c r="AR378" s="85"/>
      <c r="AS378" s="85"/>
      <c r="AT378" s="85"/>
      <c r="AU378" s="85"/>
      <c r="AV378" s="80" t="s">
        <v>52</v>
      </c>
      <c r="AW378" s="80" t="s">
        <v>52</v>
      </c>
      <c r="AX378" s="80" t="s">
        <v>52</v>
      </c>
      <c r="AY378" s="80" t="s">
        <v>52</v>
      </c>
      <c r="AZ378" s="80" t="s">
        <v>52</v>
      </c>
    </row>
    <row r="379" spans="1:52" ht="30" customHeight="1">
      <c r="A379" s="77"/>
      <c r="B379" s="77"/>
      <c r="C379" s="77"/>
      <c r="D379" s="77"/>
      <c r="E379" s="78"/>
      <c r="F379" s="79"/>
      <c r="G379" s="78"/>
      <c r="H379" s="79"/>
      <c r="I379" s="78"/>
      <c r="J379" s="79"/>
      <c r="K379" s="78"/>
      <c r="L379" s="79"/>
      <c r="M379" s="77"/>
    </row>
    <row r="380" spans="1:52" ht="30" customHeight="1">
      <c r="A380" s="69" t="s">
        <v>983</v>
      </c>
      <c r="B380" s="70"/>
      <c r="C380" s="70"/>
      <c r="D380" s="70"/>
      <c r="E380" s="71"/>
      <c r="F380" s="72"/>
      <c r="G380" s="71"/>
      <c r="H380" s="72"/>
      <c r="I380" s="71"/>
      <c r="J380" s="72"/>
      <c r="K380" s="71"/>
      <c r="L380" s="72"/>
      <c r="M380" s="73"/>
      <c r="N380" s="74" t="s">
        <v>276</v>
      </c>
    </row>
    <row r="381" spans="1:52" ht="30" customHeight="1">
      <c r="A381" s="76" t="s">
        <v>603</v>
      </c>
      <c r="B381" s="76" t="s">
        <v>458</v>
      </c>
      <c r="C381" s="76" t="s">
        <v>459</v>
      </c>
      <c r="D381" s="77">
        <v>2.5999999999999999E-3</v>
      </c>
      <c r="E381" s="78">
        <f>단가대비표!O107</f>
        <v>0</v>
      </c>
      <c r="F381" s="79">
        <f>TRUNC(E381*D381,1)</f>
        <v>0</v>
      </c>
      <c r="G381" s="78">
        <f>단가대비표!P107</f>
        <v>256883</v>
      </c>
      <c r="H381" s="79">
        <f>TRUNC(G381*D381,1)</f>
        <v>667.8</v>
      </c>
      <c r="I381" s="78">
        <f>단가대비표!V107</f>
        <v>0</v>
      </c>
      <c r="J381" s="79">
        <f>TRUNC(I381*D381,1)</f>
        <v>0</v>
      </c>
      <c r="K381" s="78">
        <f>TRUNC(E381+G381+I381,1)</f>
        <v>256883</v>
      </c>
      <c r="L381" s="79">
        <f>TRUNC(F381+H381+J381,1)</f>
        <v>667.8</v>
      </c>
      <c r="M381" s="76" t="s">
        <v>52</v>
      </c>
      <c r="N381" s="80" t="s">
        <v>276</v>
      </c>
      <c r="O381" s="80" t="s">
        <v>604</v>
      </c>
      <c r="P381" s="80" t="s">
        <v>64</v>
      </c>
      <c r="Q381" s="80" t="s">
        <v>64</v>
      </c>
      <c r="R381" s="80" t="s">
        <v>63</v>
      </c>
      <c r="S381" s="85"/>
      <c r="T381" s="85"/>
      <c r="U381" s="85"/>
      <c r="V381" s="85"/>
      <c r="W381" s="85"/>
      <c r="X381" s="85"/>
      <c r="Y381" s="85"/>
      <c r="Z381" s="85"/>
      <c r="AA381" s="85"/>
      <c r="AB381" s="85"/>
      <c r="AC381" s="85"/>
      <c r="AD381" s="85"/>
      <c r="AE381" s="85"/>
      <c r="AF381" s="85"/>
      <c r="AG381" s="85"/>
      <c r="AH381" s="85"/>
      <c r="AI381" s="85"/>
      <c r="AJ381" s="85"/>
      <c r="AK381" s="85"/>
      <c r="AL381" s="85"/>
      <c r="AM381" s="85"/>
      <c r="AN381" s="85"/>
      <c r="AO381" s="85"/>
      <c r="AP381" s="85"/>
      <c r="AQ381" s="85"/>
      <c r="AR381" s="85"/>
      <c r="AS381" s="85"/>
      <c r="AT381" s="85"/>
      <c r="AU381" s="85"/>
      <c r="AV381" s="80" t="s">
        <v>52</v>
      </c>
      <c r="AW381" s="80" t="s">
        <v>984</v>
      </c>
      <c r="AX381" s="80" t="s">
        <v>52</v>
      </c>
      <c r="AY381" s="80" t="s">
        <v>52</v>
      </c>
      <c r="AZ381" s="80" t="s">
        <v>52</v>
      </c>
    </row>
    <row r="382" spans="1:52" ht="30" customHeight="1">
      <c r="A382" s="76" t="s">
        <v>474</v>
      </c>
      <c r="B382" s="76" t="s">
        <v>458</v>
      </c>
      <c r="C382" s="76" t="s">
        <v>459</v>
      </c>
      <c r="D382" s="77">
        <v>2E-3</v>
      </c>
      <c r="E382" s="78">
        <f>단가대비표!O96</f>
        <v>0</v>
      </c>
      <c r="F382" s="79">
        <f>TRUNC(E382*D382,1)</f>
        <v>0</v>
      </c>
      <c r="G382" s="78">
        <f>단가대비표!P96</f>
        <v>172068</v>
      </c>
      <c r="H382" s="79">
        <f>TRUNC(G382*D382,1)</f>
        <v>344.1</v>
      </c>
      <c r="I382" s="78">
        <f>단가대비표!V96</f>
        <v>0</v>
      </c>
      <c r="J382" s="79">
        <f>TRUNC(I382*D382,1)</f>
        <v>0</v>
      </c>
      <c r="K382" s="78">
        <f>TRUNC(E382+G382+I382,1)</f>
        <v>172068</v>
      </c>
      <c r="L382" s="79">
        <f>TRUNC(F382+H382+J382,1)</f>
        <v>344.1</v>
      </c>
      <c r="M382" s="76" t="s">
        <v>52</v>
      </c>
      <c r="N382" s="80" t="s">
        <v>276</v>
      </c>
      <c r="O382" s="80" t="s">
        <v>475</v>
      </c>
      <c r="P382" s="80" t="s">
        <v>64</v>
      </c>
      <c r="Q382" s="80" t="s">
        <v>64</v>
      </c>
      <c r="R382" s="80" t="s">
        <v>63</v>
      </c>
      <c r="S382" s="85"/>
      <c r="T382" s="85"/>
      <c r="U382" s="85"/>
      <c r="V382" s="85"/>
      <c r="W382" s="85"/>
      <c r="X382" s="85"/>
      <c r="Y382" s="85"/>
      <c r="Z382" s="85"/>
      <c r="AA382" s="85"/>
      <c r="AB382" s="85"/>
      <c r="AC382" s="85"/>
      <c r="AD382" s="85"/>
      <c r="AE382" s="85"/>
      <c r="AF382" s="85"/>
      <c r="AG382" s="85"/>
      <c r="AH382" s="85"/>
      <c r="AI382" s="85"/>
      <c r="AJ382" s="85"/>
      <c r="AK382" s="85"/>
      <c r="AL382" s="85"/>
      <c r="AM382" s="85"/>
      <c r="AN382" s="85"/>
      <c r="AO382" s="85"/>
      <c r="AP382" s="85"/>
      <c r="AQ382" s="85"/>
      <c r="AR382" s="85"/>
      <c r="AS382" s="85"/>
      <c r="AT382" s="85"/>
      <c r="AU382" s="85"/>
      <c r="AV382" s="80" t="s">
        <v>52</v>
      </c>
      <c r="AW382" s="80" t="s">
        <v>985</v>
      </c>
      <c r="AX382" s="80" t="s">
        <v>52</v>
      </c>
      <c r="AY382" s="80" t="s">
        <v>52</v>
      </c>
      <c r="AZ382" s="80" t="s">
        <v>52</v>
      </c>
    </row>
    <row r="383" spans="1:52" ht="30" customHeight="1">
      <c r="A383" s="76" t="s">
        <v>462</v>
      </c>
      <c r="B383" s="76" t="s">
        <v>52</v>
      </c>
      <c r="C383" s="76" t="s">
        <v>52</v>
      </c>
      <c r="D383" s="77"/>
      <c r="E383" s="78"/>
      <c r="F383" s="79">
        <f>TRUNC(SUMIF(N381:N382, N380, F381:F382),0)</f>
        <v>0</v>
      </c>
      <c r="G383" s="78"/>
      <c r="H383" s="79">
        <f>TRUNC(SUMIF(N381:N382, N380, H381:H382),0)</f>
        <v>1011</v>
      </c>
      <c r="I383" s="78"/>
      <c r="J383" s="79">
        <f>TRUNC(SUMIF(N381:N382, N380, J381:J382),0)</f>
        <v>0</v>
      </c>
      <c r="K383" s="78"/>
      <c r="L383" s="79">
        <f>F383+H383+J383</f>
        <v>1011</v>
      </c>
      <c r="M383" s="76" t="s">
        <v>52</v>
      </c>
      <c r="N383" s="80" t="s">
        <v>78</v>
      </c>
      <c r="O383" s="80" t="s">
        <v>78</v>
      </c>
      <c r="P383" s="80" t="s">
        <v>52</v>
      </c>
      <c r="Q383" s="80" t="s">
        <v>52</v>
      </c>
      <c r="R383" s="80" t="s">
        <v>52</v>
      </c>
      <c r="S383" s="85"/>
      <c r="T383" s="85"/>
      <c r="U383" s="85"/>
      <c r="V383" s="85"/>
      <c r="W383" s="85"/>
      <c r="X383" s="85"/>
      <c r="Y383" s="85"/>
      <c r="Z383" s="85"/>
      <c r="AA383" s="85"/>
      <c r="AB383" s="85"/>
      <c r="AC383" s="85"/>
      <c r="AD383" s="85"/>
      <c r="AE383" s="85"/>
      <c r="AF383" s="85"/>
      <c r="AG383" s="85"/>
      <c r="AH383" s="85"/>
      <c r="AI383" s="85"/>
      <c r="AJ383" s="85"/>
      <c r="AK383" s="85"/>
      <c r="AL383" s="85"/>
      <c r="AM383" s="85"/>
      <c r="AN383" s="85"/>
      <c r="AO383" s="85"/>
      <c r="AP383" s="85"/>
      <c r="AQ383" s="85"/>
      <c r="AR383" s="85"/>
      <c r="AS383" s="85"/>
      <c r="AT383" s="85"/>
      <c r="AU383" s="85"/>
      <c r="AV383" s="80" t="s">
        <v>52</v>
      </c>
      <c r="AW383" s="80" t="s">
        <v>52</v>
      </c>
      <c r="AX383" s="80" t="s">
        <v>52</v>
      </c>
      <c r="AY383" s="80" t="s">
        <v>52</v>
      </c>
      <c r="AZ383" s="80" t="s">
        <v>52</v>
      </c>
    </row>
    <row r="384" spans="1:52" ht="30" customHeight="1">
      <c r="A384" s="77"/>
      <c r="B384" s="77"/>
      <c r="C384" s="77"/>
      <c r="D384" s="77"/>
      <c r="E384" s="78"/>
      <c r="F384" s="79"/>
      <c r="G384" s="78"/>
      <c r="H384" s="79"/>
      <c r="I384" s="78"/>
      <c r="J384" s="79"/>
      <c r="K384" s="78"/>
      <c r="L384" s="79"/>
      <c r="M384" s="77"/>
    </row>
    <row r="385" spans="1:52" ht="30" customHeight="1">
      <c r="A385" s="69" t="s">
        <v>986</v>
      </c>
      <c r="B385" s="70"/>
      <c r="C385" s="70"/>
      <c r="D385" s="70"/>
      <c r="E385" s="71"/>
      <c r="F385" s="72"/>
      <c r="G385" s="71"/>
      <c r="H385" s="72"/>
      <c r="I385" s="71"/>
      <c r="J385" s="72"/>
      <c r="K385" s="71"/>
      <c r="L385" s="72"/>
      <c r="M385" s="73"/>
      <c r="N385" s="74" t="s">
        <v>281</v>
      </c>
    </row>
    <row r="386" spans="1:52" ht="30" customHeight="1">
      <c r="A386" s="76" t="s">
        <v>851</v>
      </c>
      <c r="B386" s="76" t="s">
        <v>458</v>
      </c>
      <c r="C386" s="76" t="s">
        <v>459</v>
      </c>
      <c r="D386" s="77">
        <v>8.0000000000000002E-3</v>
      </c>
      <c r="E386" s="78">
        <f>단가대비표!O108</f>
        <v>0</v>
      </c>
      <c r="F386" s="79">
        <f>TRUNC(E386*D386,1)</f>
        <v>0</v>
      </c>
      <c r="G386" s="78">
        <f>단가대비표!P108</f>
        <v>227614</v>
      </c>
      <c r="H386" s="79">
        <f>TRUNC(G386*D386,1)</f>
        <v>1820.9</v>
      </c>
      <c r="I386" s="78">
        <f>단가대비표!V108</f>
        <v>0</v>
      </c>
      <c r="J386" s="79">
        <f>TRUNC(I386*D386,1)</f>
        <v>0</v>
      </c>
      <c r="K386" s="78">
        <f>TRUNC(E386+G386+I386,1)</f>
        <v>227614</v>
      </c>
      <c r="L386" s="79">
        <f>TRUNC(F386+H386+J386,1)</f>
        <v>1820.9</v>
      </c>
      <c r="M386" s="76" t="s">
        <v>52</v>
      </c>
      <c r="N386" s="80" t="s">
        <v>281</v>
      </c>
      <c r="O386" s="80" t="s">
        <v>852</v>
      </c>
      <c r="P386" s="80" t="s">
        <v>64</v>
      </c>
      <c r="Q386" s="80" t="s">
        <v>64</v>
      </c>
      <c r="R386" s="80" t="s">
        <v>63</v>
      </c>
      <c r="S386" s="85"/>
      <c r="T386" s="85"/>
      <c r="U386" s="85"/>
      <c r="V386" s="85"/>
      <c r="W386" s="85"/>
      <c r="X386" s="85"/>
      <c r="Y386" s="85"/>
      <c r="Z386" s="85"/>
      <c r="AA386" s="85"/>
      <c r="AB386" s="85"/>
      <c r="AC386" s="85"/>
      <c r="AD386" s="85"/>
      <c r="AE386" s="85"/>
      <c r="AF386" s="85"/>
      <c r="AG386" s="85"/>
      <c r="AH386" s="85"/>
      <c r="AI386" s="85"/>
      <c r="AJ386" s="85"/>
      <c r="AK386" s="85"/>
      <c r="AL386" s="85"/>
      <c r="AM386" s="85"/>
      <c r="AN386" s="85"/>
      <c r="AO386" s="85"/>
      <c r="AP386" s="85"/>
      <c r="AQ386" s="85"/>
      <c r="AR386" s="85"/>
      <c r="AS386" s="85"/>
      <c r="AT386" s="85"/>
      <c r="AU386" s="85"/>
      <c r="AV386" s="80" t="s">
        <v>52</v>
      </c>
      <c r="AW386" s="80" t="s">
        <v>987</v>
      </c>
      <c r="AX386" s="80" t="s">
        <v>52</v>
      </c>
      <c r="AY386" s="80" t="s">
        <v>52</v>
      </c>
      <c r="AZ386" s="80" t="s">
        <v>52</v>
      </c>
    </row>
    <row r="387" spans="1:52" ht="30" customHeight="1">
      <c r="A387" s="76" t="s">
        <v>474</v>
      </c>
      <c r="B387" s="76" t="s">
        <v>458</v>
      </c>
      <c r="C387" s="76" t="s">
        <v>459</v>
      </c>
      <c r="D387" s="77">
        <v>5.0000000000000001E-3</v>
      </c>
      <c r="E387" s="78">
        <f>단가대비표!O96</f>
        <v>0</v>
      </c>
      <c r="F387" s="79">
        <f>TRUNC(E387*D387,1)</f>
        <v>0</v>
      </c>
      <c r="G387" s="78">
        <f>단가대비표!P96</f>
        <v>172068</v>
      </c>
      <c r="H387" s="79">
        <f>TRUNC(G387*D387,1)</f>
        <v>860.3</v>
      </c>
      <c r="I387" s="78">
        <f>단가대비표!V96</f>
        <v>0</v>
      </c>
      <c r="J387" s="79">
        <f>TRUNC(I387*D387,1)</f>
        <v>0</v>
      </c>
      <c r="K387" s="78">
        <f>TRUNC(E387+G387+I387,1)</f>
        <v>172068</v>
      </c>
      <c r="L387" s="79">
        <f>TRUNC(F387+H387+J387,1)</f>
        <v>860.3</v>
      </c>
      <c r="M387" s="76" t="s">
        <v>52</v>
      </c>
      <c r="N387" s="80" t="s">
        <v>281</v>
      </c>
      <c r="O387" s="80" t="s">
        <v>475</v>
      </c>
      <c r="P387" s="80" t="s">
        <v>64</v>
      </c>
      <c r="Q387" s="80" t="s">
        <v>64</v>
      </c>
      <c r="R387" s="80" t="s">
        <v>63</v>
      </c>
      <c r="S387" s="85"/>
      <c r="T387" s="85"/>
      <c r="U387" s="85"/>
      <c r="V387" s="85"/>
      <c r="W387" s="85"/>
      <c r="X387" s="85"/>
      <c r="Y387" s="85"/>
      <c r="Z387" s="85"/>
      <c r="AA387" s="85"/>
      <c r="AB387" s="85"/>
      <c r="AC387" s="85"/>
      <c r="AD387" s="85"/>
      <c r="AE387" s="85"/>
      <c r="AF387" s="85"/>
      <c r="AG387" s="85"/>
      <c r="AH387" s="85"/>
      <c r="AI387" s="85"/>
      <c r="AJ387" s="85"/>
      <c r="AK387" s="85"/>
      <c r="AL387" s="85"/>
      <c r="AM387" s="85"/>
      <c r="AN387" s="85"/>
      <c r="AO387" s="85"/>
      <c r="AP387" s="85"/>
      <c r="AQ387" s="85"/>
      <c r="AR387" s="85"/>
      <c r="AS387" s="85"/>
      <c r="AT387" s="85"/>
      <c r="AU387" s="85"/>
      <c r="AV387" s="80" t="s">
        <v>52</v>
      </c>
      <c r="AW387" s="80" t="s">
        <v>988</v>
      </c>
      <c r="AX387" s="80" t="s">
        <v>52</v>
      </c>
      <c r="AY387" s="80" t="s">
        <v>52</v>
      </c>
      <c r="AZ387" s="80" t="s">
        <v>52</v>
      </c>
    </row>
    <row r="388" spans="1:52" ht="30" customHeight="1">
      <c r="A388" s="76" t="s">
        <v>462</v>
      </c>
      <c r="B388" s="76" t="s">
        <v>52</v>
      </c>
      <c r="C388" s="76" t="s">
        <v>52</v>
      </c>
      <c r="D388" s="77"/>
      <c r="E388" s="78"/>
      <c r="F388" s="79">
        <f>TRUNC(SUMIF(N386:N387, N385, F386:F387),0)</f>
        <v>0</v>
      </c>
      <c r="G388" s="78"/>
      <c r="H388" s="79">
        <f>TRUNC(SUMIF(N386:N387, N385, H386:H387),0)</f>
        <v>2681</v>
      </c>
      <c r="I388" s="78"/>
      <c r="J388" s="79">
        <f>TRUNC(SUMIF(N386:N387, N385, J386:J387),0)</f>
        <v>0</v>
      </c>
      <c r="K388" s="78"/>
      <c r="L388" s="79">
        <f>F388+H388+J388</f>
        <v>2681</v>
      </c>
      <c r="M388" s="76" t="s">
        <v>52</v>
      </c>
      <c r="N388" s="80" t="s">
        <v>78</v>
      </c>
      <c r="O388" s="80" t="s">
        <v>78</v>
      </c>
      <c r="P388" s="80" t="s">
        <v>52</v>
      </c>
      <c r="Q388" s="80" t="s">
        <v>52</v>
      </c>
      <c r="R388" s="80" t="s">
        <v>52</v>
      </c>
      <c r="S388" s="85"/>
      <c r="T388" s="85"/>
      <c r="U388" s="85"/>
      <c r="V388" s="85"/>
      <c r="W388" s="85"/>
      <c r="X388" s="85"/>
      <c r="Y388" s="85"/>
      <c r="Z388" s="85"/>
      <c r="AA388" s="85"/>
      <c r="AB388" s="85"/>
      <c r="AC388" s="85"/>
      <c r="AD388" s="85"/>
      <c r="AE388" s="85"/>
      <c r="AF388" s="85"/>
      <c r="AG388" s="85"/>
      <c r="AH388" s="85"/>
      <c r="AI388" s="85"/>
      <c r="AJ388" s="85"/>
      <c r="AK388" s="85"/>
      <c r="AL388" s="85"/>
      <c r="AM388" s="85"/>
      <c r="AN388" s="85"/>
      <c r="AO388" s="85"/>
      <c r="AP388" s="85"/>
      <c r="AQ388" s="85"/>
      <c r="AR388" s="85"/>
      <c r="AS388" s="85"/>
      <c r="AT388" s="85"/>
      <c r="AU388" s="85"/>
      <c r="AV388" s="80" t="s">
        <v>52</v>
      </c>
      <c r="AW388" s="80" t="s">
        <v>52</v>
      </c>
      <c r="AX388" s="80" t="s">
        <v>52</v>
      </c>
      <c r="AY388" s="80" t="s">
        <v>52</v>
      </c>
      <c r="AZ388" s="80" t="s">
        <v>52</v>
      </c>
    </row>
    <row r="389" spans="1:52" ht="30" customHeight="1">
      <c r="A389" s="77"/>
      <c r="B389" s="77"/>
      <c r="C389" s="77"/>
      <c r="D389" s="77"/>
      <c r="E389" s="78"/>
      <c r="F389" s="79"/>
      <c r="G389" s="78"/>
      <c r="H389" s="79"/>
      <c r="I389" s="78"/>
      <c r="J389" s="79"/>
      <c r="K389" s="78"/>
      <c r="L389" s="79"/>
      <c r="M389" s="77"/>
    </row>
    <row r="390" spans="1:52" ht="30" customHeight="1">
      <c r="A390" s="69" t="s">
        <v>989</v>
      </c>
      <c r="B390" s="70"/>
      <c r="C390" s="70"/>
      <c r="D390" s="70"/>
      <c r="E390" s="71"/>
      <c r="F390" s="72"/>
      <c r="G390" s="71"/>
      <c r="H390" s="72"/>
      <c r="I390" s="71"/>
      <c r="J390" s="72"/>
      <c r="K390" s="71"/>
      <c r="L390" s="72"/>
      <c r="M390" s="73"/>
      <c r="N390" s="74" t="s">
        <v>284</v>
      </c>
    </row>
    <row r="391" spans="1:52" ht="30" customHeight="1">
      <c r="A391" s="76" t="s">
        <v>851</v>
      </c>
      <c r="B391" s="76" t="s">
        <v>458</v>
      </c>
      <c r="C391" s="76" t="s">
        <v>459</v>
      </c>
      <c r="D391" s="77">
        <v>0.01</v>
      </c>
      <c r="E391" s="78">
        <f>단가대비표!O108</f>
        <v>0</v>
      </c>
      <c r="F391" s="79">
        <f>TRUNC(E391*D391,1)</f>
        <v>0</v>
      </c>
      <c r="G391" s="78">
        <f>단가대비표!P108</f>
        <v>227614</v>
      </c>
      <c r="H391" s="79">
        <f>TRUNC(G391*D391,1)</f>
        <v>2276.1</v>
      </c>
      <c r="I391" s="78">
        <f>단가대비표!V108</f>
        <v>0</v>
      </c>
      <c r="J391" s="79">
        <f>TRUNC(I391*D391,1)</f>
        <v>0</v>
      </c>
      <c r="K391" s="78">
        <f>TRUNC(E391+G391+I391,1)</f>
        <v>227614</v>
      </c>
      <c r="L391" s="79">
        <f>TRUNC(F391+H391+J391,1)</f>
        <v>2276.1</v>
      </c>
      <c r="M391" s="76" t="s">
        <v>52</v>
      </c>
      <c r="N391" s="80" t="s">
        <v>284</v>
      </c>
      <c r="O391" s="80" t="s">
        <v>852</v>
      </c>
      <c r="P391" s="80" t="s">
        <v>64</v>
      </c>
      <c r="Q391" s="80" t="s">
        <v>64</v>
      </c>
      <c r="R391" s="80" t="s">
        <v>63</v>
      </c>
      <c r="S391" s="85"/>
      <c r="T391" s="85"/>
      <c r="U391" s="85"/>
      <c r="V391" s="85"/>
      <c r="W391" s="85"/>
      <c r="X391" s="85"/>
      <c r="Y391" s="85"/>
      <c r="Z391" s="85"/>
      <c r="AA391" s="85"/>
      <c r="AB391" s="85"/>
      <c r="AC391" s="85"/>
      <c r="AD391" s="85"/>
      <c r="AE391" s="85"/>
      <c r="AF391" s="85"/>
      <c r="AG391" s="85"/>
      <c r="AH391" s="85"/>
      <c r="AI391" s="85"/>
      <c r="AJ391" s="85"/>
      <c r="AK391" s="85"/>
      <c r="AL391" s="85"/>
      <c r="AM391" s="85"/>
      <c r="AN391" s="85"/>
      <c r="AO391" s="85"/>
      <c r="AP391" s="85"/>
      <c r="AQ391" s="85"/>
      <c r="AR391" s="85"/>
      <c r="AS391" s="85"/>
      <c r="AT391" s="85"/>
      <c r="AU391" s="85"/>
      <c r="AV391" s="80" t="s">
        <v>52</v>
      </c>
      <c r="AW391" s="80" t="s">
        <v>990</v>
      </c>
      <c r="AX391" s="80" t="s">
        <v>52</v>
      </c>
      <c r="AY391" s="80" t="s">
        <v>52</v>
      </c>
      <c r="AZ391" s="80" t="s">
        <v>52</v>
      </c>
    </row>
    <row r="392" spans="1:52" ht="30" customHeight="1">
      <c r="A392" s="76" t="s">
        <v>474</v>
      </c>
      <c r="B392" s="76" t="s">
        <v>458</v>
      </c>
      <c r="C392" s="76" t="s">
        <v>459</v>
      </c>
      <c r="D392" s="77">
        <v>7.0000000000000001E-3</v>
      </c>
      <c r="E392" s="78">
        <f>단가대비표!O96</f>
        <v>0</v>
      </c>
      <c r="F392" s="79">
        <f>TRUNC(E392*D392,1)</f>
        <v>0</v>
      </c>
      <c r="G392" s="78">
        <f>단가대비표!P96</f>
        <v>172068</v>
      </c>
      <c r="H392" s="79">
        <f>TRUNC(G392*D392,1)</f>
        <v>1204.4000000000001</v>
      </c>
      <c r="I392" s="78">
        <f>단가대비표!V96</f>
        <v>0</v>
      </c>
      <c r="J392" s="79">
        <f>TRUNC(I392*D392,1)</f>
        <v>0</v>
      </c>
      <c r="K392" s="78">
        <f>TRUNC(E392+G392+I392,1)</f>
        <v>172068</v>
      </c>
      <c r="L392" s="79">
        <f>TRUNC(F392+H392+J392,1)</f>
        <v>1204.4000000000001</v>
      </c>
      <c r="M392" s="76" t="s">
        <v>52</v>
      </c>
      <c r="N392" s="80" t="s">
        <v>284</v>
      </c>
      <c r="O392" s="80" t="s">
        <v>475</v>
      </c>
      <c r="P392" s="80" t="s">
        <v>64</v>
      </c>
      <c r="Q392" s="80" t="s">
        <v>64</v>
      </c>
      <c r="R392" s="80" t="s">
        <v>63</v>
      </c>
      <c r="S392" s="85"/>
      <c r="T392" s="85"/>
      <c r="U392" s="85"/>
      <c r="V392" s="85"/>
      <c r="W392" s="85"/>
      <c r="X392" s="85"/>
      <c r="Y392" s="85"/>
      <c r="Z392" s="85"/>
      <c r="AA392" s="85"/>
      <c r="AB392" s="85"/>
      <c r="AC392" s="85"/>
      <c r="AD392" s="85"/>
      <c r="AE392" s="85"/>
      <c r="AF392" s="85"/>
      <c r="AG392" s="85"/>
      <c r="AH392" s="85"/>
      <c r="AI392" s="85"/>
      <c r="AJ392" s="85"/>
      <c r="AK392" s="85"/>
      <c r="AL392" s="85"/>
      <c r="AM392" s="85"/>
      <c r="AN392" s="85"/>
      <c r="AO392" s="85"/>
      <c r="AP392" s="85"/>
      <c r="AQ392" s="85"/>
      <c r="AR392" s="85"/>
      <c r="AS392" s="85"/>
      <c r="AT392" s="85"/>
      <c r="AU392" s="85"/>
      <c r="AV392" s="80" t="s">
        <v>52</v>
      </c>
      <c r="AW392" s="80" t="s">
        <v>991</v>
      </c>
      <c r="AX392" s="80" t="s">
        <v>52</v>
      </c>
      <c r="AY392" s="80" t="s">
        <v>52</v>
      </c>
      <c r="AZ392" s="80" t="s">
        <v>52</v>
      </c>
    </row>
    <row r="393" spans="1:52" ht="30" customHeight="1">
      <c r="A393" s="76" t="s">
        <v>462</v>
      </c>
      <c r="B393" s="76" t="s">
        <v>52</v>
      </c>
      <c r="C393" s="76" t="s">
        <v>52</v>
      </c>
      <c r="D393" s="77"/>
      <c r="E393" s="78"/>
      <c r="F393" s="79">
        <f>TRUNC(SUMIF(N391:N392, N390, F391:F392),0)</f>
        <v>0</v>
      </c>
      <c r="G393" s="78"/>
      <c r="H393" s="79">
        <f>TRUNC(SUMIF(N391:N392, N390, H391:H392),0)</f>
        <v>3480</v>
      </c>
      <c r="I393" s="78"/>
      <c r="J393" s="79">
        <f>TRUNC(SUMIF(N391:N392, N390, J391:J392),0)</f>
        <v>0</v>
      </c>
      <c r="K393" s="78"/>
      <c r="L393" s="79">
        <f>F393+H393+J393</f>
        <v>3480</v>
      </c>
      <c r="M393" s="76" t="s">
        <v>52</v>
      </c>
      <c r="N393" s="80" t="s">
        <v>78</v>
      </c>
      <c r="O393" s="80" t="s">
        <v>78</v>
      </c>
      <c r="P393" s="80" t="s">
        <v>52</v>
      </c>
      <c r="Q393" s="80" t="s">
        <v>52</v>
      </c>
      <c r="R393" s="80" t="s">
        <v>52</v>
      </c>
      <c r="S393" s="85"/>
      <c r="T393" s="85"/>
      <c r="U393" s="85"/>
      <c r="V393" s="85"/>
      <c r="W393" s="85"/>
      <c r="X393" s="85"/>
      <c r="Y393" s="85"/>
      <c r="Z393" s="85"/>
      <c r="AA393" s="85"/>
      <c r="AB393" s="85"/>
      <c r="AC393" s="85"/>
      <c r="AD393" s="85"/>
      <c r="AE393" s="85"/>
      <c r="AF393" s="85"/>
      <c r="AG393" s="85"/>
      <c r="AH393" s="85"/>
      <c r="AI393" s="85"/>
      <c r="AJ393" s="85"/>
      <c r="AK393" s="85"/>
      <c r="AL393" s="85"/>
      <c r="AM393" s="85"/>
      <c r="AN393" s="85"/>
      <c r="AO393" s="85"/>
      <c r="AP393" s="85"/>
      <c r="AQ393" s="85"/>
      <c r="AR393" s="85"/>
      <c r="AS393" s="85"/>
      <c r="AT393" s="85"/>
      <c r="AU393" s="85"/>
      <c r="AV393" s="80" t="s">
        <v>52</v>
      </c>
      <c r="AW393" s="80" t="s">
        <v>52</v>
      </c>
      <c r="AX393" s="80" t="s">
        <v>52</v>
      </c>
      <c r="AY393" s="80" t="s">
        <v>52</v>
      </c>
      <c r="AZ393" s="80" t="s">
        <v>52</v>
      </c>
    </row>
    <row r="394" spans="1:52" ht="30" customHeight="1">
      <c r="A394" s="77"/>
      <c r="B394" s="77"/>
      <c r="C394" s="77"/>
      <c r="D394" s="77"/>
      <c r="E394" s="78"/>
      <c r="F394" s="79"/>
      <c r="G394" s="78"/>
      <c r="H394" s="79"/>
      <c r="I394" s="78"/>
      <c r="J394" s="79"/>
      <c r="K394" s="78"/>
      <c r="L394" s="79"/>
      <c r="M394" s="77"/>
    </row>
    <row r="395" spans="1:52" ht="30" customHeight="1">
      <c r="A395" s="69" t="s">
        <v>992</v>
      </c>
      <c r="B395" s="70"/>
      <c r="C395" s="70"/>
      <c r="D395" s="70"/>
      <c r="E395" s="71"/>
      <c r="F395" s="72"/>
      <c r="G395" s="71"/>
      <c r="H395" s="72"/>
      <c r="I395" s="71"/>
      <c r="J395" s="72"/>
      <c r="K395" s="71"/>
      <c r="L395" s="72"/>
      <c r="M395" s="73"/>
      <c r="N395" s="74" t="s">
        <v>289</v>
      </c>
    </row>
    <row r="396" spans="1:52" ht="30" customHeight="1">
      <c r="A396" s="76" t="s">
        <v>737</v>
      </c>
      <c r="B396" s="76" t="s">
        <v>458</v>
      </c>
      <c r="C396" s="76" t="s">
        <v>459</v>
      </c>
      <c r="D396" s="77">
        <v>3.6999999999999998E-2</v>
      </c>
      <c r="E396" s="78">
        <f>단가대비표!O105</f>
        <v>0</v>
      </c>
      <c r="F396" s="79">
        <f>TRUNC(E396*D396,1)</f>
        <v>0</v>
      </c>
      <c r="G396" s="78">
        <f>단가대비표!P105</f>
        <v>290939</v>
      </c>
      <c r="H396" s="79">
        <f>TRUNC(G396*D396,1)</f>
        <v>10764.7</v>
      </c>
      <c r="I396" s="78">
        <f>단가대비표!V105</f>
        <v>0</v>
      </c>
      <c r="J396" s="79">
        <f>TRUNC(I396*D396,1)</f>
        <v>0</v>
      </c>
      <c r="K396" s="78">
        <f t="shared" ref="K396:L398" si="60">TRUNC(E396+G396+I396,1)</f>
        <v>290939</v>
      </c>
      <c r="L396" s="79">
        <f t="shared" si="60"/>
        <v>10764.7</v>
      </c>
      <c r="M396" s="76" t="s">
        <v>52</v>
      </c>
      <c r="N396" s="80" t="s">
        <v>289</v>
      </c>
      <c r="O396" s="80" t="s">
        <v>738</v>
      </c>
      <c r="P396" s="80" t="s">
        <v>64</v>
      </c>
      <c r="Q396" s="80" t="s">
        <v>64</v>
      </c>
      <c r="R396" s="80" t="s">
        <v>63</v>
      </c>
      <c r="S396" s="85"/>
      <c r="T396" s="85"/>
      <c r="U396" s="85"/>
      <c r="V396" s="85">
        <v>1</v>
      </c>
      <c r="W396" s="85"/>
      <c r="X396" s="85"/>
      <c r="Y396" s="85"/>
      <c r="Z396" s="85"/>
      <c r="AA396" s="85"/>
      <c r="AB396" s="85"/>
      <c r="AC396" s="85"/>
      <c r="AD396" s="85"/>
      <c r="AE396" s="85"/>
      <c r="AF396" s="85"/>
      <c r="AG396" s="85"/>
      <c r="AH396" s="85"/>
      <c r="AI396" s="85"/>
      <c r="AJ396" s="85"/>
      <c r="AK396" s="85"/>
      <c r="AL396" s="85"/>
      <c r="AM396" s="85"/>
      <c r="AN396" s="85"/>
      <c r="AO396" s="85"/>
      <c r="AP396" s="85"/>
      <c r="AQ396" s="85"/>
      <c r="AR396" s="85"/>
      <c r="AS396" s="85"/>
      <c r="AT396" s="85"/>
      <c r="AU396" s="85"/>
      <c r="AV396" s="80" t="s">
        <v>52</v>
      </c>
      <c r="AW396" s="80" t="s">
        <v>993</v>
      </c>
      <c r="AX396" s="80" t="s">
        <v>52</v>
      </c>
      <c r="AY396" s="80" t="s">
        <v>52</v>
      </c>
      <c r="AZ396" s="80" t="s">
        <v>52</v>
      </c>
    </row>
    <row r="397" spans="1:52" ht="30" customHeight="1">
      <c r="A397" s="76" t="s">
        <v>474</v>
      </c>
      <c r="B397" s="76" t="s">
        <v>458</v>
      </c>
      <c r="C397" s="76" t="s">
        <v>459</v>
      </c>
      <c r="D397" s="77">
        <v>2.4E-2</v>
      </c>
      <c r="E397" s="78">
        <f>단가대비표!O96</f>
        <v>0</v>
      </c>
      <c r="F397" s="79">
        <f>TRUNC(E397*D397,1)</f>
        <v>0</v>
      </c>
      <c r="G397" s="78">
        <f>단가대비표!P96</f>
        <v>172068</v>
      </c>
      <c r="H397" s="79">
        <f>TRUNC(G397*D397,1)</f>
        <v>4129.6000000000004</v>
      </c>
      <c r="I397" s="78">
        <f>단가대비표!V96</f>
        <v>0</v>
      </c>
      <c r="J397" s="79">
        <f>TRUNC(I397*D397,1)</f>
        <v>0</v>
      </c>
      <c r="K397" s="78">
        <f t="shared" si="60"/>
        <v>172068</v>
      </c>
      <c r="L397" s="79">
        <f t="shared" si="60"/>
        <v>4129.6000000000004</v>
      </c>
      <c r="M397" s="76" t="s">
        <v>52</v>
      </c>
      <c r="N397" s="80" t="s">
        <v>289</v>
      </c>
      <c r="O397" s="80" t="s">
        <v>475</v>
      </c>
      <c r="P397" s="80" t="s">
        <v>64</v>
      </c>
      <c r="Q397" s="80" t="s">
        <v>64</v>
      </c>
      <c r="R397" s="80" t="s">
        <v>63</v>
      </c>
      <c r="S397" s="85"/>
      <c r="T397" s="85"/>
      <c r="U397" s="85"/>
      <c r="V397" s="85">
        <v>1</v>
      </c>
      <c r="W397" s="85"/>
      <c r="X397" s="85"/>
      <c r="Y397" s="85"/>
      <c r="Z397" s="85"/>
      <c r="AA397" s="85"/>
      <c r="AB397" s="85"/>
      <c r="AC397" s="85"/>
      <c r="AD397" s="85"/>
      <c r="AE397" s="85"/>
      <c r="AF397" s="85"/>
      <c r="AG397" s="85"/>
      <c r="AH397" s="85"/>
      <c r="AI397" s="85"/>
      <c r="AJ397" s="85"/>
      <c r="AK397" s="85"/>
      <c r="AL397" s="85"/>
      <c r="AM397" s="85"/>
      <c r="AN397" s="85"/>
      <c r="AO397" s="85"/>
      <c r="AP397" s="85"/>
      <c r="AQ397" s="85"/>
      <c r="AR397" s="85"/>
      <c r="AS397" s="85"/>
      <c r="AT397" s="85"/>
      <c r="AU397" s="85"/>
      <c r="AV397" s="80" t="s">
        <v>52</v>
      </c>
      <c r="AW397" s="80" t="s">
        <v>994</v>
      </c>
      <c r="AX397" s="80" t="s">
        <v>52</v>
      </c>
      <c r="AY397" s="80" t="s">
        <v>52</v>
      </c>
      <c r="AZ397" s="80" t="s">
        <v>52</v>
      </c>
    </row>
    <row r="398" spans="1:52" ht="30" customHeight="1">
      <c r="A398" s="76" t="s">
        <v>515</v>
      </c>
      <c r="B398" s="76" t="s">
        <v>607</v>
      </c>
      <c r="C398" s="76" t="s">
        <v>385</v>
      </c>
      <c r="D398" s="77">
        <v>1</v>
      </c>
      <c r="E398" s="78">
        <v>0</v>
      </c>
      <c r="F398" s="79">
        <f>TRUNC(E398*D398,1)</f>
        <v>0</v>
      </c>
      <c r="G398" s="78">
        <v>0</v>
      </c>
      <c r="H398" s="79">
        <f>TRUNC(G398*D398,1)</f>
        <v>0</v>
      </c>
      <c r="I398" s="78">
        <f>TRUNC(SUMIF(V396:V398, RIGHTB(O398, 1), H396:H398)*U398, 2)</f>
        <v>893.65</v>
      </c>
      <c r="J398" s="79">
        <f>TRUNC(I398*D398,1)</f>
        <v>893.6</v>
      </c>
      <c r="K398" s="78">
        <f t="shared" si="60"/>
        <v>893.6</v>
      </c>
      <c r="L398" s="79">
        <f t="shared" si="60"/>
        <v>893.6</v>
      </c>
      <c r="M398" s="76" t="s">
        <v>52</v>
      </c>
      <c r="N398" s="80" t="s">
        <v>289</v>
      </c>
      <c r="O398" s="80" t="s">
        <v>397</v>
      </c>
      <c r="P398" s="80" t="s">
        <v>64</v>
      </c>
      <c r="Q398" s="80" t="s">
        <v>64</v>
      </c>
      <c r="R398" s="80" t="s">
        <v>64</v>
      </c>
      <c r="S398" s="85">
        <v>1</v>
      </c>
      <c r="T398" s="85">
        <v>2</v>
      </c>
      <c r="U398" s="85">
        <v>0.06</v>
      </c>
      <c r="V398" s="85"/>
      <c r="W398" s="85"/>
      <c r="X398" s="85"/>
      <c r="Y398" s="85"/>
      <c r="Z398" s="85"/>
      <c r="AA398" s="85"/>
      <c r="AB398" s="85"/>
      <c r="AC398" s="85"/>
      <c r="AD398" s="85"/>
      <c r="AE398" s="85"/>
      <c r="AF398" s="85"/>
      <c r="AG398" s="85"/>
      <c r="AH398" s="85"/>
      <c r="AI398" s="85"/>
      <c r="AJ398" s="85"/>
      <c r="AK398" s="85"/>
      <c r="AL398" s="85"/>
      <c r="AM398" s="85"/>
      <c r="AN398" s="85"/>
      <c r="AO398" s="85"/>
      <c r="AP398" s="85"/>
      <c r="AQ398" s="85"/>
      <c r="AR398" s="85"/>
      <c r="AS398" s="85"/>
      <c r="AT398" s="85"/>
      <c r="AU398" s="85"/>
      <c r="AV398" s="80" t="s">
        <v>52</v>
      </c>
      <c r="AW398" s="80" t="s">
        <v>995</v>
      </c>
      <c r="AX398" s="80" t="s">
        <v>52</v>
      </c>
      <c r="AY398" s="80" t="s">
        <v>52</v>
      </c>
      <c r="AZ398" s="80" t="s">
        <v>52</v>
      </c>
    </row>
    <row r="399" spans="1:52" ht="30" customHeight="1">
      <c r="A399" s="76" t="s">
        <v>462</v>
      </c>
      <c r="B399" s="76" t="s">
        <v>52</v>
      </c>
      <c r="C399" s="76" t="s">
        <v>52</v>
      </c>
      <c r="D399" s="77"/>
      <c r="E399" s="78"/>
      <c r="F399" s="79">
        <f>TRUNC(SUMIF(N396:N398, N395, F396:F398),0)</f>
        <v>0</v>
      </c>
      <c r="G399" s="78"/>
      <c r="H399" s="79">
        <f>TRUNC(SUMIF(N396:N398, N395, H396:H398),0)</f>
        <v>14894</v>
      </c>
      <c r="I399" s="78"/>
      <c r="J399" s="79">
        <f>TRUNC(SUMIF(N396:N398, N395, J396:J398),0)</f>
        <v>893</v>
      </c>
      <c r="K399" s="78"/>
      <c r="L399" s="79">
        <f>F399+H399+J399</f>
        <v>15787</v>
      </c>
      <c r="M399" s="76" t="s">
        <v>52</v>
      </c>
      <c r="N399" s="80" t="s">
        <v>78</v>
      </c>
      <c r="O399" s="80" t="s">
        <v>78</v>
      </c>
      <c r="P399" s="80" t="s">
        <v>52</v>
      </c>
      <c r="Q399" s="80" t="s">
        <v>52</v>
      </c>
      <c r="R399" s="80" t="s">
        <v>52</v>
      </c>
      <c r="S399" s="85"/>
      <c r="T399" s="85"/>
      <c r="U399" s="85"/>
      <c r="V399" s="85"/>
      <c r="W399" s="85"/>
      <c r="X399" s="85"/>
      <c r="Y399" s="85"/>
      <c r="Z399" s="85"/>
      <c r="AA399" s="85"/>
      <c r="AB399" s="85"/>
      <c r="AC399" s="85"/>
      <c r="AD399" s="85"/>
      <c r="AE399" s="85"/>
      <c r="AF399" s="85"/>
      <c r="AG399" s="85"/>
      <c r="AH399" s="85"/>
      <c r="AI399" s="85"/>
      <c r="AJ399" s="85"/>
      <c r="AK399" s="85"/>
      <c r="AL399" s="85"/>
      <c r="AM399" s="85"/>
      <c r="AN399" s="85"/>
      <c r="AO399" s="85"/>
      <c r="AP399" s="85"/>
      <c r="AQ399" s="85"/>
      <c r="AR399" s="85"/>
      <c r="AS399" s="85"/>
      <c r="AT399" s="85"/>
      <c r="AU399" s="85"/>
      <c r="AV399" s="80" t="s">
        <v>52</v>
      </c>
      <c r="AW399" s="80" t="s">
        <v>52</v>
      </c>
      <c r="AX399" s="80" t="s">
        <v>52</v>
      </c>
      <c r="AY399" s="80" t="s">
        <v>52</v>
      </c>
      <c r="AZ399" s="80" t="s">
        <v>52</v>
      </c>
    </row>
    <row r="400" spans="1:52" ht="30" customHeight="1">
      <c r="A400" s="77"/>
      <c r="B400" s="77"/>
      <c r="C400" s="77"/>
      <c r="D400" s="77"/>
      <c r="E400" s="78"/>
      <c r="F400" s="79"/>
      <c r="G400" s="78"/>
      <c r="H400" s="79"/>
      <c r="I400" s="78"/>
      <c r="J400" s="79"/>
      <c r="K400" s="78"/>
      <c r="L400" s="79"/>
      <c r="M400" s="77"/>
    </row>
    <row r="401" spans="1:52" ht="30" customHeight="1">
      <c r="A401" s="69" t="s">
        <v>996</v>
      </c>
      <c r="B401" s="70"/>
      <c r="C401" s="70"/>
      <c r="D401" s="70"/>
      <c r="E401" s="71"/>
      <c r="F401" s="72"/>
      <c r="G401" s="71"/>
      <c r="H401" s="72"/>
      <c r="I401" s="71"/>
      <c r="J401" s="72"/>
      <c r="K401" s="71"/>
      <c r="L401" s="72"/>
      <c r="M401" s="73"/>
      <c r="N401" s="74" t="s">
        <v>293</v>
      </c>
    </row>
    <row r="402" spans="1:52" ht="30" customHeight="1">
      <c r="A402" s="76" t="s">
        <v>737</v>
      </c>
      <c r="B402" s="76" t="s">
        <v>458</v>
      </c>
      <c r="C402" s="76" t="s">
        <v>459</v>
      </c>
      <c r="D402" s="77">
        <v>4.1000000000000002E-2</v>
      </c>
      <c r="E402" s="78">
        <f>단가대비표!O105</f>
        <v>0</v>
      </c>
      <c r="F402" s="79">
        <f>TRUNC(E402*D402,1)</f>
        <v>0</v>
      </c>
      <c r="G402" s="78">
        <f>단가대비표!P105</f>
        <v>290939</v>
      </c>
      <c r="H402" s="79">
        <f>TRUNC(G402*D402,1)</f>
        <v>11928.4</v>
      </c>
      <c r="I402" s="78">
        <f>단가대비표!V105</f>
        <v>0</v>
      </c>
      <c r="J402" s="79">
        <f>TRUNC(I402*D402,1)</f>
        <v>0</v>
      </c>
      <c r="K402" s="78">
        <f t="shared" ref="K402:L404" si="61">TRUNC(E402+G402+I402,1)</f>
        <v>290939</v>
      </c>
      <c r="L402" s="79">
        <f t="shared" si="61"/>
        <v>11928.4</v>
      </c>
      <c r="M402" s="76" t="s">
        <v>52</v>
      </c>
      <c r="N402" s="80" t="s">
        <v>293</v>
      </c>
      <c r="O402" s="80" t="s">
        <v>738</v>
      </c>
      <c r="P402" s="80" t="s">
        <v>64</v>
      </c>
      <c r="Q402" s="80" t="s">
        <v>64</v>
      </c>
      <c r="R402" s="80" t="s">
        <v>63</v>
      </c>
      <c r="S402" s="85"/>
      <c r="T402" s="85"/>
      <c r="U402" s="85"/>
      <c r="V402" s="85">
        <v>1</v>
      </c>
      <c r="W402" s="85"/>
      <c r="X402" s="85"/>
      <c r="Y402" s="85"/>
      <c r="Z402" s="85"/>
      <c r="AA402" s="85"/>
      <c r="AB402" s="85"/>
      <c r="AC402" s="85"/>
      <c r="AD402" s="85"/>
      <c r="AE402" s="85"/>
      <c r="AF402" s="85"/>
      <c r="AG402" s="85"/>
      <c r="AH402" s="85"/>
      <c r="AI402" s="85"/>
      <c r="AJ402" s="85"/>
      <c r="AK402" s="85"/>
      <c r="AL402" s="85"/>
      <c r="AM402" s="85"/>
      <c r="AN402" s="85"/>
      <c r="AO402" s="85"/>
      <c r="AP402" s="85"/>
      <c r="AQ402" s="85"/>
      <c r="AR402" s="85"/>
      <c r="AS402" s="85"/>
      <c r="AT402" s="85"/>
      <c r="AU402" s="85"/>
      <c r="AV402" s="80" t="s">
        <v>52</v>
      </c>
      <c r="AW402" s="80" t="s">
        <v>997</v>
      </c>
      <c r="AX402" s="80" t="s">
        <v>52</v>
      </c>
      <c r="AY402" s="80" t="s">
        <v>52</v>
      </c>
      <c r="AZ402" s="80" t="s">
        <v>52</v>
      </c>
    </row>
    <row r="403" spans="1:52" ht="30" customHeight="1">
      <c r="A403" s="76" t="s">
        <v>474</v>
      </c>
      <c r="B403" s="76" t="s">
        <v>458</v>
      </c>
      <c r="C403" s="76" t="s">
        <v>459</v>
      </c>
      <c r="D403" s="77">
        <v>2.7E-2</v>
      </c>
      <c r="E403" s="78">
        <f>단가대비표!O96</f>
        <v>0</v>
      </c>
      <c r="F403" s="79">
        <f>TRUNC(E403*D403,1)</f>
        <v>0</v>
      </c>
      <c r="G403" s="78">
        <f>단가대비표!P96</f>
        <v>172068</v>
      </c>
      <c r="H403" s="79">
        <f>TRUNC(G403*D403,1)</f>
        <v>4645.8</v>
      </c>
      <c r="I403" s="78">
        <f>단가대비표!V96</f>
        <v>0</v>
      </c>
      <c r="J403" s="79">
        <f>TRUNC(I403*D403,1)</f>
        <v>0</v>
      </c>
      <c r="K403" s="78">
        <f t="shared" si="61"/>
        <v>172068</v>
      </c>
      <c r="L403" s="79">
        <f t="shared" si="61"/>
        <v>4645.8</v>
      </c>
      <c r="M403" s="76" t="s">
        <v>52</v>
      </c>
      <c r="N403" s="80" t="s">
        <v>293</v>
      </c>
      <c r="O403" s="80" t="s">
        <v>475</v>
      </c>
      <c r="P403" s="80" t="s">
        <v>64</v>
      </c>
      <c r="Q403" s="80" t="s">
        <v>64</v>
      </c>
      <c r="R403" s="80" t="s">
        <v>63</v>
      </c>
      <c r="S403" s="85"/>
      <c r="T403" s="85"/>
      <c r="U403" s="85"/>
      <c r="V403" s="85">
        <v>1</v>
      </c>
      <c r="W403" s="85"/>
      <c r="X403" s="85"/>
      <c r="Y403" s="85"/>
      <c r="Z403" s="85"/>
      <c r="AA403" s="85"/>
      <c r="AB403" s="85"/>
      <c r="AC403" s="85"/>
      <c r="AD403" s="85"/>
      <c r="AE403" s="85"/>
      <c r="AF403" s="85"/>
      <c r="AG403" s="85"/>
      <c r="AH403" s="85"/>
      <c r="AI403" s="85"/>
      <c r="AJ403" s="85"/>
      <c r="AK403" s="85"/>
      <c r="AL403" s="85"/>
      <c r="AM403" s="85"/>
      <c r="AN403" s="85"/>
      <c r="AO403" s="85"/>
      <c r="AP403" s="85"/>
      <c r="AQ403" s="85"/>
      <c r="AR403" s="85"/>
      <c r="AS403" s="85"/>
      <c r="AT403" s="85"/>
      <c r="AU403" s="85"/>
      <c r="AV403" s="80" t="s">
        <v>52</v>
      </c>
      <c r="AW403" s="80" t="s">
        <v>998</v>
      </c>
      <c r="AX403" s="80" t="s">
        <v>52</v>
      </c>
      <c r="AY403" s="80" t="s">
        <v>52</v>
      </c>
      <c r="AZ403" s="80" t="s">
        <v>52</v>
      </c>
    </row>
    <row r="404" spans="1:52" ht="30" customHeight="1">
      <c r="A404" s="76" t="s">
        <v>515</v>
      </c>
      <c r="B404" s="76" t="s">
        <v>607</v>
      </c>
      <c r="C404" s="76" t="s">
        <v>385</v>
      </c>
      <c r="D404" s="77">
        <v>1</v>
      </c>
      <c r="E404" s="78">
        <v>0</v>
      </c>
      <c r="F404" s="79">
        <f>TRUNC(E404*D404,1)</f>
        <v>0</v>
      </c>
      <c r="G404" s="78">
        <v>0</v>
      </c>
      <c r="H404" s="79">
        <f>TRUNC(G404*D404,1)</f>
        <v>0</v>
      </c>
      <c r="I404" s="78">
        <f>TRUNC(SUMIF(V402:V404, RIGHTB(O404, 1), H402:H404)*U404, 2)</f>
        <v>994.45</v>
      </c>
      <c r="J404" s="79">
        <f>TRUNC(I404*D404,1)</f>
        <v>994.4</v>
      </c>
      <c r="K404" s="78">
        <f t="shared" si="61"/>
        <v>994.4</v>
      </c>
      <c r="L404" s="79">
        <f t="shared" si="61"/>
        <v>994.4</v>
      </c>
      <c r="M404" s="76" t="s">
        <v>52</v>
      </c>
      <c r="N404" s="80" t="s">
        <v>293</v>
      </c>
      <c r="O404" s="80" t="s">
        <v>397</v>
      </c>
      <c r="P404" s="80" t="s">
        <v>64</v>
      </c>
      <c r="Q404" s="80" t="s">
        <v>64</v>
      </c>
      <c r="R404" s="80" t="s">
        <v>64</v>
      </c>
      <c r="S404" s="85">
        <v>1</v>
      </c>
      <c r="T404" s="85">
        <v>2</v>
      </c>
      <c r="U404" s="85">
        <v>0.06</v>
      </c>
      <c r="V404" s="85"/>
      <c r="W404" s="85"/>
      <c r="X404" s="85"/>
      <c r="Y404" s="85"/>
      <c r="Z404" s="85"/>
      <c r="AA404" s="85"/>
      <c r="AB404" s="85"/>
      <c r="AC404" s="85"/>
      <c r="AD404" s="85"/>
      <c r="AE404" s="85"/>
      <c r="AF404" s="85"/>
      <c r="AG404" s="85"/>
      <c r="AH404" s="85"/>
      <c r="AI404" s="85"/>
      <c r="AJ404" s="85"/>
      <c r="AK404" s="85"/>
      <c r="AL404" s="85"/>
      <c r="AM404" s="85"/>
      <c r="AN404" s="85"/>
      <c r="AO404" s="85"/>
      <c r="AP404" s="85"/>
      <c r="AQ404" s="85"/>
      <c r="AR404" s="85"/>
      <c r="AS404" s="85"/>
      <c r="AT404" s="85"/>
      <c r="AU404" s="85"/>
      <c r="AV404" s="80" t="s">
        <v>52</v>
      </c>
      <c r="AW404" s="80" t="s">
        <v>999</v>
      </c>
      <c r="AX404" s="80" t="s">
        <v>52</v>
      </c>
      <c r="AY404" s="80" t="s">
        <v>52</v>
      </c>
      <c r="AZ404" s="80" t="s">
        <v>52</v>
      </c>
    </row>
    <row r="405" spans="1:52" ht="30" customHeight="1">
      <c r="A405" s="76" t="s">
        <v>462</v>
      </c>
      <c r="B405" s="76" t="s">
        <v>52</v>
      </c>
      <c r="C405" s="76" t="s">
        <v>52</v>
      </c>
      <c r="D405" s="77"/>
      <c r="E405" s="78"/>
      <c r="F405" s="79">
        <f>TRUNC(SUMIF(N402:N404, N401, F402:F404),0)</f>
        <v>0</v>
      </c>
      <c r="G405" s="78"/>
      <c r="H405" s="79">
        <f>TRUNC(SUMIF(N402:N404, N401, H402:H404),0)</f>
        <v>16574</v>
      </c>
      <c r="I405" s="78"/>
      <c r="J405" s="79">
        <f>TRUNC(SUMIF(N402:N404, N401, J402:J404),0)</f>
        <v>994</v>
      </c>
      <c r="K405" s="78"/>
      <c r="L405" s="79">
        <f>F405+H405+J405</f>
        <v>17568</v>
      </c>
      <c r="M405" s="76" t="s">
        <v>52</v>
      </c>
      <c r="N405" s="80" t="s">
        <v>78</v>
      </c>
      <c r="O405" s="80" t="s">
        <v>78</v>
      </c>
      <c r="P405" s="80" t="s">
        <v>52</v>
      </c>
      <c r="Q405" s="80" t="s">
        <v>52</v>
      </c>
      <c r="R405" s="80" t="s">
        <v>52</v>
      </c>
      <c r="S405" s="85"/>
      <c r="T405" s="85"/>
      <c r="U405" s="85"/>
      <c r="V405" s="85"/>
      <c r="W405" s="85"/>
      <c r="X405" s="85"/>
      <c r="Y405" s="85"/>
      <c r="Z405" s="85"/>
      <c r="AA405" s="85"/>
      <c r="AB405" s="85"/>
      <c r="AC405" s="85"/>
      <c r="AD405" s="85"/>
      <c r="AE405" s="85"/>
      <c r="AF405" s="85"/>
      <c r="AG405" s="85"/>
      <c r="AH405" s="85"/>
      <c r="AI405" s="85"/>
      <c r="AJ405" s="85"/>
      <c r="AK405" s="85"/>
      <c r="AL405" s="85"/>
      <c r="AM405" s="85"/>
      <c r="AN405" s="85"/>
      <c r="AO405" s="85"/>
      <c r="AP405" s="85"/>
      <c r="AQ405" s="85"/>
      <c r="AR405" s="85"/>
      <c r="AS405" s="85"/>
      <c r="AT405" s="85"/>
      <c r="AU405" s="85"/>
      <c r="AV405" s="80" t="s">
        <v>52</v>
      </c>
      <c r="AW405" s="80" t="s">
        <v>52</v>
      </c>
      <c r="AX405" s="80" t="s">
        <v>52</v>
      </c>
      <c r="AY405" s="80" t="s">
        <v>52</v>
      </c>
      <c r="AZ405" s="80" t="s">
        <v>52</v>
      </c>
    </row>
    <row r="406" spans="1:52" ht="30" customHeight="1">
      <c r="A406" s="77"/>
      <c r="B406" s="77"/>
      <c r="C406" s="77"/>
      <c r="D406" s="77"/>
      <c r="E406" s="78"/>
      <c r="F406" s="79"/>
      <c r="G406" s="78"/>
      <c r="H406" s="79"/>
      <c r="I406" s="78"/>
      <c r="J406" s="79"/>
      <c r="K406" s="78"/>
      <c r="L406" s="79"/>
      <c r="M406" s="77"/>
    </row>
    <row r="407" spans="1:52" ht="30" customHeight="1">
      <c r="A407" s="69" t="s">
        <v>1000</v>
      </c>
      <c r="B407" s="70"/>
      <c r="C407" s="70"/>
      <c r="D407" s="70"/>
      <c r="E407" s="71"/>
      <c r="F407" s="72"/>
      <c r="G407" s="71"/>
      <c r="H407" s="72"/>
      <c r="I407" s="71"/>
      <c r="J407" s="72"/>
      <c r="K407" s="71"/>
      <c r="L407" s="72"/>
      <c r="M407" s="73"/>
      <c r="N407" s="74" t="s">
        <v>250</v>
      </c>
    </row>
    <row r="408" spans="1:52" ht="30" customHeight="1">
      <c r="A408" s="76" t="s">
        <v>665</v>
      </c>
      <c r="B408" s="76" t="s">
        <v>458</v>
      </c>
      <c r="C408" s="76" t="s">
        <v>459</v>
      </c>
      <c r="D408" s="77">
        <v>0.04</v>
      </c>
      <c r="E408" s="78">
        <f>단가대비표!O100</f>
        <v>0</v>
      </c>
      <c r="F408" s="79">
        <f>TRUNC(E408*D408,1)</f>
        <v>0</v>
      </c>
      <c r="G408" s="78">
        <f>단가대비표!P100</f>
        <v>282536</v>
      </c>
      <c r="H408" s="79">
        <f>TRUNC(G408*D408,1)</f>
        <v>11301.4</v>
      </c>
      <c r="I408" s="78">
        <f>단가대비표!V100</f>
        <v>0</v>
      </c>
      <c r="J408" s="79">
        <f>TRUNC(I408*D408,1)</f>
        <v>0</v>
      </c>
      <c r="K408" s="78">
        <f t="shared" ref="K408:L410" si="62">TRUNC(E408+G408+I408,1)</f>
        <v>282536</v>
      </c>
      <c r="L408" s="79">
        <f t="shared" si="62"/>
        <v>11301.4</v>
      </c>
      <c r="M408" s="76" t="s">
        <v>52</v>
      </c>
      <c r="N408" s="80" t="s">
        <v>250</v>
      </c>
      <c r="O408" s="80" t="s">
        <v>666</v>
      </c>
      <c r="P408" s="80" t="s">
        <v>64</v>
      </c>
      <c r="Q408" s="80" t="s">
        <v>64</v>
      </c>
      <c r="R408" s="80" t="s">
        <v>63</v>
      </c>
      <c r="S408" s="85"/>
      <c r="T408" s="85"/>
      <c r="U408" s="85"/>
      <c r="V408" s="85">
        <v>1</v>
      </c>
      <c r="W408" s="85"/>
      <c r="X408" s="85"/>
      <c r="Y408" s="85"/>
      <c r="Z408" s="85"/>
      <c r="AA408" s="85"/>
      <c r="AB408" s="85"/>
      <c r="AC408" s="85"/>
      <c r="AD408" s="85"/>
      <c r="AE408" s="85"/>
      <c r="AF408" s="85"/>
      <c r="AG408" s="85"/>
      <c r="AH408" s="85"/>
      <c r="AI408" s="85"/>
      <c r="AJ408" s="85"/>
      <c r="AK408" s="85"/>
      <c r="AL408" s="85"/>
      <c r="AM408" s="85"/>
      <c r="AN408" s="85"/>
      <c r="AO408" s="85"/>
      <c r="AP408" s="85"/>
      <c r="AQ408" s="85"/>
      <c r="AR408" s="85"/>
      <c r="AS408" s="85"/>
      <c r="AT408" s="85"/>
      <c r="AU408" s="85"/>
      <c r="AV408" s="80" t="s">
        <v>52</v>
      </c>
      <c r="AW408" s="80" t="s">
        <v>1001</v>
      </c>
      <c r="AX408" s="80" t="s">
        <v>52</v>
      </c>
      <c r="AY408" s="80" t="s">
        <v>52</v>
      </c>
      <c r="AZ408" s="80" t="s">
        <v>52</v>
      </c>
    </row>
    <row r="409" spans="1:52" ht="30" customHeight="1">
      <c r="A409" s="76" t="s">
        <v>474</v>
      </c>
      <c r="B409" s="76" t="s">
        <v>458</v>
      </c>
      <c r="C409" s="76" t="s">
        <v>459</v>
      </c>
      <c r="D409" s="77">
        <v>0.1</v>
      </c>
      <c r="E409" s="78">
        <f>단가대비표!O96</f>
        <v>0</v>
      </c>
      <c r="F409" s="79">
        <f>TRUNC(E409*D409,1)</f>
        <v>0</v>
      </c>
      <c r="G409" s="78">
        <f>단가대비표!P96</f>
        <v>172068</v>
      </c>
      <c r="H409" s="79">
        <f>TRUNC(G409*D409,1)</f>
        <v>17206.8</v>
      </c>
      <c r="I409" s="78">
        <f>단가대비표!V96</f>
        <v>0</v>
      </c>
      <c r="J409" s="79">
        <f>TRUNC(I409*D409,1)</f>
        <v>0</v>
      </c>
      <c r="K409" s="78">
        <f t="shared" si="62"/>
        <v>172068</v>
      </c>
      <c r="L409" s="79">
        <f t="shared" si="62"/>
        <v>17206.8</v>
      </c>
      <c r="M409" s="76" t="s">
        <v>52</v>
      </c>
      <c r="N409" s="80" t="s">
        <v>250</v>
      </c>
      <c r="O409" s="80" t="s">
        <v>475</v>
      </c>
      <c r="P409" s="80" t="s">
        <v>64</v>
      </c>
      <c r="Q409" s="80" t="s">
        <v>64</v>
      </c>
      <c r="R409" s="80" t="s">
        <v>63</v>
      </c>
      <c r="S409" s="85"/>
      <c r="T409" s="85"/>
      <c r="U409" s="85"/>
      <c r="V409" s="85">
        <v>1</v>
      </c>
      <c r="W409" s="85"/>
      <c r="X409" s="85"/>
      <c r="Y409" s="85"/>
      <c r="Z409" s="85"/>
      <c r="AA409" s="85"/>
      <c r="AB409" s="85"/>
      <c r="AC409" s="85"/>
      <c r="AD409" s="85"/>
      <c r="AE409" s="85"/>
      <c r="AF409" s="85"/>
      <c r="AG409" s="85"/>
      <c r="AH409" s="85"/>
      <c r="AI409" s="85"/>
      <c r="AJ409" s="85"/>
      <c r="AK409" s="85"/>
      <c r="AL409" s="85"/>
      <c r="AM409" s="85"/>
      <c r="AN409" s="85"/>
      <c r="AO409" s="85"/>
      <c r="AP409" s="85"/>
      <c r="AQ409" s="85"/>
      <c r="AR409" s="85"/>
      <c r="AS409" s="85"/>
      <c r="AT409" s="85"/>
      <c r="AU409" s="85"/>
      <c r="AV409" s="80" t="s">
        <v>52</v>
      </c>
      <c r="AW409" s="80" t="s">
        <v>1002</v>
      </c>
      <c r="AX409" s="80" t="s">
        <v>52</v>
      </c>
      <c r="AY409" s="80" t="s">
        <v>52</v>
      </c>
      <c r="AZ409" s="80" t="s">
        <v>52</v>
      </c>
    </row>
    <row r="410" spans="1:52" ht="30" customHeight="1">
      <c r="A410" s="76" t="s">
        <v>650</v>
      </c>
      <c r="B410" s="76" t="s">
        <v>670</v>
      </c>
      <c r="C410" s="76" t="s">
        <v>385</v>
      </c>
      <c r="D410" s="77">
        <v>1</v>
      </c>
      <c r="E410" s="78">
        <f>TRUNC(SUMIF(V408:V410, RIGHTB(O410, 1), H408:H410)*U410, 2)</f>
        <v>1425.41</v>
      </c>
      <c r="F410" s="79">
        <f>TRUNC(E410*D410,1)</f>
        <v>1425.4</v>
      </c>
      <c r="G410" s="78">
        <v>0</v>
      </c>
      <c r="H410" s="79">
        <f>TRUNC(G410*D410,1)</f>
        <v>0</v>
      </c>
      <c r="I410" s="78">
        <v>0</v>
      </c>
      <c r="J410" s="79">
        <f>TRUNC(I410*D410,1)</f>
        <v>0</v>
      </c>
      <c r="K410" s="78">
        <f t="shared" si="62"/>
        <v>1425.4</v>
      </c>
      <c r="L410" s="79">
        <f t="shared" si="62"/>
        <v>1425.4</v>
      </c>
      <c r="M410" s="76" t="s">
        <v>52</v>
      </c>
      <c r="N410" s="80" t="s">
        <v>250</v>
      </c>
      <c r="O410" s="80" t="s">
        <v>397</v>
      </c>
      <c r="P410" s="80" t="s">
        <v>64</v>
      </c>
      <c r="Q410" s="80" t="s">
        <v>64</v>
      </c>
      <c r="R410" s="80" t="s">
        <v>64</v>
      </c>
      <c r="S410" s="85">
        <v>1</v>
      </c>
      <c r="T410" s="85">
        <v>0</v>
      </c>
      <c r="U410" s="85">
        <v>0.05</v>
      </c>
      <c r="V410" s="85"/>
      <c r="W410" s="85"/>
      <c r="X410" s="85"/>
      <c r="Y410" s="85"/>
      <c r="Z410" s="85"/>
      <c r="AA410" s="85"/>
      <c r="AB410" s="85"/>
      <c r="AC410" s="85"/>
      <c r="AD410" s="85"/>
      <c r="AE410" s="85"/>
      <c r="AF410" s="85"/>
      <c r="AG410" s="85"/>
      <c r="AH410" s="85"/>
      <c r="AI410" s="85"/>
      <c r="AJ410" s="85"/>
      <c r="AK410" s="85"/>
      <c r="AL410" s="85"/>
      <c r="AM410" s="85"/>
      <c r="AN410" s="85"/>
      <c r="AO410" s="85"/>
      <c r="AP410" s="85"/>
      <c r="AQ410" s="85"/>
      <c r="AR410" s="85"/>
      <c r="AS410" s="85"/>
      <c r="AT410" s="85"/>
      <c r="AU410" s="85"/>
      <c r="AV410" s="80" t="s">
        <v>52</v>
      </c>
      <c r="AW410" s="80" t="s">
        <v>1003</v>
      </c>
      <c r="AX410" s="80" t="s">
        <v>52</v>
      </c>
      <c r="AY410" s="80" t="s">
        <v>52</v>
      </c>
      <c r="AZ410" s="80" t="s">
        <v>52</v>
      </c>
    </row>
    <row r="411" spans="1:52" ht="30" customHeight="1">
      <c r="A411" s="76" t="s">
        <v>462</v>
      </c>
      <c r="B411" s="76" t="s">
        <v>52</v>
      </c>
      <c r="C411" s="76" t="s">
        <v>52</v>
      </c>
      <c r="D411" s="77"/>
      <c r="E411" s="78"/>
      <c r="F411" s="79">
        <f>TRUNC(SUMIF(N408:N410, N407, F408:F410),0)</f>
        <v>1425</v>
      </c>
      <c r="G411" s="78"/>
      <c r="H411" s="79">
        <f>TRUNC(SUMIF(N408:N410, N407, H408:H410),0)</f>
        <v>28508</v>
      </c>
      <c r="I411" s="78"/>
      <c r="J411" s="79">
        <f>TRUNC(SUMIF(N408:N410, N407, J408:J410),0)</f>
        <v>0</v>
      </c>
      <c r="K411" s="78"/>
      <c r="L411" s="79">
        <f>F411+H411+J411</f>
        <v>29933</v>
      </c>
      <c r="M411" s="76" t="s">
        <v>52</v>
      </c>
      <c r="N411" s="80" t="s">
        <v>78</v>
      </c>
      <c r="O411" s="80" t="s">
        <v>78</v>
      </c>
      <c r="P411" s="80" t="s">
        <v>52</v>
      </c>
      <c r="Q411" s="80" t="s">
        <v>52</v>
      </c>
      <c r="R411" s="80" t="s">
        <v>52</v>
      </c>
      <c r="S411" s="85"/>
      <c r="T411" s="85"/>
      <c r="U411" s="85"/>
      <c r="V411" s="85"/>
      <c r="W411" s="85"/>
      <c r="X411" s="85"/>
      <c r="Y411" s="85"/>
      <c r="Z411" s="85"/>
      <c r="AA411" s="85"/>
      <c r="AB411" s="85"/>
      <c r="AC411" s="85"/>
      <c r="AD411" s="85"/>
      <c r="AE411" s="85"/>
      <c r="AF411" s="85"/>
      <c r="AG411" s="85"/>
      <c r="AH411" s="85"/>
      <c r="AI411" s="85"/>
      <c r="AJ411" s="85"/>
      <c r="AK411" s="85"/>
      <c r="AL411" s="85"/>
      <c r="AM411" s="85"/>
      <c r="AN411" s="85"/>
      <c r="AO411" s="85"/>
      <c r="AP411" s="85"/>
      <c r="AQ411" s="85"/>
      <c r="AR411" s="85"/>
      <c r="AS411" s="85"/>
      <c r="AT411" s="85"/>
      <c r="AU411" s="85"/>
      <c r="AV411" s="80" t="s">
        <v>52</v>
      </c>
      <c r="AW411" s="80" t="s">
        <v>52</v>
      </c>
      <c r="AX411" s="80" t="s">
        <v>52</v>
      </c>
      <c r="AY411" s="80" t="s">
        <v>52</v>
      </c>
      <c r="AZ411" s="80" t="s">
        <v>52</v>
      </c>
    </row>
  </sheetData>
  <mergeCells count="45">
    <mergeCell ref="AU2:AU3"/>
    <mergeCell ref="AV2:AV3"/>
    <mergeCell ref="AW2:AW3"/>
    <mergeCell ref="AO2:AO3"/>
    <mergeCell ref="AP2:AP3"/>
    <mergeCell ref="AQ2:AQ3"/>
    <mergeCell ref="AR2:AR3"/>
    <mergeCell ref="AS2:AS3"/>
    <mergeCell ref="AT2:AT3"/>
    <mergeCell ref="AN2:AN3"/>
    <mergeCell ref="AC2:AC3"/>
    <mergeCell ref="AD2:AD3"/>
    <mergeCell ref="AE2:AE3"/>
    <mergeCell ref="AF2:AF3"/>
    <mergeCell ref="AG2:AG3"/>
    <mergeCell ref="AH2:AH3"/>
    <mergeCell ref="AI2:AI3"/>
    <mergeCell ref="AJ2:AJ3"/>
    <mergeCell ref="AK2:AK3"/>
    <mergeCell ref="AL2:AL3"/>
    <mergeCell ref="AM2:AM3"/>
    <mergeCell ref="AB2:AB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AA2:AA3"/>
    <mergeCell ref="P2:P3"/>
    <mergeCell ref="A2:A3"/>
    <mergeCell ref="B2:B3"/>
    <mergeCell ref="C2:C3"/>
    <mergeCell ref="D2:D3"/>
    <mergeCell ref="E2:F2"/>
    <mergeCell ref="G2:H2"/>
    <mergeCell ref="I2:J2"/>
    <mergeCell ref="K2:L2"/>
    <mergeCell ref="M2:M3"/>
    <mergeCell ref="N2:N3"/>
    <mergeCell ref="O2:O3"/>
  </mergeCells>
  <phoneticPr fontId="1" type="noConversion"/>
  <pageMargins left="0.78740157480314954" right="0" top="0.39370078740157477" bottom="0.39370078740157477" header="0" footer="0"/>
  <pageSetup paperSize="9" scale="65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92BD8-5DD7-487F-B7BE-88628B49F972}">
  <sheetPr>
    <pageSetUpPr fitToPage="1"/>
  </sheetPr>
  <dimension ref="A1:AB110"/>
  <sheetViews>
    <sheetView topLeftCell="B46" zoomScale="70" zoomScaleNormal="70" workbookViewId="0">
      <selection activeCell="M22" sqref="M22"/>
    </sheetView>
  </sheetViews>
  <sheetFormatPr defaultRowHeight="16.5"/>
  <cols>
    <col min="1" max="1" width="12.625" hidden="1" customWidth="1"/>
    <col min="2" max="3" width="30.625" customWidth="1"/>
    <col min="4" max="4" width="4.625" customWidth="1"/>
    <col min="5" max="5" width="13.625" customWidth="1"/>
    <col min="6" max="6" width="4.625" customWidth="1"/>
    <col min="7" max="7" width="13.625" customWidth="1"/>
    <col min="8" max="8" width="4.625" customWidth="1"/>
    <col min="9" max="9" width="13.625" customWidth="1"/>
    <col min="10" max="10" width="4.625" customWidth="1"/>
    <col min="11" max="11" width="13.625" customWidth="1"/>
    <col min="12" max="12" width="4.625" customWidth="1"/>
    <col min="13" max="13" width="13.625" customWidth="1"/>
    <col min="14" max="14" width="4.625" customWidth="1"/>
    <col min="15" max="22" width="13.625" customWidth="1"/>
    <col min="23" max="23" width="8.625" customWidth="1"/>
    <col min="24" max="24" width="12.625" customWidth="1"/>
    <col min="25" max="27" width="1.625" hidden="1" customWidth="1"/>
    <col min="28" max="28" width="10.625" hidden="1" customWidth="1"/>
  </cols>
  <sheetData>
    <row r="1" spans="1:28" ht="30" customHeight="1">
      <c r="A1" s="118" t="s">
        <v>1004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</row>
    <row r="2" spans="1:28" ht="30" customHeight="1">
      <c r="A2" s="108" t="s">
        <v>1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</row>
    <row r="3" spans="1:28" ht="30" customHeight="1">
      <c r="A3" s="113" t="s">
        <v>426</v>
      </c>
      <c r="B3" s="113" t="s">
        <v>2</v>
      </c>
      <c r="C3" s="113" t="s">
        <v>1005</v>
      </c>
      <c r="D3" s="113" t="s">
        <v>4</v>
      </c>
      <c r="E3" s="113" t="s">
        <v>6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 t="s">
        <v>428</v>
      </c>
      <c r="Q3" s="113" t="s">
        <v>429</v>
      </c>
      <c r="R3" s="113"/>
      <c r="S3" s="113"/>
      <c r="T3" s="113"/>
      <c r="U3" s="113"/>
      <c r="V3" s="113"/>
      <c r="W3" s="113" t="s">
        <v>431</v>
      </c>
      <c r="X3" s="113" t="s">
        <v>12</v>
      </c>
      <c r="Y3" s="115" t="s">
        <v>1013</v>
      </c>
      <c r="Z3" s="115" t="s">
        <v>1014</v>
      </c>
      <c r="AA3" s="115" t="s">
        <v>1015</v>
      </c>
      <c r="AB3" s="115" t="s">
        <v>48</v>
      </c>
    </row>
    <row r="4" spans="1:28" ht="30" customHeight="1">
      <c r="A4" s="113"/>
      <c r="B4" s="113"/>
      <c r="C4" s="113"/>
      <c r="D4" s="113"/>
      <c r="E4" s="9" t="s">
        <v>1006</v>
      </c>
      <c r="F4" s="9" t="s">
        <v>1007</v>
      </c>
      <c r="G4" s="9" t="s">
        <v>1008</v>
      </c>
      <c r="H4" s="9" t="s">
        <v>1007</v>
      </c>
      <c r="I4" s="9" t="s">
        <v>1009</v>
      </c>
      <c r="J4" s="9" t="s">
        <v>1007</v>
      </c>
      <c r="K4" s="9" t="s">
        <v>1010</v>
      </c>
      <c r="L4" s="9" t="s">
        <v>1007</v>
      </c>
      <c r="M4" s="9" t="s">
        <v>1011</v>
      </c>
      <c r="N4" s="9" t="s">
        <v>1007</v>
      </c>
      <c r="O4" s="9" t="s">
        <v>1012</v>
      </c>
      <c r="P4" s="113"/>
      <c r="Q4" s="9" t="s">
        <v>1006</v>
      </c>
      <c r="R4" s="9" t="s">
        <v>1008</v>
      </c>
      <c r="S4" s="9" t="s">
        <v>1009</v>
      </c>
      <c r="T4" s="9" t="s">
        <v>1010</v>
      </c>
      <c r="U4" s="9" t="s">
        <v>1011</v>
      </c>
      <c r="V4" s="9" t="s">
        <v>1012</v>
      </c>
      <c r="W4" s="113"/>
      <c r="X4" s="113"/>
      <c r="Y4" s="115"/>
      <c r="Z4" s="115"/>
      <c r="AA4" s="115"/>
      <c r="AB4" s="115"/>
    </row>
    <row r="5" spans="1:28" ht="30" customHeight="1">
      <c r="A5" s="16" t="s">
        <v>565</v>
      </c>
      <c r="B5" s="16" t="s">
        <v>81</v>
      </c>
      <c r="C5" s="16" t="s">
        <v>564</v>
      </c>
      <c r="D5" s="20" t="s">
        <v>83</v>
      </c>
      <c r="E5" s="21">
        <v>0</v>
      </c>
      <c r="F5" s="16" t="s">
        <v>52</v>
      </c>
      <c r="G5" s="21">
        <v>0</v>
      </c>
      <c r="H5" s="16" t="s">
        <v>52</v>
      </c>
      <c r="I5" s="21">
        <v>0</v>
      </c>
      <c r="J5" s="16" t="s">
        <v>52</v>
      </c>
      <c r="K5" s="21">
        <v>0</v>
      </c>
      <c r="L5" s="16" t="s">
        <v>52</v>
      </c>
      <c r="M5" s="21">
        <v>0</v>
      </c>
      <c r="N5" s="16" t="s">
        <v>52</v>
      </c>
      <c r="O5" s="21">
        <v>0</v>
      </c>
      <c r="P5" s="21">
        <v>0</v>
      </c>
      <c r="Q5" s="21">
        <v>0</v>
      </c>
      <c r="R5" s="21">
        <v>0</v>
      </c>
      <c r="S5" s="21">
        <v>0</v>
      </c>
      <c r="T5" s="21">
        <v>0</v>
      </c>
      <c r="U5" s="21">
        <v>0</v>
      </c>
      <c r="V5" s="21">
        <v>0</v>
      </c>
      <c r="W5" s="16" t="s">
        <v>1016</v>
      </c>
      <c r="X5" s="16" t="s">
        <v>561</v>
      </c>
      <c r="Y5" s="2" t="s">
        <v>52</v>
      </c>
      <c r="Z5" s="2" t="s">
        <v>52</v>
      </c>
      <c r="AA5" s="22"/>
      <c r="AB5" s="2" t="s">
        <v>52</v>
      </c>
    </row>
    <row r="6" spans="1:28" ht="30" customHeight="1">
      <c r="A6" s="16" t="s">
        <v>84</v>
      </c>
      <c r="B6" s="16" t="s">
        <v>81</v>
      </c>
      <c r="C6" s="16" t="s">
        <v>82</v>
      </c>
      <c r="D6" s="20" t="s">
        <v>83</v>
      </c>
      <c r="E6" s="21">
        <v>0</v>
      </c>
      <c r="F6" s="16" t="s">
        <v>52</v>
      </c>
      <c r="G6" s="21">
        <v>30000</v>
      </c>
      <c r="H6" s="16" t="s">
        <v>1017</v>
      </c>
      <c r="I6" s="21">
        <v>33000</v>
      </c>
      <c r="J6" s="16" t="s">
        <v>1018</v>
      </c>
      <c r="K6" s="21">
        <v>0</v>
      </c>
      <c r="L6" s="16" t="s">
        <v>52</v>
      </c>
      <c r="M6" s="21">
        <v>0</v>
      </c>
      <c r="N6" s="16" t="s">
        <v>52</v>
      </c>
      <c r="O6" s="21">
        <f t="shared" ref="O6:O12" si="0">SMALL(E6:M6,COUNTIF(E6:M6,0)+1)</f>
        <v>30000</v>
      </c>
      <c r="P6" s="21">
        <v>0</v>
      </c>
      <c r="Q6" s="21">
        <v>0</v>
      </c>
      <c r="R6" s="21">
        <v>0</v>
      </c>
      <c r="S6" s="21">
        <v>0</v>
      </c>
      <c r="T6" s="21">
        <v>0</v>
      </c>
      <c r="U6" s="21">
        <v>0</v>
      </c>
      <c r="V6" s="21">
        <v>0</v>
      </c>
      <c r="W6" s="16" t="s">
        <v>1019</v>
      </c>
      <c r="X6" s="16" t="s">
        <v>52</v>
      </c>
      <c r="Y6" s="2" t="s">
        <v>52</v>
      </c>
      <c r="Z6" s="2" t="s">
        <v>52</v>
      </c>
      <c r="AA6" s="22"/>
      <c r="AB6" s="2" t="s">
        <v>52</v>
      </c>
    </row>
    <row r="7" spans="1:28" ht="30" customHeight="1">
      <c r="A7" s="16" t="s">
        <v>941</v>
      </c>
      <c r="B7" s="16" t="s">
        <v>939</v>
      </c>
      <c r="C7" s="16" t="s">
        <v>940</v>
      </c>
      <c r="D7" s="20" t="s">
        <v>68</v>
      </c>
      <c r="E7" s="21">
        <v>4683</v>
      </c>
      <c r="F7" s="16" t="s">
        <v>52</v>
      </c>
      <c r="G7" s="21">
        <v>5811.6</v>
      </c>
      <c r="H7" s="16" t="s">
        <v>1020</v>
      </c>
      <c r="I7" s="21">
        <v>4837.3999999999996</v>
      </c>
      <c r="J7" s="16" t="s">
        <v>1021</v>
      </c>
      <c r="K7" s="21">
        <v>0</v>
      </c>
      <c r="L7" s="16" t="s">
        <v>52</v>
      </c>
      <c r="M7" s="21">
        <v>0</v>
      </c>
      <c r="N7" s="16" t="s">
        <v>52</v>
      </c>
      <c r="O7" s="21">
        <f t="shared" si="0"/>
        <v>4683</v>
      </c>
      <c r="P7" s="21">
        <v>0</v>
      </c>
      <c r="Q7" s="21">
        <v>0</v>
      </c>
      <c r="R7" s="21">
        <v>0</v>
      </c>
      <c r="S7" s="21">
        <v>0</v>
      </c>
      <c r="T7" s="21">
        <v>0</v>
      </c>
      <c r="U7" s="21">
        <v>0</v>
      </c>
      <c r="V7" s="21">
        <v>0</v>
      </c>
      <c r="W7" s="16" t="s">
        <v>1022</v>
      </c>
      <c r="X7" s="16" t="s">
        <v>52</v>
      </c>
      <c r="Y7" s="2" t="s">
        <v>52</v>
      </c>
      <c r="Z7" s="2" t="s">
        <v>52</v>
      </c>
      <c r="AA7" s="22"/>
      <c r="AB7" s="2" t="s">
        <v>52</v>
      </c>
    </row>
    <row r="8" spans="1:28" ht="30" customHeight="1">
      <c r="A8" s="16" t="s">
        <v>927</v>
      </c>
      <c r="B8" s="16" t="s">
        <v>924</v>
      </c>
      <c r="C8" s="16" t="s">
        <v>925</v>
      </c>
      <c r="D8" s="20" t="s">
        <v>560</v>
      </c>
      <c r="E8" s="21">
        <v>261</v>
      </c>
      <c r="F8" s="16" t="s">
        <v>52</v>
      </c>
      <c r="G8" s="21">
        <v>410</v>
      </c>
      <c r="H8" s="16" t="s">
        <v>1023</v>
      </c>
      <c r="I8" s="21">
        <v>395</v>
      </c>
      <c r="J8" s="16" t="s">
        <v>1024</v>
      </c>
      <c r="K8" s="21">
        <v>0</v>
      </c>
      <c r="L8" s="16" t="s">
        <v>52</v>
      </c>
      <c r="M8" s="21">
        <v>0</v>
      </c>
      <c r="N8" s="16" t="s">
        <v>52</v>
      </c>
      <c r="O8" s="21">
        <f t="shared" si="0"/>
        <v>261</v>
      </c>
      <c r="P8" s="21">
        <v>0</v>
      </c>
      <c r="Q8" s="21">
        <v>0</v>
      </c>
      <c r="R8" s="21">
        <v>0</v>
      </c>
      <c r="S8" s="21">
        <v>0</v>
      </c>
      <c r="T8" s="21">
        <v>0</v>
      </c>
      <c r="U8" s="21">
        <v>0</v>
      </c>
      <c r="V8" s="21">
        <v>0</v>
      </c>
      <c r="W8" s="16" t="s">
        <v>1025</v>
      </c>
      <c r="X8" s="16" t="s">
        <v>926</v>
      </c>
      <c r="Y8" s="2" t="s">
        <v>52</v>
      </c>
      <c r="Z8" s="2" t="s">
        <v>52</v>
      </c>
      <c r="AA8" s="22"/>
      <c r="AB8" s="2" t="s">
        <v>52</v>
      </c>
    </row>
    <row r="9" spans="1:28" ht="30" customHeight="1">
      <c r="A9" s="16" t="s">
        <v>586</v>
      </c>
      <c r="B9" s="16" t="s">
        <v>583</v>
      </c>
      <c r="C9" s="16" t="s">
        <v>584</v>
      </c>
      <c r="D9" s="20" t="s">
        <v>585</v>
      </c>
      <c r="E9" s="21">
        <v>0</v>
      </c>
      <c r="F9" s="16" t="s">
        <v>52</v>
      </c>
      <c r="G9" s="21">
        <v>0</v>
      </c>
      <c r="H9" s="16" t="s">
        <v>52</v>
      </c>
      <c r="I9" s="21">
        <v>0</v>
      </c>
      <c r="J9" s="16" t="s">
        <v>52</v>
      </c>
      <c r="K9" s="21">
        <v>0</v>
      </c>
      <c r="L9" s="16" t="s">
        <v>52</v>
      </c>
      <c r="M9" s="21">
        <v>2578</v>
      </c>
      <c r="N9" s="16" t="s">
        <v>52</v>
      </c>
      <c r="O9" s="21">
        <f t="shared" si="0"/>
        <v>2578</v>
      </c>
      <c r="P9" s="21">
        <v>0</v>
      </c>
      <c r="Q9" s="21">
        <v>0</v>
      </c>
      <c r="R9" s="21">
        <v>0</v>
      </c>
      <c r="S9" s="21">
        <v>0</v>
      </c>
      <c r="T9" s="21">
        <v>0</v>
      </c>
      <c r="U9" s="21">
        <v>0</v>
      </c>
      <c r="V9" s="21">
        <v>0</v>
      </c>
      <c r="W9" s="16" t="s">
        <v>1026</v>
      </c>
      <c r="X9" s="16" t="s">
        <v>52</v>
      </c>
      <c r="Y9" s="2" t="s">
        <v>52</v>
      </c>
      <c r="Z9" s="2" t="s">
        <v>52</v>
      </c>
      <c r="AA9" s="22"/>
      <c r="AB9" s="2" t="s">
        <v>52</v>
      </c>
    </row>
    <row r="10" spans="1:28" ht="30" customHeight="1">
      <c r="A10" s="16" t="s">
        <v>910</v>
      </c>
      <c r="B10" s="16" t="s">
        <v>149</v>
      </c>
      <c r="C10" s="16" t="s">
        <v>270</v>
      </c>
      <c r="D10" s="20" t="s">
        <v>68</v>
      </c>
      <c r="E10" s="21">
        <v>0</v>
      </c>
      <c r="F10" s="16" t="s">
        <v>52</v>
      </c>
      <c r="G10" s="21">
        <v>0</v>
      </c>
      <c r="H10" s="16" t="s">
        <v>52</v>
      </c>
      <c r="I10" s="21">
        <v>0</v>
      </c>
      <c r="J10" s="16" t="s">
        <v>52</v>
      </c>
      <c r="K10" s="21">
        <v>0</v>
      </c>
      <c r="L10" s="16" t="s">
        <v>52</v>
      </c>
      <c r="M10" s="21">
        <v>9880</v>
      </c>
      <c r="N10" s="16" t="s">
        <v>52</v>
      </c>
      <c r="O10" s="21">
        <f t="shared" si="0"/>
        <v>9880</v>
      </c>
      <c r="P10" s="21">
        <v>17145</v>
      </c>
      <c r="Q10" s="21">
        <v>0</v>
      </c>
      <c r="R10" s="21">
        <v>0</v>
      </c>
      <c r="S10" s="21">
        <v>0</v>
      </c>
      <c r="T10" s="21">
        <v>0</v>
      </c>
      <c r="U10" s="21">
        <v>514</v>
      </c>
      <c r="V10" s="21">
        <f>SMALL(Q10:U10,COUNTIF(Q10:U10,0)+1)</f>
        <v>514</v>
      </c>
      <c r="W10" s="16" t="s">
        <v>1027</v>
      </c>
      <c r="X10" s="16" t="s">
        <v>52</v>
      </c>
      <c r="Y10" s="2" t="s">
        <v>52</v>
      </c>
      <c r="Z10" s="2" t="s">
        <v>52</v>
      </c>
      <c r="AA10" s="22"/>
      <c r="AB10" s="2" t="s">
        <v>52</v>
      </c>
    </row>
    <row r="11" spans="1:28" ht="30" customHeight="1">
      <c r="A11" s="16" t="s">
        <v>919</v>
      </c>
      <c r="B11" s="16" t="s">
        <v>917</v>
      </c>
      <c r="C11" s="16" t="s">
        <v>918</v>
      </c>
      <c r="D11" s="20" t="s">
        <v>560</v>
      </c>
      <c r="E11" s="21">
        <v>1020</v>
      </c>
      <c r="F11" s="16" t="s">
        <v>52</v>
      </c>
      <c r="G11" s="21">
        <v>1130</v>
      </c>
      <c r="H11" s="16" t="s">
        <v>1028</v>
      </c>
      <c r="I11" s="21">
        <v>1030</v>
      </c>
      <c r="J11" s="16" t="s">
        <v>1029</v>
      </c>
      <c r="K11" s="21">
        <v>0</v>
      </c>
      <c r="L11" s="16" t="s">
        <v>52</v>
      </c>
      <c r="M11" s="21">
        <v>0</v>
      </c>
      <c r="N11" s="16" t="s">
        <v>52</v>
      </c>
      <c r="O11" s="21">
        <f t="shared" si="0"/>
        <v>1020</v>
      </c>
      <c r="P11" s="21">
        <v>0</v>
      </c>
      <c r="Q11" s="21">
        <v>0</v>
      </c>
      <c r="R11" s="21">
        <v>0</v>
      </c>
      <c r="S11" s="21">
        <v>0</v>
      </c>
      <c r="T11" s="21">
        <v>0</v>
      </c>
      <c r="U11" s="21">
        <v>0</v>
      </c>
      <c r="V11" s="21">
        <v>0</v>
      </c>
      <c r="W11" s="16" t="s">
        <v>1030</v>
      </c>
      <c r="X11" s="16" t="s">
        <v>52</v>
      </c>
      <c r="Y11" s="2" t="s">
        <v>52</v>
      </c>
      <c r="Z11" s="2" t="s">
        <v>52</v>
      </c>
      <c r="AA11" s="22"/>
      <c r="AB11" s="2" t="s">
        <v>52</v>
      </c>
    </row>
    <row r="12" spans="1:28" ht="30" customHeight="1">
      <c r="A12" s="16" t="s">
        <v>915</v>
      </c>
      <c r="B12" s="16" t="s">
        <v>913</v>
      </c>
      <c r="C12" s="16" t="s">
        <v>914</v>
      </c>
      <c r="D12" s="20" t="s">
        <v>560</v>
      </c>
      <c r="E12" s="21">
        <v>0</v>
      </c>
      <c r="F12" s="16" t="s">
        <v>52</v>
      </c>
      <c r="G12" s="21">
        <v>905.6</v>
      </c>
      <c r="H12" s="16" t="s">
        <v>1031</v>
      </c>
      <c r="I12" s="21">
        <v>0</v>
      </c>
      <c r="J12" s="16" t="s">
        <v>52</v>
      </c>
      <c r="K12" s="21">
        <v>0</v>
      </c>
      <c r="L12" s="16" t="s">
        <v>52</v>
      </c>
      <c r="M12" s="21">
        <v>0</v>
      </c>
      <c r="N12" s="16" t="s">
        <v>52</v>
      </c>
      <c r="O12" s="21">
        <f t="shared" si="0"/>
        <v>905.6</v>
      </c>
      <c r="P12" s="21">
        <v>0</v>
      </c>
      <c r="Q12" s="21">
        <v>0</v>
      </c>
      <c r="R12" s="21">
        <v>0</v>
      </c>
      <c r="S12" s="21">
        <v>0</v>
      </c>
      <c r="T12" s="21">
        <v>0</v>
      </c>
      <c r="U12" s="21">
        <v>0</v>
      </c>
      <c r="V12" s="21">
        <v>0</v>
      </c>
      <c r="W12" s="16" t="s">
        <v>1032</v>
      </c>
      <c r="X12" s="16" t="s">
        <v>52</v>
      </c>
      <c r="Y12" s="2" t="s">
        <v>52</v>
      </c>
      <c r="Z12" s="2" t="s">
        <v>52</v>
      </c>
      <c r="AA12" s="22"/>
      <c r="AB12" s="2" t="s">
        <v>52</v>
      </c>
    </row>
    <row r="13" spans="1:28" ht="30" customHeight="1">
      <c r="A13" s="16" t="s">
        <v>562</v>
      </c>
      <c r="B13" s="16" t="s">
        <v>86</v>
      </c>
      <c r="C13" s="16" t="s">
        <v>559</v>
      </c>
      <c r="D13" s="20" t="s">
        <v>560</v>
      </c>
      <c r="E13" s="21">
        <v>0</v>
      </c>
      <c r="F13" s="16" t="s">
        <v>52</v>
      </c>
      <c r="G13" s="21">
        <v>0</v>
      </c>
      <c r="H13" s="16" t="s">
        <v>52</v>
      </c>
      <c r="I13" s="21">
        <v>0</v>
      </c>
      <c r="J13" s="16" t="s">
        <v>52</v>
      </c>
      <c r="K13" s="21">
        <v>0</v>
      </c>
      <c r="L13" s="16" t="s">
        <v>52</v>
      </c>
      <c r="M13" s="21">
        <v>0</v>
      </c>
      <c r="N13" s="16" t="s">
        <v>52</v>
      </c>
      <c r="O13" s="21">
        <v>0</v>
      </c>
      <c r="P13" s="21">
        <v>0</v>
      </c>
      <c r="Q13" s="21">
        <v>0</v>
      </c>
      <c r="R13" s="21">
        <v>0</v>
      </c>
      <c r="S13" s="21">
        <v>0</v>
      </c>
      <c r="T13" s="21">
        <v>0</v>
      </c>
      <c r="U13" s="21">
        <v>0</v>
      </c>
      <c r="V13" s="21">
        <v>0</v>
      </c>
      <c r="W13" s="16" t="s">
        <v>1033</v>
      </c>
      <c r="X13" s="16" t="s">
        <v>561</v>
      </c>
      <c r="Y13" s="2" t="s">
        <v>52</v>
      </c>
      <c r="Z13" s="2" t="s">
        <v>52</v>
      </c>
      <c r="AA13" s="22"/>
      <c r="AB13" s="2" t="s">
        <v>52</v>
      </c>
    </row>
    <row r="14" spans="1:28" ht="30" customHeight="1">
      <c r="A14" s="16" t="s">
        <v>89</v>
      </c>
      <c r="B14" s="16" t="s">
        <v>86</v>
      </c>
      <c r="C14" s="16" t="s">
        <v>87</v>
      </c>
      <c r="D14" s="20" t="s">
        <v>88</v>
      </c>
      <c r="E14" s="21">
        <v>0</v>
      </c>
      <c r="F14" s="16" t="s">
        <v>52</v>
      </c>
      <c r="G14" s="21">
        <v>7545.45</v>
      </c>
      <c r="H14" s="16" t="s">
        <v>1034</v>
      </c>
      <c r="I14" s="21">
        <v>8818.18</v>
      </c>
      <c r="J14" s="16" t="s">
        <v>1035</v>
      </c>
      <c r="K14" s="21">
        <v>0</v>
      </c>
      <c r="L14" s="16" t="s">
        <v>52</v>
      </c>
      <c r="M14" s="21">
        <v>0</v>
      </c>
      <c r="N14" s="16" t="s">
        <v>52</v>
      </c>
      <c r="O14" s="21">
        <f t="shared" ref="O14:O34" si="1">SMALL(E14:M14,COUNTIF(E14:M14,0)+1)</f>
        <v>7545.45</v>
      </c>
      <c r="P14" s="21">
        <v>0</v>
      </c>
      <c r="Q14" s="21">
        <v>0</v>
      </c>
      <c r="R14" s="21">
        <v>0</v>
      </c>
      <c r="S14" s="21">
        <v>0</v>
      </c>
      <c r="T14" s="21">
        <v>0</v>
      </c>
      <c r="U14" s="21">
        <v>0</v>
      </c>
      <c r="V14" s="21">
        <v>0</v>
      </c>
      <c r="W14" s="16" t="s">
        <v>1036</v>
      </c>
      <c r="X14" s="16" t="s">
        <v>52</v>
      </c>
      <c r="Y14" s="2" t="s">
        <v>52</v>
      </c>
      <c r="Z14" s="2" t="s">
        <v>52</v>
      </c>
      <c r="AA14" s="22"/>
      <c r="AB14" s="2" t="s">
        <v>52</v>
      </c>
    </row>
    <row r="15" spans="1:28" ht="30" customHeight="1">
      <c r="A15" s="16" t="s">
        <v>676</v>
      </c>
      <c r="B15" s="16" t="s">
        <v>674</v>
      </c>
      <c r="C15" s="16" t="s">
        <v>675</v>
      </c>
      <c r="D15" s="20" t="s">
        <v>156</v>
      </c>
      <c r="E15" s="21">
        <v>0</v>
      </c>
      <c r="F15" s="16" t="s">
        <v>52</v>
      </c>
      <c r="G15" s="21">
        <v>0</v>
      </c>
      <c r="H15" s="16" t="s">
        <v>52</v>
      </c>
      <c r="I15" s="21">
        <v>0</v>
      </c>
      <c r="J15" s="16" t="s">
        <v>52</v>
      </c>
      <c r="K15" s="21">
        <v>2330</v>
      </c>
      <c r="L15" s="16" t="s">
        <v>1037</v>
      </c>
      <c r="M15" s="21">
        <v>0</v>
      </c>
      <c r="N15" s="16" t="s">
        <v>52</v>
      </c>
      <c r="O15" s="21">
        <f t="shared" si="1"/>
        <v>2330</v>
      </c>
      <c r="P15" s="21">
        <v>0</v>
      </c>
      <c r="Q15" s="21">
        <v>0</v>
      </c>
      <c r="R15" s="21">
        <v>0</v>
      </c>
      <c r="S15" s="21">
        <v>0</v>
      </c>
      <c r="T15" s="21">
        <v>0</v>
      </c>
      <c r="U15" s="21">
        <v>0</v>
      </c>
      <c r="V15" s="21">
        <v>0</v>
      </c>
      <c r="W15" s="16" t="s">
        <v>1038</v>
      </c>
      <c r="X15" s="16" t="s">
        <v>52</v>
      </c>
      <c r="Y15" s="2" t="s">
        <v>52</v>
      </c>
      <c r="Z15" s="2" t="s">
        <v>52</v>
      </c>
      <c r="AA15" s="22"/>
      <c r="AB15" s="2" t="s">
        <v>52</v>
      </c>
    </row>
    <row r="16" spans="1:28" ht="30" customHeight="1">
      <c r="A16" s="16" t="s">
        <v>93</v>
      </c>
      <c r="B16" s="16" t="s">
        <v>91</v>
      </c>
      <c r="C16" s="16" t="s">
        <v>92</v>
      </c>
      <c r="D16" s="20" t="s">
        <v>68</v>
      </c>
      <c r="E16" s="21">
        <v>15000</v>
      </c>
      <c r="F16" s="16" t="s">
        <v>52</v>
      </c>
      <c r="G16" s="21">
        <v>0</v>
      </c>
      <c r="H16" s="16" t="s">
        <v>52</v>
      </c>
      <c r="I16" s="21">
        <v>0</v>
      </c>
      <c r="J16" s="16" t="s">
        <v>52</v>
      </c>
      <c r="K16" s="21">
        <v>0</v>
      </c>
      <c r="L16" s="16" t="s">
        <v>52</v>
      </c>
      <c r="M16" s="21">
        <v>0</v>
      </c>
      <c r="N16" s="16" t="s">
        <v>52</v>
      </c>
      <c r="O16" s="21">
        <f t="shared" si="1"/>
        <v>15000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  <c r="V16" s="21">
        <v>0</v>
      </c>
      <c r="W16" s="16" t="s">
        <v>1039</v>
      </c>
      <c r="X16" s="16" t="s">
        <v>52</v>
      </c>
      <c r="Y16" s="2" t="s">
        <v>52</v>
      </c>
      <c r="Z16" s="2" t="s">
        <v>52</v>
      </c>
      <c r="AA16" s="22"/>
      <c r="AB16" s="2" t="s">
        <v>52</v>
      </c>
    </row>
    <row r="17" spans="1:28" ht="30" customHeight="1">
      <c r="A17" s="16" t="s">
        <v>97</v>
      </c>
      <c r="B17" s="16" t="s">
        <v>95</v>
      </c>
      <c r="C17" s="16" t="s">
        <v>96</v>
      </c>
      <c r="D17" s="20" t="s">
        <v>68</v>
      </c>
      <c r="E17" s="21">
        <v>15000</v>
      </c>
      <c r="F17" s="16" t="s">
        <v>52</v>
      </c>
      <c r="G17" s="21">
        <v>19000</v>
      </c>
      <c r="H17" s="16" t="s">
        <v>1040</v>
      </c>
      <c r="I17" s="21">
        <v>15000</v>
      </c>
      <c r="J17" s="16" t="s">
        <v>1041</v>
      </c>
      <c r="K17" s="21">
        <v>0</v>
      </c>
      <c r="L17" s="16" t="s">
        <v>52</v>
      </c>
      <c r="M17" s="21">
        <v>0</v>
      </c>
      <c r="N17" s="16" t="s">
        <v>52</v>
      </c>
      <c r="O17" s="21">
        <f t="shared" si="1"/>
        <v>15000</v>
      </c>
      <c r="P17" s="21">
        <v>0</v>
      </c>
      <c r="Q17" s="21">
        <v>0</v>
      </c>
      <c r="R17" s="21">
        <v>0</v>
      </c>
      <c r="S17" s="21">
        <v>0</v>
      </c>
      <c r="T17" s="21">
        <v>0</v>
      </c>
      <c r="U17" s="21">
        <v>0</v>
      </c>
      <c r="V17" s="21">
        <v>0</v>
      </c>
      <c r="W17" s="16" t="s">
        <v>1042</v>
      </c>
      <c r="X17" s="16" t="s">
        <v>52</v>
      </c>
      <c r="Y17" s="2" t="s">
        <v>52</v>
      </c>
      <c r="Z17" s="2" t="s">
        <v>52</v>
      </c>
      <c r="AA17" s="22"/>
      <c r="AB17" s="2" t="s">
        <v>52</v>
      </c>
    </row>
    <row r="18" spans="1:28" ht="30" customHeight="1">
      <c r="A18" s="16" t="s">
        <v>903</v>
      </c>
      <c r="B18" s="16" t="s">
        <v>901</v>
      </c>
      <c r="C18" s="16" t="s">
        <v>902</v>
      </c>
      <c r="D18" s="20" t="s">
        <v>68</v>
      </c>
      <c r="E18" s="21">
        <v>0</v>
      </c>
      <c r="F18" s="16" t="s">
        <v>52</v>
      </c>
      <c r="G18" s="21">
        <v>0</v>
      </c>
      <c r="H18" s="16" t="s">
        <v>52</v>
      </c>
      <c r="I18" s="21">
        <v>0</v>
      </c>
      <c r="J18" s="16" t="s">
        <v>52</v>
      </c>
      <c r="K18" s="21">
        <v>34800</v>
      </c>
      <c r="L18" s="16" t="s">
        <v>1043</v>
      </c>
      <c r="M18" s="21">
        <v>0</v>
      </c>
      <c r="N18" s="16" t="s">
        <v>52</v>
      </c>
      <c r="O18" s="21">
        <f t="shared" si="1"/>
        <v>34800</v>
      </c>
      <c r="P18" s="21">
        <v>0</v>
      </c>
      <c r="Q18" s="21">
        <v>0</v>
      </c>
      <c r="R18" s="21">
        <v>0</v>
      </c>
      <c r="S18" s="21">
        <v>0</v>
      </c>
      <c r="T18" s="21">
        <v>0</v>
      </c>
      <c r="U18" s="21">
        <v>0</v>
      </c>
      <c r="V18" s="21">
        <v>0</v>
      </c>
      <c r="W18" s="16" t="s">
        <v>1044</v>
      </c>
      <c r="X18" s="16" t="s">
        <v>52</v>
      </c>
      <c r="Y18" s="2" t="s">
        <v>52</v>
      </c>
      <c r="Z18" s="2" t="s">
        <v>52</v>
      </c>
      <c r="AA18" s="22"/>
      <c r="AB18" s="2" t="s">
        <v>52</v>
      </c>
    </row>
    <row r="19" spans="1:28" ht="30" customHeight="1">
      <c r="A19" s="16" t="s">
        <v>112</v>
      </c>
      <c r="B19" s="16" t="s">
        <v>110</v>
      </c>
      <c r="C19" s="16" t="s">
        <v>111</v>
      </c>
      <c r="D19" s="20" t="s">
        <v>68</v>
      </c>
      <c r="E19" s="21">
        <v>0</v>
      </c>
      <c r="F19" s="16" t="s">
        <v>52</v>
      </c>
      <c r="G19" s="21">
        <v>0</v>
      </c>
      <c r="H19" s="16" t="s">
        <v>52</v>
      </c>
      <c r="I19" s="21">
        <v>0</v>
      </c>
      <c r="J19" s="16" t="s">
        <v>52</v>
      </c>
      <c r="K19" s="21">
        <v>71420</v>
      </c>
      <c r="L19" s="16" t="s">
        <v>1045</v>
      </c>
      <c r="M19" s="21">
        <v>0</v>
      </c>
      <c r="N19" s="16" t="s">
        <v>52</v>
      </c>
      <c r="O19" s="21">
        <f t="shared" si="1"/>
        <v>71420</v>
      </c>
      <c r="P19" s="21">
        <v>0</v>
      </c>
      <c r="Q19" s="21">
        <v>0</v>
      </c>
      <c r="R19" s="21">
        <v>0</v>
      </c>
      <c r="S19" s="21">
        <v>0</v>
      </c>
      <c r="T19" s="21">
        <v>0</v>
      </c>
      <c r="U19" s="21">
        <v>0</v>
      </c>
      <c r="V19" s="21">
        <v>0</v>
      </c>
      <c r="W19" s="16" t="s">
        <v>1046</v>
      </c>
      <c r="X19" s="16" t="s">
        <v>52</v>
      </c>
      <c r="Y19" s="2" t="s">
        <v>52</v>
      </c>
      <c r="Z19" s="2" t="s">
        <v>52</v>
      </c>
      <c r="AA19" s="22"/>
      <c r="AB19" s="2" t="s">
        <v>52</v>
      </c>
    </row>
    <row r="20" spans="1:28" ht="30" customHeight="1">
      <c r="A20" s="16" t="s">
        <v>867</v>
      </c>
      <c r="B20" s="16" t="s">
        <v>865</v>
      </c>
      <c r="C20" s="16" t="s">
        <v>866</v>
      </c>
      <c r="D20" s="20" t="s">
        <v>68</v>
      </c>
      <c r="E20" s="21">
        <v>242</v>
      </c>
      <c r="F20" s="16" t="s">
        <v>52</v>
      </c>
      <c r="G20" s="21">
        <v>257.29000000000002</v>
      </c>
      <c r="H20" s="16" t="s">
        <v>1047</v>
      </c>
      <c r="I20" s="21">
        <v>0</v>
      </c>
      <c r="J20" s="16" t="s">
        <v>52</v>
      </c>
      <c r="K20" s="21">
        <v>0</v>
      </c>
      <c r="L20" s="16" t="s">
        <v>52</v>
      </c>
      <c r="M20" s="21">
        <v>0</v>
      </c>
      <c r="N20" s="16" t="s">
        <v>52</v>
      </c>
      <c r="O20" s="21">
        <f t="shared" si="1"/>
        <v>242</v>
      </c>
      <c r="P20" s="21">
        <v>0</v>
      </c>
      <c r="Q20" s="21">
        <v>0</v>
      </c>
      <c r="R20" s="21">
        <v>0</v>
      </c>
      <c r="S20" s="21">
        <v>0</v>
      </c>
      <c r="T20" s="21">
        <v>0</v>
      </c>
      <c r="U20" s="21">
        <v>0</v>
      </c>
      <c r="V20" s="21">
        <v>0</v>
      </c>
      <c r="W20" s="16" t="s">
        <v>1048</v>
      </c>
      <c r="X20" s="16" t="s">
        <v>52</v>
      </c>
      <c r="Y20" s="2" t="s">
        <v>52</v>
      </c>
      <c r="Z20" s="2" t="s">
        <v>52</v>
      </c>
      <c r="AA20" s="22"/>
      <c r="AB20" s="2" t="s">
        <v>52</v>
      </c>
    </row>
    <row r="21" spans="1:28" ht="30" customHeight="1">
      <c r="A21" s="16" t="s">
        <v>870</v>
      </c>
      <c r="B21" s="16" t="s">
        <v>869</v>
      </c>
      <c r="C21" s="16" t="s">
        <v>52</v>
      </c>
      <c r="D21" s="20" t="s">
        <v>68</v>
      </c>
      <c r="E21" s="21">
        <v>0</v>
      </c>
      <c r="F21" s="16" t="s">
        <v>52</v>
      </c>
      <c r="G21" s="21">
        <v>0</v>
      </c>
      <c r="H21" s="16" t="s">
        <v>52</v>
      </c>
      <c r="I21" s="21">
        <v>0</v>
      </c>
      <c r="J21" s="16" t="s">
        <v>52</v>
      </c>
      <c r="K21" s="21">
        <v>4500</v>
      </c>
      <c r="L21" s="16" t="s">
        <v>1049</v>
      </c>
      <c r="M21" s="21">
        <v>0</v>
      </c>
      <c r="N21" s="16" t="s">
        <v>52</v>
      </c>
      <c r="O21" s="21">
        <f t="shared" si="1"/>
        <v>4500</v>
      </c>
      <c r="P21" s="21">
        <v>0</v>
      </c>
      <c r="Q21" s="21">
        <v>0</v>
      </c>
      <c r="R21" s="21">
        <v>0</v>
      </c>
      <c r="S21" s="21">
        <v>0</v>
      </c>
      <c r="T21" s="21">
        <v>0</v>
      </c>
      <c r="U21" s="21">
        <v>0</v>
      </c>
      <c r="V21" s="21">
        <v>0</v>
      </c>
      <c r="W21" s="16" t="s">
        <v>1050</v>
      </c>
      <c r="X21" s="16" t="s">
        <v>52</v>
      </c>
      <c r="Y21" s="2" t="s">
        <v>52</v>
      </c>
      <c r="Z21" s="2" t="s">
        <v>52</v>
      </c>
      <c r="AA21" s="22"/>
      <c r="AB21" s="2" t="s">
        <v>52</v>
      </c>
    </row>
    <row r="22" spans="1:28" ht="30" customHeight="1">
      <c r="A22" s="16" t="s">
        <v>947</v>
      </c>
      <c r="B22" s="16" t="s">
        <v>946</v>
      </c>
      <c r="C22" s="16" t="s">
        <v>126</v>
      </c>
      <c r="D22" s="20" t="s">
        <v>68</v>
      </c>
      <c r="E22" s="21">
        <v>0</v>
      </c>
      <c r="F22" s="16" t="s">
        <v>52</v>
      </c>
      <c r="G22" s="21">
        <v>0</v>
      </c>
      <c r="H22" s="16" t="s">
        <v>52</v>
      </c>
      <c r="I22" s="21">
        <v>0</v>
      </c>
      <c r="J22" s="16" t="s">
        <v>52</v>
      </c>
      <c r="K22" s="21">
        <v>30000</v>
      </c>
      <c r="L22" s="16" t="s">
        <v>52</v>
      </c>
      <c r="M22" s="21">
        <v>0</v>
      </c>
      <c r="N22" s="16" t="s">
        <v>52</v>
      </c>
      <c r="O22" s="21">
        <f t="shared" si="1"/>
        <v>30000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1">
        <v>0</v>
      </c>
      <c r="W22" s="16" t="s">
        <v>1051</v>
      </c>
      <c r="X22" s="16" t="s">
        <v>52</v>
      </c>
      <c r="Y22" s="2" t="s">
        <v>52</v>
      </c>
      <c r="Z22" s="2" t="s">
        <v>52</v>
      </c>
      <c r="AA22" s="22"/>
      <c r="AB22" s="2" t="s">
        <v>52</v>
      </c>
    </row>
    <row r="23" spans="1:28" ht="30" customHeight="1">
      <c r="A23" s="16" t="s">
        <v>115</v>
      </c>
      <c r="B23" s="16" t="s">
        <v>114</v>
      </c>
      <c r="C23" s="16" t="s">
        <v>52</v>
      </c>
      <c r="D23" s="20" t="s">
        <v>68</v>
      </c>
      <c r="E23" s="21">
        <v>0</v>
      </c>
      <c r="F23" s="16" t="s">
        <v>52</v>
      </c>
      <c r="G23" s="21">
        <v>0</v>
      </c>
      <c r="H23" s="16" t="s">
        <v>52</v>
      </c>
      <c r="I23" s="21">
        <v>0</v>
      </c>
      <c r="J23" s="16" t="s">
        <v>52</v>
      </c>
      <c r="K23" s="21">
        <v>0</v>
      </c>
      <c r="L23" s="16" t="s">
        <v>52</v>
      </c>
      <c r="M23" s="21">
        <v>16000</v>
      </c>
      <c r="N23" s="16" t="s">
        <v>52</v>
      </c>
      <c r="O23" s="21">
        <f t="shared" si="1"/>
        <v>16000</v>
      </c>
      <c r="P23" s="21">
        <v>0</v>
      </c>
      <c r="Q23" s="21">
        <v>0</v>
      </c>
      <c r="R23" s="21">
        <v>0</v>
      </c>
      <c r="S23" s="21">
        <v>0</v>
      </c>
      <c r="T23" s="21">
        <v>0</v>
      </c>
      <c r="U23" s="21">
        <v>0</v>
      </c>
      <c r="V23" s="21">
        <v>0</v>
      </c>
      <c r="W23" s="16" t="s">
        <v>1052</v>
      </c>
      <c r="X23" s="16" t="s">
        <v>52</v>
      </c>
      <c r="Y23" s="2" t="s">
        <v>52</v>
      </c>
      <c r="Z23" s="2" t="s">
        <v>52</v>
      </c>
      <c r="AA23" s="22"/>
      <c r="AB23" s="2" t="s">
        <v>52</v>
      </c>
    </row>
    <row r="24" spans="1:28" ht="30" customHeight="1">
      <c r="A24" s="16" t="s">
        <v>119</v>
      </c>
      <c r="B24" s="16" t="s">
        <v>117</v>
      </c>
      <c r="C24" s="16" t="s">
        <v>118</v>
      </c>
      <c r="D24" s="20" t="s">
        <v>68</v>
      </c>
      <c r="E24" s="21">
        <v>3148</v>
      </c>
      <c r="F24" s="16" t="s">
        <v>52</v>
      </c>
      <c r="G24" s="21">
        <v>2962.96</v>
      </c>
      <c r="H24" s="16" t="s">
        <v>1053</v>
      </c>
      <c r="I24" s="21">
        <v>3177.77</v>
      </c>
      <c r="J24" s="16" t="s">
        <v>1054</v>
      </c>
      <c r="K24" s="21">
        <v>0</v>
      </c>
      <c r="L24" s="16" t="s">
        <v>52</v>
      </c>
      <c r="M24" s="21">
        <v>0</v>
      </c>
      <c r="N24" s="16" t="s">
        <v>52</v>
      </c>
      <c r="O24" s="21">
        <f t="shared" si="1"/>
        <v>2962.96</v>
      </c>
      <c r="P24" s="21">
        <v>0</v>
      </c>
      <c r="Q24" s="21">
        <v>0</v>
      </c>
      <c r="R24" s="21">
        <v>0</v>
      </c>
      <c r="S24" s="21">
        <v>0</v>
      </c>
      <c r="T24" s="21">
        <v>0</v>
      </c>
      <c r="U24" s="21">
        <v>0</v>
      </c>
      <c r="V24" s="21">
        <v>0</v>
      </c>
      <c r="W24" s="16" t="s">
        <v>1055</v>
      </c>
      <c r="X24" s="16" t="s">
        <v>52</v>
      </c>
      <c r="Y24" s="2" t="s">
        <v>52</v>
      </c>
      <c r="Z24" s="2" t="s">
        <v>52</v>
      </c>
      <c r="AA24" s="22"/>
      <c r="AB24" s="2" t="s">
        <v>52</v>
      </c>
    </row>
    <row r="25" spans="1:28" ht="30" customHeight="1">
      <c r="A25" s="16" t="s">
        <v>123</v>
      </c>
      <c r="B25" s="16" t="s">
        <v>121</v>
      </c>
      <c r="C25" s="16" t="s">
        <v>122</v>
      </c>
      <c r="D25" s="20" t="s">
        <v>68</v>
      </c>
      <c r="E25" s="21">
        <v>0</v>
      </c>
      <c r="F25" s="16" t="s">
        <v>52</v>
      </c>
      <c r="G25" s="21">
        <v>62700</v>
      </c>
      <c r="H25" s="16" t="s">
        <v>1056</v>
      </c>
      <c r="I25" s="21">
        <v>0</v>
      </c>
      <c r="J25" s="16" t="s">
        <v>52</v>
      </c>
      <c r="K25" s="21">
        <v>0</v>
      </c>
      <c r="L25" s="16" t="s">
        <v>52</v>
      </c>
      <c r="M25" s="21">
        <v>0</v>
      </c>
      <c r="N25" s="16" t="s">
        <v>52</v>
      </c>
      <c r="O25" s="21">
        <f t="shared" si="1"/>
        <v>62700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21">
        <v>0</v>
      </c>
      <c r="W25" s="16" t="s">
        <v>1057</v>
      </c>
      <c r="X25" s="16" t="s">
        <v>52</v>
      </c>
      <c r="Y25" s="2" t="s">
        <v>52</v>
      </c>
      <c r="Z25" s="2" t="s">
        <v>52</v>
      </c>
      <c r="AA25" s="22"/>
      <c r="AB25" s="2" t="s">
        <v>52</v>
      </c>
    </row>
    <row r="26" spans="1:28" ht="30" customHeight="1">
      <c r="A26" s="16" t="s">
        <v>637</v>
      </c>
      <c r="B26" s="16" t="s">
        <v>620</v>
      </c>
      <c r="C26" s="16" t="s">
        <v>636</v>
      </c>
      <c r="D26" s="20" t="s">
        <v>156</v>
      </c>
      <c r="E26" s="21">
        <v>0</v>
      </c>
      <c r="F26" s="16" t="s">
        <v>52</v>
      </c>
      <c r="G26" s="21">
        <v>1160</v>
      </c>
      <c r="H26" s="16" t="s">
        <v>1058</v>
      </c>
      <c r="I26" s="21">
        <v>1160</v>
      </c>
      <c r="J26" s="16" t="s">
        <v>1059</v>
      </c>
      <c r="K26" s="21">
        <v>0</v>
      </c>
      <c r="L26" s="16" t="s">
        <v>52</v>
      </c>
      <c r="M26" s="21">
        <v>0</v>
      </c>
      <c r="N26" s="16" t="s">
        <v>52</v>
      </c>
      <c r="O26" s="21">
        <f t="shared" si="1"/>
        <v>1160</v>
      </c>
      <c r="P26" s="21">
        <v>0</v>
      </c>
      <c r="Q26" s="21">
        <v>0</v>
      </c>
      <c r="R26" s="21">
        <v>0</v>
      </c>
      <c r="S26" s="21">
        <v>0</v>
      </c>
      <c r="T26" s="21">
        <v>0</v>
      </c>
      <c r="U26" s="21">
        <v>0</v>
      </c>
      <c r="V26" s="21">
        <v>0</v>
      </c>
      <c r="W26" s="16" t="s">
        <v>1060</v>
      </c>
      <c r="X26" s="16" t="s">
        <v>52</v>
      </c>
      <c r="Y26" s="2" t="s">
        <v>52</v>
      </c>
      <c r="Z26" s="2" t="s">
        <v>52</v>
      </c>
      <c r="AA26" s="22"/>
      <c r="AB26" s="2" t="s">
        <v>52</v>
      </c>
    </row>
    <row r="27" spans="1:28" ht="30" customHeight="1">
      <c r="A27" s="16" t="s">
        <v>625</v>
      </c>
      <c r="B27" s="16" t="s">
        <v>620</v>
      </c>
      <c r="C27" s="16" t="s">
        <v>624</v>
      </c>
      <c r="D27" s="20" t="s">
        <v>156</v>
      </c>
      <c r="E27" s="21">
        <v>0</v>
      </c>
      <c r="F27" s="16" t="s">
        <v>52</v>
      </c>
      <c r="G27" s="21">
        <v>1560</v>
      </c>
      <c r="H27" s="16" t="s">
        <v>1058</v>
      </c>
      <c r="I27" s="21">
        <v>0</v>
      </c>
      <c r="J27" s="16" t="s">
        <v>52</v>
      </c>
      <c r="K27" s="21">
        <v>0</v>
      </c>
      <c r="L27" s="16" t="s">
        <v>52</v>
      </c>
      <c r="M27" s="21">
        <v>0</v>
      </c>
      <c r="N27" s="16" t="s">
        <v>52</v>
      </c>
      <c r="O27" s="21">
        <f t="shared" si="1"/>
        <v>1560</v>
      </c>
      <c r="P27" s="21">
        <v>0</v>
      </c>
      <c r="Q27" s="21">
        <v>0</v>
      </c>
      <c r="R27" s="21">
        <v>0</v>
      </c>
      <c r="S27" s="21">
        <v>0</v>
      </c>
      <c r="T27" s="21">
        <v>0</v>
      </c>
      <c r="U27" s="21">
        <v>0</v>
      </c>
      <c r="V27" s="21">
        <v>0</v>
      </c>
      <c r="W27" s="16" t="s">
        <v>1061</v>
      </c>
      <c r="X27" s="16" t="s">
        <v>52</v>
      </c>
      <c r="Y27" s="2" t="s">
        <v>52</v>
      </c>
      <c r="Z27" s="2" t="s">
        <v>52</v>
      </c>
      <c r="AA27" s="22"/>
      <c r="AB27" s="2" t="s">
        <v>52</v>
      </c>
    </row>
    <row r="28" spans="1:28" ht="30" customHeight="1">
      <c r="A28" s="16" t="s">
        <v>628</v>
      </c>
      <c r="B28" s="16" t="s">
        <v>620</v>
      </c>
      <c r="C28" s="16" t="s">
        <v>627</v>
      </c>
      <c r="D28" s="20" t="s">
        <v>156</v>
      </c>
      <c r="E28" s="21">
        <v>0</v>
      </c>
      <c r="F28" s="16" t="s">
        <v>52</v>
      </c>
      <c r="G28" s="21">
        <v>980</v>
      </c>
      <c r="H28" s="16" t="s">
        <v>1058</v>
      </c>
      <c r="I28" s="21">
        <v>0</v>
      </c>
      <c r="J28" s="16" t="s">
        <v>52</v>
      </c>
      <c r="K28" s="21">
        <v>0</v>
      </c>
      <c r="L28" s="16" t="s">
        <v>52</v>
      </c>
      <c r="M28" s="21">
        <v>0</v>
      </c>
      <c r="N28" s="16" t="s">
        <v>52</v>
      </c>
      <c r="O28" s="21">
        <f t="shared" si="1"/>
        <v>980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16" t="s">
        <v>1062</v>
      </c>
      <c r="X28" s="16" t="s">
        <v>52</v>
      </c>
      <c r="Y28" s="2" t="s">
        <v>52</v>
      </c>
      <c r="Z28" s="2" t="s">
        <v>52</v>
      </c>
      <c r="AA28" s="22"/>
      <c r="AB28" s="2" t="s">
        <v>52</v>
      </c>
    </row>
    <row r="29" spans="1:28" ht="30" customHeight="1">
      <c r="A29" s="16" t="s">
        <v>631</v>
      </c>
      <c r="B29" s="16" t="s">
        <v>620</v>
      </c>
      <c r="C29" s="16" t="s">
        <v>630</v>
      </c>
      <c r="D29" s="20" t="s">
        <v>369</v>
      </c>
      <c r="E29" s="21">
        <v>0</v>
      </c>
      <c r="F29" s="16" t="s">
        <v>52</v>
      </c>
      <c r="G29" s="21">
        <v>0</v>
      </c>
      <c r="H29" s="16" t="s">
        <v>52</v>
      </c>
      <c r="I29" s="21">
        <v>0</v>
      </c>
      <c r="J29" s="16" t="s">
        <v>52</v>
      </c>
      <c r="K29" s="21">
        <v>0</v>
      </c>
      <c r="L29" s="16" t="s">
        <v>52</v>
      </c>
      <c r="M29" s="21">
        <v>111</v>
      </c>
      <c r="N29" s="16" t="s">
        <v>52</v>
      </c>
      <c r="O29" s="21">
        <f t="shared" si="1"/>
        <v>111</v>
      </c>
      <c r="P29" s="21">
        <v>0</v>
      </c>
      <c r="Q29" s="21">
        <v>0</v>
      </c>
      <c r="R29" s="21">
        <v>0</v>
      </c>
      <c r="S29" s="21">
        <v>0</v>
      </c>
      <c r="T29" s="21">
        <v>0</v>
      </c>
      <c r="U29" s="21">
        <v>0</v>
      </c>
      <c r="V29" s="21">
        <v>0</v>
      </c>
      <c r="W29" s="16" t="s">
        <v>1063</v>
      </c>
      <c r="X29" s="16" t="s">
        <v>52</v>
      </c>
      <c r="Y29" s="2" t="s">
        <v>52</v>
      </c>
      <c r="Z29" s="2" t="s">
        <v>52</v>
      </c>
      <c r="AA29" s="22"/>
      <c r="AB29" s="2" t="s">
        <v>52</v>
      </c>
    </row>
    <row r="30" spans="1:28" ht="30" customHeight="1">
      <c r="A30" s="16" t="s">
        <v>634</v>
      </c>
      <c r="B30" s="16" t="s">
        <v>620</v>
      </c>
      <c r="C30" s="16" t="s">
        <v>633</v>
      </c>
      <c r="D30" s="20" t="s">
        <v>369</v>
      </c>
      <c r="E30" s="21">
        <v>0</v>
      </c>
      <c r="F30" s="16" t="s">
        <v>52</v>
      </c>
      <c r="G30" s="21">
        <v>0</v>
      </c>
      <c r="H30" s="16" t="s">
        <v>52</v>
      </c>
      <c r="I30" s="21">
        <v>0</v>
      </c>
      <c r="J30" s="16" t="s">
        <v>52</v>
      </c>
      <c r="K30" s="21">
        <v>0</v>
      </c>
      <c r="L30" s="16" t="s">
        <v>52</v>
      </c>
      <c r="M30" s="21">
        <v>107</v>
      </c>
      <c r="N30" s="16" t="s">
        <v>52</v>
      </c>
      <c r="O30" s="21">
        <f t="shared" si="1"/>
        <v>107</v>
      </c>
      <c r="P30" s="21">
        <v>0</v>
      </c>
      <c r="Q30" s="21">
        <v>0</v>
      </c>
      <c r="R30" s="21">
        <v>0</v>
      </c>
      <c r="S30" s="21">
        <v>0</v>
      </c>
      <c r="T30" s="21">
        <v>0</v>
      </c>
      <c r="U30" s="21">
        <v>0</v>
      </c>
      <c r="V30" s="21">
        <v>0</v>
      </c>
      <c r="W30" s="16" t="s">
        <v>1064</v>
      </c>
      <c r="X30" s="16" t="s">
        <v>52</v>
      </c>
      <c r="Y30" s="2" t="s">
        <v>52</v>
      </c>
      <c r="Z30" s="2" t="s">
        <v>52</v>
      </c>
      <c r="AA30" s="22"/>
      <c r="AB30" s="2" t="s">
        <v>52</v>
      </c>
    </row>
    <row r="31" spans="1:28" ht="30" customHeight="1">
      <c r="A31" s="16" t="s">
        <v>640</v>
      </c>
      <c r="B31" s="16" t="s">
        <v>620</v>
      </c>
      <c r="C31" s="16" t="s">
        <v>639</v>
      </c>
      <c r="D31" s="20" t="s">
        <v>454</v>
      </c>
      <c r="E31" s="21">
        <v>0</v>
      </c>
      <c r="F31" s="16" t="s">
        <v>52</v>
      </c>
      <c r="G31" s="21">
        <v>0</v>
      </c>
      <c r="H31" s="16" t="s">
        <v>52</v>
      </c>
      <c r="I31" s="21">
        <v>0</v>
      </c>
      <c r="J31" s="16" t="s">
        <v>52</v>
      </c>
      <c r="K31" s="21">
        <v>0</v>
      </c>
      <c r="L31" s="16" t="s">
        <v>52</v>
      </c>
      <c r="M31" s="21">
        <v>60</v>
      </c>
      <c r="N31" s="16" t="s">
        <v>52</v>
      </c>
      <c r="O31" s="21">
        <f t="shared" si="1"/>
        <v>60</v>
      </c>
      <c r="P31" s="21">
        <v>0</v>
      </c>
      <c r="Q31" s="21">
        <v>0</v>
      </c>
      <c r="R31" s="21">
        <v>0</v>
      </c>
      <c r="S31" s="21">
        <v>0</v>
      </c>
      <c r="T31" s="21">
        <v>0</v>
      </c>
      <c r="U31" s="21">
        <v>0</v>
      </c>
      <c r="V31" s="21">
        <v>0</v>
      </c>
      <c r="W31" s="16" t="s">
        <v>1065</v>
      </c>
      <c r="X31" s="16" t="s">
        <v>52</v>
      </c>
      <c r="Y31" s="2" t="s">
        <v>52</v>
      </c>
      <c r="Z31" s="2" t="s">
        <v>52</v>
      </c>
      <c r="AA31" s="22"/>
      <c r="AB31" s="2" t="s">
        <v>52</v>
      </c>
    </row>
    <row r="32" spans="1:28" ht="30" customHeight="1">
      <c r="A32" s="16" t="s">
        <v>643</v>
      </c>
      <c r="B32" s="16" t="s">
        <v>620</v>
      </c>
      <c r="C32" s="16" t="s">
        <v>642</v>
      </c>
      <c r="D32" s="20" t="s">
        <v>454</v>
      </c>
      <c r="E32" s="21">
        <v>0</v>
      </c>
      <c r="F32" s="16" t="s">
        <v>52</v>
      </c>
      <c r="G32" s="21">
        <v>0</v>
      </c>
      <c r="H32" s="16" t="s">
        <v>52</v>
      </c>
      <c r="I32" s="21">
        <v>0</v>
      </c>
      <c r="J32" s="16" t="s">
        <v>52</v>
      </c>
      <c r="K32" s="21">
        <v>0</v>
      </c>
      <c r="L32" s="16" t="s">
        <v>52</v>
      </c>
      <c r="M32" s="21">
        <v>80</v>
      </c>
      <c r="N32" s="16" t="s">
        <v>52</v>
      </c>
      <c r="O32" s="21">
        <f t="shared" si="1"/>
        <v>80</v>
      </c>
      <c r="P32" s="21">
        <v>0</v>
      </c>
      <c r="Q32" s="21">
        <v>0</v>
      </c>
      <c r="R32" s="21">
        <v>0</v>
      </c>
      <c r="S32" s="21">
        <v>0</v>
      </c>
      <c r="T32" s="21">
        <v>0</v>
      </c>
      <c r="U32" s="21">
        <v>0</v>
      </c>
      <c r="V32" s="21">
        <v>0</v>
      </c>
      <c r="W32" s="16" t="s">
        <v>1066</v>
      </c>
      <c r="X32" s="16" t="s">
        <v>52</v>
      </c>
      <c r="Y32" s="2" t="s">
        <v>52</v>
      </c>
      <c r="Z32" s="2" t="s">
        <v>52</v>
      </c>
      <c r="AA32" s="22"/>
      <c r="AB32" s="2" t="s">
        <v>52</v>
      </c>
    </row>
    <row r="33" spans="1:28" ht="30" customHeight="1">
      <c r="A33" s="16" t="s">
        <v>622</v>
      </c>
      <c r="B33" s="16" t="s">
        <v>620</v>
      </c>
      <c r="C33" s="16" t="s">
        <v>621</v>
      </c>
      <c r="D33" s="20" t="s">
        <v>454</v>
      </c>
      <c r="E33" s="21">
        <v>0</v>
      </c>
      <c r="F33" s="16" t="s">
        <v>52</v>
      </c>
      <c r="G33" s="21">
        <v>0</v>
      </c>
      <c r="H33" s="16" t="s">
        <v>52</v>
      </c>
      <c r="I33" s="21">
        <v>0</v>
      </c>
      <c r="J33" s="16" t="s">
        <v>52</v>
      </c>
      <c r="K33" s="21">
        <v>860</v>
      </c>
      <c r="L33" s="16" t="s">
        <v>1067</v>
      </c>
      <c r="M33" s="21">
        <v>0</v>
      </c>
      <c r="N33" s="16" t="s">
        <v>52</v>
      </c>
      <c r="O33" s="21">
        <f t="shared" si="1"/>
        <v>860</v>
      </c>
      <c r="P33" s="21">
        <v>0</v>
      </c>
      <c r="Q33" s="21">
        <v>0</v>
      </c>
      <c r="R33" s="21">
        <v>0</v>
      </c>
      <c r="S33" s="21">
        <v>0</v>
      </c>
      <c r="T33" s="21">
        <v>0</v>
      </c>
      <c r="U33" s="21">
        <v>0</v>
      </c>
      <c r="V33" s="21">
        <v>0</v>
      </c>
      <c r="W33" s="16" t="s">
        <v>1068</v>
      </c>
      <c r="X33" s="16" t="s">
        <v>52</v>
      </c>
      <c r="Y33" s="2" t="s">
        <v>52</v>
      </c>
      <c r="Z33" s="2" t="s">
        <v>52</v>
      </c>
      <c r="AA33" s="22"/>
      <c r="AB33" s="2" t="s">
        <v>52</v>
      </c>
    </row>
    <row r="34" spans="1:28" ht="30" customHeight="1">
      <c r="A34" s="16" t="s">
        <v>393</v>
      </c>
      <c r="B34" s="16" t="s">
        <v>390</v>
      </c>
      <c r="C34" s="16" t="s">
        <v>391</v>
      </c>
      <c r="D34" s="20" t="s">
        <v>68</v>
      </c>
      <c r="E34" s="21">
        <v>63800</v>
      </c>
      <c r="F34" s="16" t="s">
        <v>52</v>
      </c>
      <c r="G34" s="21">
        <v>0</v>
      </c>
      <c r="H34" s="16" t="s">
        <v>52</v>
      </c>
      <c r="I34" s="21">
        <v>0</v>
      </c>
      <c r="J34" s="16" t="s">
        <v>52</v>
      </c>
      <c r="K34" s="21">
        <v>0</v>
      </c>
      <c r="L34" s="16" t="s">
        <v>52</v>
      </c>
      <c r="M34" s="21">
        <v>0</v>
      </c>
      <c r="N34" s="16" t="s">
        <v>52</v>
      </c>
      <c r="O34" s="21">
        <f t="shared" si="1"/>
        <v>63800</v>
      </c>
      <c r="P34" s="21">
        <v>0</v>
      </c>
      <c r="Q34" s="21">
        <v>0</v>
      </c>
      <c r="R34" s="21">
        <v>0</v>
      </c>
      <c r="S34" s="21">
        <v>0</v>
      </c>
      <c r="T34" s="21">
        <v>0</v>
      </c>
      <c r="U34" s="21">
        <v>0</v>
      </c>
      <c r="V34" s="21">
        <v>0</v>
      </c>
      <c r="W34" s="16" t="s">
        <v>1069</v>
      </c>
      <c r="X34" s="16" t="s">
        <v>392</v>
      </c>
      <c r="Y34" s="2" t="s">
        <v>52</v>
      </c>
      <c r="Z34" s="2" t="s">
        <v>52</v>
      </c>
      <c r="AA34" s="22"/>
      <c r="AB34" s="2" t="s">
        <v>52</v>
      </c>
    </row>
    <row r="35" spans="1:28" ht="30" customHeight="1">
      <c r="A35" s="16" t="s">
        <v>386</v>
      </c>
      <c r="B35" s="16" t="s">
        <v>383</v>
      </c>
      <c r="C35" s="16" t="s">
        <v>384</v>
      </c>
      <c r="D35" s="20" t="s">
        <v>385</v>
      </c>
      <c r="E35" s="21">
        <v>0</v>
      </c>
      <c r="F35" s="16" t="s">
        <v>52</v>
      </c>
      <c r="G35" s="21">
        <v>0</v>
      </c>
      <c r="H35" s="16" t="s">
        <v>52</v>
      </c>
      <c r="I35" s="21">
        <v>0</v>
      </c>
      <c r="J35" s="16" t="s">
        <v>52</v>
      </c>
      <c r="K35" s="21">
        <v>0</v>
      </c>
      <c r="L35" s="16" t="s">
        <v>52</v>
      </c>
      <c r="M35" s="21">
        <v>0</v>
      </c>
      <c r="N35" s="16" t="s">
        <v>52</v>
      </c>
      <c r="O35" s="21">
        <v>0</v>
      </c>
      <c r="P35" s="21">
        <v>0</v>
      </c>
      <c r="Q35" s="21">
        <v>0</v>
      </c>
      <c r="R35" s="21">
        <v>0</v>
      </c>
      <c r="S35" s="21">
        <v>0</v>
      </c>
      <c r="T35" s="21">
        <v>0</v>
      </c>
      <c r="U35" s="21">
        <v>1848425</v>
      </c>
      <c r="V35" s="21">
        <f>SMALL(Q35:U35,COUNTIF(Q35:U35,0)+1)</f>
        <v>1848425</v>
      </c>
      <c r="W35" s="16" t="s">
        <v>1070</v>
      </c>
      <c r="X35" s="16" t="s">
        <v>52</v>
      </c>
      <c r="Y35" s="2" t="s">
        <v>52</v>
      </c>
      <c r="Z35" s="2" t="s">
        <v>52</v>
      </c>
      <c r="AA35" s="22"/>
      <c r="AB35" s="2" t="s">
        <v>52</v>
      </c>
    </row>
    <row r="36" spans="1:28" ht="30" customHeight="1">
      <c r="A36" s="16" t="s">
        <v>648</v>
      </c>
      <c r="B36" s="16" t="s">
        <v>646</v>
      </c>
      <c r="C36" s="16" t="s">
        <v>647</v>
      </c>
      <c r="D36" s="20" t="s">
        <v>369</v>
      </c>
      <c r="E36" s="21">
        <v>0</v>
      </c>
      <c r="F36" s="16" t="s">
        <v>52</v>
      </c>
      <c r="G36" s="21">
        <v>22580</v>
      </c>
      <c r="H36" s="16" t="s">
        <v>1058</v>
      </c>
      <c r="I36" s="21">
        <v>0</v>
      </c>
      <c r="J36" s="16" t="s">
        <v>52</v>
      </c>
      <c r="K36" s="21">
        <v>0</v>
      </c>
      <c r="L36" s="16" t="s">
        <v>52</v>
      </c>
      <c r="M36" s="21">
        <v>0</v>
      </c>
      <c r="N36" s="16" t="s">
        <v>52</v>
      </c>
      <c r="O36" s="21">
        <f t="shared" ref="O36:O78" si="2">SMALL(E36:M36,COUNTIF(E36:M36,0)+1)</f>
        <v>22580</v>
      </c>
      <c r="P36" s="21">
        <v>0</v>
      </c>
      <c r="Q36" s="21">
        <v>0</v>
      </c>
      <c r="R36" s="21">
        <v>0</v>
      </c>
      <c r="S36" s="21">
        <v>0</v>
      </c>
      <c r="T36" s="21">
        <v>0</v>
      </c>
      <c r="U36" s="21">
        <v>0</v>
      </c>
      <c r="V36" s="21">
        <v>0</v>
      </c>
      <c r="W36" s="16" t="s">
        <v>1071</v>
      </c>
      <c r="X36" s="16" t="s">
        <v>52</v>
      </c>
      <c r="Y36" s="2" t="s">
        <v>52</v>
      </c>
      <c r="Z36" s="2" t="s">
        <v>52</v>
      </c>
      <c r="AA36" s="22"/>
      <c r="AB36" s="2" t="s">
        <v>52</v>
      </c>
    </row>
    <row r="37" spans="1:28" ht="30" customHeight="1">
      <c r="A37" s="16" t="s">
        <v>202</v>
      </c>
      <c r="B37" s="16" t="s">
        <v>200</v>
      </c>
      <c r="C37" s="16" t="s">
        <v>201</v>
      </c>
      <c r="D37" s="20" t="s">
        <v>68</v>
      </c>
      <c r="E37" s="21">
        <v>0</v>
      </c>
      <c r="F37" s="16" t="s">
        <v>52</v>
      </c>
      <c r="G37" s="21">
        <v>0</v>
      </c>
      <c r="H37" s="16" t="s">
        <v>52</v>
      </c>
      <c r="I37" s="21">
        <v>0</v>
      </c>
      <c r="J37" s="16" t="s">
        <v>52</v>
      </c>
      <c r="K37" s="21">
        <v>88800</v>
      </c>
      <c r="L37" s="16" t="s">
        <v>1072</v>
      </c>
      <c r="M37" s="21">
        <v>0</v>
      </c>
      <c r="N37" s="16" t="s">
        <v>52</v>
      </c>
      <c r="O37" s="21">
        <f t="shared" si="2"/>
        <v>88800</v>
      </c>
      <c r="P37" s="21">
        <v>0</v>
      </c>
      <c r="Q37" s="21">
        <v>0</v>
      </c>
      <c r="R37" s="21">
        <v>0</v>
      </c>
      <c r="S37" s="21">
        <v>0</v>
      </c>
      <c r="T37" s="21">
        <v>0</v>
      </c>
      <c r="U37" s="21">
        <v>0</v>
      </c>
      <c r="V37" s="21">
        <v>0</v>
      </c>
      <c r="W37" s="16" t="s">
        <v>1073</v>
      </c>
      <c r="X37" s="16" t="s">
        <v>52</v>
      </c>
      <c r="Y37" s="2" t="s">
        <v>52</v>
      </c>
      <c r="Z37" s="2" t="s">
        <v>52</v>
      </c>
      <c r="AA37" s="22"/>
      <c r="AB37" s="2" t="s">
        <v>52</v>
      </c>
    </row>
    <row r="38" spans="1:28" ht="30" customHeight="1">
      <c r="A38" s="16" t="s">
        <v>206</v>
      </c>
      <c r="B38" s="16" t="s">
        <v>204</v>
      </c>
      <c r="C38" s="16" t="s">
        <v>205</v>
      </c>
      <c r="D38" s="20" t="s">
        <v>68</v>
      </c>
      <c r="E38" s="21">
        <v>0</v>
      </c>
      <c r="F38" s="16" t="s">
        <v>52</v>
      </c>
      <c r="G38" s="21">
        <v>0</v>
      </c>
      <c r="H38" s="16" t="s">
        <v>52</v>
      </c>
      <c r="I38" s="21">
        <v>0</v>
      </c>
      <c r="J38" s="16" t="s">
        <v>52</v>
      </c>
      <c r="K38" s="21">
        <v>0</v>
      </c>
      <c r="L38" s="16" t="s">
        <v>52</v>
      </c>
      <c r="M38" s="21">
        <v>65800</v>
      </c>
      <c r="N38" s="16" t="s">
        <v>52</v>
      </c>
      <c r="O38" s="21">
        <f t="shared" si="2"/>
        <v>65800</v>
      </c>
      <c r="P38" s="21">
        <v>0</v>
      </c>
      <c r="Q38" s="21">
        <v>0</v>
      </c>
      <c r="R38" s="21">
        <v>0</v>
      </c>
      <c r="S38" s="21">
        <v>0</v>
      </c>
      <c r="T38" s="21">
        <v>0</v>
      </c>
      <c r="U38" s="21">
        <v>0</v>
      </c>
      <c r="V38" s="21">
        <v>0</v>
      </c>
      <c r="W38" s="16" t="s">
        <v>1074</v>
      </c>
      <c r="X38" s="16" t="s">
        <v>52</v>
      </c>
      <c r="Y38" s="2" t="s">
        <v>52</v>
      </c>
      <c r="Z38" s="2" t="s">
        <v>52</v>
      </c>
      <c r="AA38" s="22"/>
      <c r="AB38" s="2" t="s">
        <v>52</v>
      </c>
    </row>
    <row r="39" spans="1:28" ht="30" customHeight="1">
      <c r="A39" s="16" t="s">
        <v>480</v>
      </c>
      <c r="B39" s="16" t="s">
        <v>478</v>
      </c>
      <c r="C39" s="16" t="s">
        <v>479</v>
      </c>
      <c r="D39" s="20" t="s">
        <v>454</v>
      </c>
      <c r="E39" s="21">
        <v>28500</v>
      </c>
      <c r="F39" s="16" t="s">
        <v>52</v>
      </c>
      <c r="G39" s="21">
        <v>0</v>
      </c>
      <c r="H39" s="16" t="s">
        <v>52</v>
      </c>
      <c r="I39" s="21">
        <v>0</v>
      </c>
      <c r="J39" s="16" t="s">
        <v>52</v>
      </c>
      <c r="K39" s="21">
        <v>0</v>
      </c>
      <c r="L39" s="16" t="s">
        <v>52</v>
      </c>
      <c r="M39" s="21">
        <v>0</v>
      </c>
      <c r="N39" s="16" t="s">
        <v>52</v>
      </c>
      <c r="O39" s="21">
        <f t="shared" si="2"/>
        <v>28500</v>
      </c>
      <c r="P39" s="21">
        <v>0</v>
      </c>
      <c r="Q39" s="21">
        <v>0</v>
      </c>
      <c r="R39" s="21">
        <v>0</v>
      </c>
      <c r="S39" s="21">
        <v>0</v>
      </c>
      <c r="T39" s="21">
        <v>0</v>
      </c>
      <c r="U39" s="21">
        <v>0</v>
      </c>
      <c r="V39" s="21">
        <v>0</v>
      </c>
      <c r="W39" s="16" t="s">
        <v>1075</v>
      </c>
      <c r="X39" s="16" t="s">
        <v>52</v>
      </c>
      <c r="Y39" s="2" t="s">
        <v>52</v>
      </c>
      <c r="Z39" s="2" t="s">
        <v>52</v>
      </c>
      <c r="AA39" s="22"/>
      <c r="AB39" s="2" t="s">
        <v>52</v>
      </c>
    </row>
    <row r="40" spans="1:28" ht="30" customHeight="1">
      <c r="A40" s="16" t="s">
        <v>483</v>
      </c>
      <c r="B40" s="16" t="s">
        <v>478</v>
      </c>
      <c r="C40" s="16" t="s">
        <v>482</v>
      </c>
      <c r="D40" s="20" t="s">
        <v>454</v>
      </c>
      <c r="E40" s="21">
        <v>9500</v>
      </c>
      <c r="F40" s="16" t="s">
        <v>52</v>
      </c>
      <c r="G40" s="21">
        <v>10000</v>
      </c>
      <c r="H40" s="16" t="s">
        <v>1076</v>
      </c>
      <c r="I40" s="21">
        <v>0</v>
      </c>
      <c r="J40" s="16" t="s">
        <v>52</v>
      </c>
      <c r="K40" s="21">
        <v>0</v>
      </c>
      <c r="L40" s="16" t="s">
        <v>52</v>
      </c>
      <c r="M40" s="21">
        <v>0</v>
      </c>
      <c r="N40" s="16" t="s">
        <v>52</v>
      </c>
      <c r="O40" s="21">
        <f t="shared" si="2"/>
        <v>9500</v>
      </c>
      <c r="P40" s="21">
        <v>0</v>
      </c>
      <c r="Q40" s="21">
        <v>0</v>
      </c>
      <c r="R40" s="21">
        <v>0</v>
      </c>
      <c r="S40" s="21">
        <v>0</v>
      </c>
      <c r="T40" s="21">
        <v>0</v>
      </c>
      <c r="U40" s="21">
        <v>0</v>
      </c>
      <c r="V40" s="21">
        <v>0</v>
      </c>
      <c r="W40" s="16" t="s">
        <v>1077</v>
      </c>
      <c r="X40" s="16" t="s">
        <v>52</v>
      </c>
      <c r="Y40" s="2" t="s">
        <v>52</v>
      </c>
      <c r="Z40" s="2" t="s">
        <v>52</v>
      </c>
      <c r="AA40" s="22"/>
      <c r="AB40" s="2" t="s">
        <v>52</v>
      </c>
    </row>
    <row r="41" spans="1:28" ht="30" customHeight="1">
      <c r="A41" s="16" t="s">
        <v>486</v>
      </c>
      <c r="B41" s="16" t="s">
        <v>478</v>
      </c>
      <c r="C41" s="16" t="s">
        <v>485</v>
      </c>
      <c r="D41" s="20" t="s">
        <v>454</v>
      </c>
      <c r="E41" s="21">
        <v>0</v>
      </c>
      <c r="F41" s="16" t="s">
        <v>52</v>
      </c>
      <c r="G41" s="21">
        <v>25000</v>
      </c>
      <c r="H41" s="16" t="s">
        <v>1076</v>
      </c>
      <c r="I41" s="21">
        <v>0</v>
      </c>
      <c r="J41" s="16" t="s">
        <v>52</v>
      </c>
      <c r="K41" s="21">
        <v>0</v>
      </c>
      <c r="L41" s="16" t="s">
        <v>52</v>
      </c>
      <c r="M41" s="21">
        <v>0</v>
      </c>
      <c r="N41" s="16" t="s">
        <v>52</v>
      </c>
      <c r="O41" s="21">
        <f t="shared" si="2"/>
        <v>25000</v>
      </c>
      <c r="P41" s="21">
        <v>0</v>
      </c>
      <c r="Q41" s="21">
        <v>0</v>
      </c>
      <c r="R41" s="21">
        <v>0</v>
      </c>
      <c r="S41" s="21">
        <v>0</v>
      </c>
      <c r="T41" s="21">
        <v>0</v>
      </c>
      <c r="U41" s="21">
        <v>0</v>
      </c>
      <c r="V41" s="21">
        <v>0</v>
      </c>
      <c r="W41" s="16" t="s">
        <v>1078</v>
      </c>
      <c r="X41" s="16" t="s">
        <v>52</v>
      </c>
      <c r="Y41" s="2" t="s">
        <v>52</v>
      </c>
      <c r="Z41" s="2" t="s">
        <v>52</v>
      </c>
      <c r="AA41" s="22"/>
      <c r="AB41" s="2" t="s">
        <v>52</v>
      </c>
    </row>
    <row r="42" spans="1:28" ht="30" customHeight="1">
      <c r="A42" s="16" t="s">
        <v>498</v>
      </c>
      <c r="B42" s="16" t="s">
        <v>478</v>
      </c>
      <c r="C42" s="16" t="s">
        <v>497</v>
      </c>
      <c r="D42" s="20" t="s">
        <v>454</v>
      </c>
      <c r="E42" s="21">
        <v>0</v>
      </c>
      <c r="F42" s="16" t="s">
        <v>52</v>
      </c>
      <c r="G42" s="21">
        <v>9500</v>
      </c>
      <c r="H42" s="16" t="s">
        <v>1076</v>
      </c>
      <c r="I42" s="21">
        <v>0</v>
      </c>
      <c r="J42" s="16" t="s">
        <v>52</v>
      </c>
      <c r="K42" s="21">
        <v>0</v>
      </c>
      <c r="L42" s="16" t="s">
        <v>52</v>
      </c>
      <c r="M42" s="21">
        <v>0</v>
      </c>
      <c r="N42" s="16" t="s">
        <v>52</v>
      </c>
      <c r="O42" s="21">
        <f t="shared" si="2"/>
        <v>9500</v>
      </c>
      <c r="P42" s="21">
        <v>0</v>
      </c>
      <c r="Q42" s="21">
        <v>0</v>
      </c>
      <c r="R42" s="21">
        <v>0</v>
      </c>
      <c r="S42" s="21">
        <v>0</v>
      </c>
      <c r="T42" s="21">
        <v>0</v>
      </c>
      <c r="U42" s="21">
        <v>0</v>
      </c>
      <c r="V42" s="21">
        <v>0</v>
      </c>
      <c r="W42" s="16" t="s">
        <v>1079</v>
      </c>
      <c r="X42" s="16" t="s">
        <v>52</v>
      </c>
      <c r="Y42" s="2" t="s">
        <v>52</v>
      </c>
      <c r="Z42" s="2" t="s">
        <v>52</v>
      </c>
      <c r="AA42" s="22"/>
      <c r="AB42" s="2" t="s">
        <v>52</v>
      </c>
    </row>
    <row r="43" spans="1:28" ht="30" customHeight="1">
      <c r="A43" s="16" t="s">
        <v>501</v>
      </c>
      <c r="B43" s="16" t="s">
        <v>478</v>
      </c>
      <c r="C43" s="16" t="s">
        <v>500</v>
      </c>
      <c r="D43" s="20" t="s">
        <v>454</v>
      </c>
      <c r="E43" s="21">
        <v>0</v>
      </c>
      <c r="F43" s="16" t="s">
        <v>52</v>
      </c>
      <c r="G43" s="21">
        <v>11000</v>
      </c>
      <c r="H43" s="16" t="s">
        <v>1076</v>
      </c>
      <c r="I43" s="21">
        <v>0</v>
      </c>
      <c r="J43" s="16" t="s">
        <v>52</v>
      </c>
      <c r="K43" s="21">
        <v>0</v>
      </c>
      <c r="L43" s="16" t="s">
        <v>52</v>
      </c>
      <c r="M43" s="21">
        <v>0</v>
      </c>
      <c r="N43" s="16" t="s">
        <v>52</v>
      </c>
      <c r="O43" s="21">
        <f t="shared" si="2"/>
        <v>11000</v>
      </c>
      <c r="P43" s="21">
        <v>0</v>
      </c>
      <c r="Q43" s="21">
        <v>0</v>
      </c>
      <c r="R43" s="21">
        <v>0</v>
      </c>
      <c r="S43" s="21">
        <v>0</v>
      </c>
      <c r="T43" s="21">
        <v>0</v>
      </c>
      <c r="U43" s="21">
        <v>0</v>
      </c>
      <c r="V43" s="21">
        <v>0</v>
      </c>
      <c r="W43" s="16" t="s">
        <v>1080</v>
      </c>
      <c r="X43" s="16" t="s">
        <v>52</v>
      </c>
      <c r="Y43" s="2" t="s">
        <v>52</v>
      </c>
      <c r="Z43" s="2" t="s">
        <v>52</v>
      </c>
      <c r="AA43" s="22"/>
      <c r="AB43" s="2" t="s">
        <v>52</v>
      </c>
    </row>
    <row r="44" spans="1:28" ht="30" customHeight="1">
      <c r="A44" s="16" t="s">
        <v>492</v>
      </c>
      <c r="B44" s="16" t="s">
        <v>478</v>
      </c>
      <c r="C44" s="16" t="s">
        <v>491</v>
      </c>
      <c r="D44" s="20" t="s">
        <v>454</v>
      </c>
      <c r="E44" s="21">
        <v>0</v>
      </c>
      <c r="F44" s="16" t="s">
        <v>52</v>
      </c>
      <c r="G44" s="21">
        <v>0</v>
      </c>
      <c r="H44" s="16" t="s">
        <v>52</v>
      </c>
      <c r="I44" s="21">
        <v>0</v>
      </c>
      <c r="J44" s="16" t="s">
        <v>52</v>
      </c>
      <c r="K44" s="21">
        <v>0</v>
      </c>
      <c r="L44" s="16" t="s">
        <v>52</v>
      </c>
      <c r="M44" s="21">
        <v>1440</v>
      </c>
      <c r="N44" s="16" t="s">
        <v>52</v>
      </c>
      <c r="O44" s="21">
        <f t="shared" si="2"/>
        <v>1440</v>
      </c>
      <c r="P44" s="21">
        <v>0</v>
      </c>
      <c r="Q44" s="21">
        <v>0</v>
      </c>
      <c r="R44" s="21">
        <v>0</v>
      </c>
      <c r="S44" s="21">
        <v>0</v>
      </c>
      <c r="T44" s="21">
        <v>0</v>
      </c>
      <c r="U44" s="21">
        <v>0</v>
      </c>
      <c r="V44" s="21">
        <v>0</v>
      </c>
      <c r="W44" s="16" t="s">
        <v>1081</v>
      </c>
      <c r="X44" s="16" t="s">
        <v>52</v>
      </c>
      <c r="Y44" s="2" t="s">
        <v>52</v>
      </c>
      <c r="Z44" s="2" t="s">
        <v>52</v>
      </c>
      <c r="AA44" s="22"/>
      <c r="AB44" s="2" t="s">
        <v>52</v>
      </c>
    </row>
    <row r="45" spans="1:28" ht="30" customHeight="1">
      <c r="A45" s="16" t="s">
        <v>495</v>
      </c>
      <c r="B45" s="16" t="s">
        <v>478</v>
      </c>
      <c r="C45" s="16" t="s">
        <v>494</v>
      </c>
      <c r="D45" s="20" t="s">
        <v>454</v>
      </c>
      <c r="E45" s="21">
        <v>0</v>
      </c>
      <c r="F45" s="16" t="s">
        <v>52</v>
      </c>
      <c r="G45" s="21">
        <v>0</v>
      </c>
      <c r="H45" s="16" t="s">
        <v>52</v>
      </c>
      <c r="I45" s="21">
        <v>0</v>
      </c>
      <c r="J45" s="16" t="s">
        <v>52</v>
      </c>
      <c r="K45" s="21">
        <v>0</v>
      </c>
      <c r="L45" s="16" t="s">
        <v>52</v>
      </c>
      <c r="M45" s="21">
        <v>2160</v>
      </c>
      <c r="N45" s="16" t="s">
        <v>52</v>
      </c>
      <c r="O45" s="21">
        <f t="shared" si="2"/>
        <v>2160</v>
      </c>
      <c r="P45" s="21">
        <v>0</v>
      </c>
      <c r="Q45" s="21">
        <v>0</v>
      </c>
      <c r="R45" s="21">
        <v>0</v>
      </c>
      <c r="S45" s="21">
        <v>0</v>
      </c>
      <c r="T45" s="21">
        <v>0</v>
      </c>
      <c r="U45" s="21">
        <v>0</v>
      </c>
      <c r="V45" s="21">
        <v>0</v>
      </c>
      <c r="W45" s="16" t="s">
        <v>1082</v>
      </c>
      <c r="X45" s="16" t="s">
        <v>52</v>
      </c>
      <c r="Y45" s="2" t="s">
        <v>52</v>
      </c>
      <c r="Z45" s="2" t="s">
        <v>52</v>
      </c>
      <c r="AA45" s="22"/>
      <c r="AB45" s="2" t="s">
        <v>52</v>
      </c>
    </row>
    <row r="46" spans="1:28" ht="30" customHeight="1">
      <c r="A46" s="16" t="s">
        <v>489</v>
      </c>
      <c r="B46" s="16" t="s">
        <v>478</v>
      </c>
      <c r="C46" s="16" t="s">
        <v>488</v>
      </c>
      <c r="D46" s="20" t="s">
        <v>454</v>
      </c>
      <c r="E46" s="21">
        <v>0</v>
      </c>
      <c r="F46" s="16" t="s">
        <v>52</v>
      </c>
      <c r="G46" s="21">
        <v>0</v>
      </c>
      <c r="H46" s="16" t="s">
        <v>52</v>
      </c>
      <c r="I46" s="21">
        <v>0</v>
      </c>
      <c r="J46" s="16" t="s">
        <v>52</v>
      </c>
      <c r="K46" s="21">
        <v>0</v>
      </c>
      <c r="L46" s="16" t="s">
        <v>52</v>
      </c>
      <c r="M46" s="21">
        <v>5760</v>
      </c>
      <c r="N46" s="16" t="s">
        <v>52</v>
      </c>
      <c r="O46" s="21">
        <f t="shared" si="2"/>
        <v>5760</v>
      </c>
      <c r="P46" s="21">
        <v>0</v>
      </c>
      <c r="Q46" s="21">
        <v>0</v>
      </c>
      <c r="R46" s="21">
        <v>0</v>
      </c>
      <c r="S46" s="21">
        <v>0</v>
      </c>
      <c r="T46" s="21">
        <v>0</v>
      </c>
      <c r="U46" s="21">
        <v>0</v>
      </c>
      <c r="V46" s="21">
        <v>0</v>
      </c>
      <c r="W46" s="16" t="s">
        <v>1083</v>
      </c>
      <c r="X46" s="16" t="s">
        <v>52</v>
      </c>
      <c r="Y46" s="2" t="s">
        <v>52</v>
      </c>
      <c r="Z46" s="2" t="s">
        <v>52</v>
      </c>
      <c r="AA46" s="22"/>
      <c r="AB46" s="2" t="s">
        <v>52</v>
      </c>
    </row>
    <row r="47" spans="1:28" ht="30" customHeight="1">
      <c r="A47" s="16" t="s">
        <v>505</v>
      </c>
      <c r="B47" s="16" t="s">
        <v>478</v>
      </c>
      <c r="C47" s="16" t="s">
        <v>503</v>
      </c>
      <c r="D47" s="20" t="s">
        <v>504</v>
      </c>
      <c r="E47" s="21">
        <v>0</v>
      </c>
      <c r="F47" s="16" t="s">
        <v>52</v>
      </c>
      <c r="G47" s="21">
        <v>0</v>
      </c>
      <c r="H47" s="16" t="s">
        <v>52</v>
      </c>
      <c r="I47" s="21">
        <v>0</v>
      </c>
      <c r="J47" s="16" t="s">
        <v>52</v>
      </c>
      <c r="K47" s="21">
        <v>23000</v>
      </c>
      <c r="L47" s="16" t="s">
        <v>1084</v>
      </c>
      <c r="M47" s="21">
        <v>0</v>
      </c>
      <c r="N47" s="16" t="s">
        <v>52</v>
      </c>
      <c r="O47" s="21">
        <f t="shared" si="2"/>
        <v>23000</v>
      </c>
      <c r="P47" s="21">
        <v>0</v>
      </c>
      <c r="Q47" s="21">
        <v>0</v>
      </c>
      <c r="R47" s="21">
        <v>0</v>
      </c>
      <c r="S47" s="21">
        <v>0</v>
      </c>
      <c r="T47" s="21">
        <v>0</v>
      </c>
      <c r="U47" s="21">
        <v>0</v>
      </c>
      <c r="V47" s="21">
        <v>0</v>
      </c>
      <c r="W47" s="16" t="s">
        <v>1085</v>
      </c>
      <c r="X47" s="16" t="s">
        <v>52</v>
      </c>
      <c r="Y47" s="2" t="s">
        <v>52</v>
      </c>
      <c r="Z47" s="2" t="s">
        <v>52</v>
      </c>
      <c r="AA47" s="22"/>
      <c r="AB47" s="2" t="s">
        <v>52</v>
      </c>
    </row>
    <row r="48" spans="1:28" ht="30" customHeight="1">
      <c r="A48" s="16" t="s">
        <v>450</v>
      </c>
      <c r="B48" s="16" t="s">
        <v>447</v>
      </c>
      <c r="C48" s="16" t="s">
        <v>448</v>
      </c>
      <c r="D48" s="20" t="s">
        <v>449</v>
      </c>
      <c r="E48" s="21">
        <v>0</v>
      </c>
      <c r="F48" s="16" t="s">
        <v>52</v>
      </c>
      <c r="G48" s="21">
        <v>9400</v>
      </c>
      <c r="H48" s="16" t="s">
        <v>1086</v>
      </c>
      <c r="I48" s="21">
        <v>0</v>
      </c>
      <c r="J48" s="16" t="s">
        <v>52</v>
      </c>
      <c r="K48" s="21">
        <v>0</v>
      </c>
      <c r="L48" s="16" t="s">
        <v>52</v>
      </c>
      <c r="M48" s="21">
        <v>0</v>
      </c>
      <c r="N48" s="16" t="s">
        <v>52</v>
      </c>
      <c r="O48" s="21">
        <f t="shared" si="2"/>
        <v>9400</v>
      </c>
      <c r="P48" s="21">
        <v>0</v>
      </c>
      <c r="Q48" s="21">
        <v>0</v>
      </c>
      <c r="R48" s="21">
        <v>0</v>
      </c>
      <c r="S48" s="21">
        <v>0</v>
      </c>
      <c r="T48" s="21">
        <v>0</v>
      </c>
      <c r="U48" s="21">
        <v>0</v>
      </c>
      <c r="V48" s="21">
        <v>0</v>
      </c>
      <c r="W48" s="16" t="s">
        <v>1087</v>
      </c>
      <c r="X48" s="16" t="s">
        <v>52</v>
      </c>
      <c r="Y48" s="2" t="s">
        <v>52</v>
      </c>
      <c r="Z48" s="2" t="s">
        <v>52</v>
      </c>
      <c r="AA48" s="22"/>
      <c r="AB48" s="2" t="s">
        <v>52</v>
      </c>
    </row>
    <row r="49" spans="1:28" ht="30" customHeight="1">
      <c r="A49" s="16" t="s">
        <v>455</v>
      </c>
      <c r="B49" s="16" t="s">
        <v>452</v>
      </c>
      <c r="C49" s="16" t="s">
        <v>453</v>
      </c>
      <c r="D49" s="20" t="s">
        <v>454</v>
      </c>
      <c r="E49" s="21">
        <v>0</v>
      </c>
      <c r="F49" s="16" t="s">
        <v>52</v>
      </c>
      <c r="G49" s="21">
        <v>0</v>
      </c>
      <c r="H49" s="16" t="s">
        <v>52</v>
      </c>
      <c r="I49" s="21">
        <v>0</v>
      </c>
      <c r="J49" s="16" t="s">
        <v>52</v>
      </c>
      <c r="K49" s="21">
        <v>0</v>
      </c>
      <c r="L49" s="16" t="s">
        <v>52</v>
      </c>
      <c r="M49" s="21">
        <v>6600</v>
      </c>
      <c r="N49" s="16" t="s">
        <v>52</v>
      </c>
      <c r="O49" s="21">
        <f t="shared" si="2"/>
        <v>6600</v>
      </c>
      <c r="P49" s="21">
        <v>0</v>
      </c>
      <c r="Q49" s="21">
        <v>0</v>
      </c>
      <c r="R49" s="21">
        <v>0</v>
      </c>
      <c r="S49" s="21">
        <v>0</v>
      </c>
      <c r="T49" s="21">
        <v>0</v>
      </c>
      <c r="U49" s="21">
        <v>0</v>
      </c>
      <c r="V49" s="21">
        <v>0</v>
      </c>
      <c r="W49" s="16" t="s">
        <v>1088</v>
      </c>
      <c r="X49" s="16" t="s">
        <v>52</v>
      </c>
      <c r="Y49" s="2" t="s">
        <v>52</v>
      </c>
      <c r="Z49" s="2" t="s">
        <v>52</v>
      </c>
      <c r="AA49" s="22"/>
      <c r="AB49" s="2" t="s">
        <v>52</v>
      </c>
    </row>
    <row r="50" spans="1:28" ht="30" customHeight="1">
      <c r="A50" s="16" t="s">
        <v>465</v>
      </c>
      <c r="B50" s="16" t="s">
        <v>464</v>
      </c>
      <c r="C50" s="16" t="s">
        <v>52</v>
      </c>
      <c r="D50" s="20" t="s">
        <v>454</v>
      </c>
      <c r="E50" s="21">
        <v>0</v>
      </c>
      <c r="F50" s="16" t="s">
        <v>52</v>
      </c>
      <c r="G50" s="21">
        <v>0</v>
      </c>
      <c r="H50" s="16" t="s">
        <v>52</v>
      </c>
      <c r="I50" s="21">
        <v>0</v>
      </c>
      <c r="J50" s="16" t="s">
        <v>52</v>
      </c>
      <c r="K50" s="21">
        <v>0</v>
      </c>
      <c r="L50" s="16" t="s">
        <v>52</v>
      </c>
      <c r="M50" s="21">
        <v>300000</v>
      </c>
      <c r="N50" s="16" t="s">
        <v>52</v>
      </c>
      <c r="O50" s="21">
        <f t="shared" si="2"/>
        <v>300000</v>
      </c>
      <c r="P50" s="21">
        <v>0</v>
      </c>
      <c r="Q50" s="21">
        <v>0</v>
      </c>
      <c r="R50" s="21">
        <v>0</v>
      </c>
      <c r="S50" s="21">
        <v>0</v>
      </c>
      <c r="T50" s="21">
        <v>0</v>
      </c>
      <c r="U50" s="21">
        <v>0</v>
      </c>
      <c r="V50" s="21">
        <v>0</v>
      </c>
      <c r="W50" s="16" t="s">
        <v>1089</v>
      </c>
      <c r="X50" s="16" t="s">
        <v>52</v>
      </c>
      <c r="Y50" s="2" t="s">
        <v>52</v>
      </c>
      <c r="Z50" s="2" t="s">
        <v>52</v>
      </c>
      <c r="AA50" s="22"/>
      <c r="AB50" s="2" t="s">
        <v>52</v>
      </c>
    </row>
    <row r="51" spans="1:28" ht="30" customHeight="1">
      <c r="A51" s="16" t="s">
        <v>522</v>
      </c>
      <c r="B51" s="16" t="s">
        <v>519</v>
      </c>
      <c r="C51" s="16" t="s">
        <v>520</v>
      </c>
      <c r="D51" s="20" t="s">
        <v>521</v>
      </c>
      <c r="E51" s="21">
        <v>0</v>
      </c>
      <c r="F51" s="16" t="s">
        <v>52</v>
      </c>
      <c r="G51" s="21">
        <v>0</v>
      </c>
      <c r="H51" s="16" t="s">
        <v>52</v>
      </c>
      <c r="I51" s="21">
        <v>0</v>
      </c>
      <c r="J51" s="16" t="s">
        <v>52</v>
      </c>
      <c r="K51" s="21">
        <v>39000</v>
      </c>
      <c r="L51" s="16" t="s">
        <v>1090</v>
      </c>
      <c r="M51" s="21">
        <v>0</v>
      </c>
      <c r="N51" s="16" t="s">
        <v>52</v>
      </c>
      <c r="O51" s="21">
        <f t="shared" si="2"/>
        <v>39000</v>
      </c>
      <c r="P51" s="21">
        <v>0</v>
      </c>
      <c r="Q51" s="21">
        <v>0</v>
      </c>
      <c r="R51" s="21">
        <v>0</v>
      </c>
      <c r="S51" s="21">
        <v>0</v>
      </c>
      <c r="T51" s="21">
        <v>0</v>
      </c>
      <c r="U51" s="21">
        <v>0</v>
      </c>
      <c r="V51" s="21">
        <v>0</v>
      </c>
      <c r="W51" s="16" t="s">
        <v>1091</v>
      </c>
      <c r="X51" s="16" t="s">
        <v>52</v>
      </c>
      <c r="Y51" s="2" t="s">
        <v>52</v>
      </c>
      <c r="Z51" s="2" t="s">
        <v>52</v>
      </c>
      <c r="AA51" s="22"/>
      <c r="AB51" s="2" t="s">
        <v>52</v>
      </c>
    </row>
    <row r="52" spans="1:28" ht="30" customHeight="1">
      <c r="A52" s="16" t="s">
        <v>525</v>
      </c>
      <c r="B52" s="16" t="s">
        <v>519</v>
      </c>
      <c r="C52" s="16" t="s">
        <v>524</v>
      </c>
      <c r="D52" s="20" t="s">
        <v>521</v>
      </c>
      <c r="E52" s="21">
        <v>0</v>
      </c>
      <c r="F52" s="16" t="s">
        <v>52</v>
      </c>
      <c r="G52" s="21">
        <v>0</v>
      </c>
      <c r="H52" s="16" t="s">
        <v>52</v>
      </c>
      <c r="I52" s="21">
        <v>0</v>
      </c>
      <c r="J52" s="16" t="s">
        <v>52</v>
      </c>
      <c r="K52" s="21">
        <v>13300</v>
      </c>
      <c r="L52" s="16" t="s">
        <v>1090</v>
      </c>
      <c r="M52" s="21">
        <v>0</v>
      </c>
      <c r="N52" s="16" t="s">
        <v>52</v>
      </c>
      <c r="O52" s="21">
        <f t="shared" si="2"/>
        <v>13300</v>
      </c>
      <c r="P52" s="21">
        <v>0</v>
      </c>
      <c r="Q52" s="21">
        <v>0</v>
      </c>
      <c r="R52" s="21">
        <v>0</v>
      </c>
      <c r="S52" s="21">
        <v>0</v>
      </c>
      <c r="T52" s="21">
        <v>0</v>
      </c>
      <c r="U52" s="21">
        <v>0</v>
      </c>
      <c r="V52" s="21">
        <v>0</v>
      </c>
      <c r="W52" s="16" t="s">
        <v>1092</v>
      </c>
      <c r="X52" s="16" t="s">
        <v>52</v>
      </c>
      <c r="Y52" s="2" t="s">
        <v>52</v>
      </c>
      <c r="Z52" s="2" t="s">
        <v>52</v>
      </c>
      <c r="AA52" s="22"/>
      <c r="AB52" s="2" t="s">
        <v>52</v>
      </c>
    </row>
    <row r="53" spans="1:28" ht="30" customHeight="1">
      <c r="A53" s="16" t="s">
        <v>529</v>
      </c>
      <c r="B53" s="16" t="s">
        <v>527</v>
      </c>
      <c r="C53" s="16" t="s">
        <v>528</v>
      </c>
      <c r="D53" s="20" t="s">
        <v>454</v>
      </c>
      <c r="E53" s="21">
        <v>0</v>
      </c>
      <c r="F53" s="16" t="s">
        <v>52</v>
      </c>
      <c r="G53" s="21">
        <v>0</v>
      </c>
      <c r="H53" s="16" t="s">
        <v>52</v>
      </c>
      <c r="I53" s="21">
        <v>0</v>
      </c>
      <c r="J53" s="16" t="s">
        <v>52</v>
      </c>
      <c r="K53" s="21">
        <v>13500</v>
      </c>
      <c r="L53" s="16" t="s">
        <v>1090</v>
      </c>
      <c r="M53" s="21">
        <v>0</v>
      </c>
      <c r="N53" s="16" t="s">
        <v>52</v>
      </c>
      <c r="O53" s="21">
        <f t="shared" si="2"/>
        <v>13500</v>
      </c>
      <c r="P53" s="21">
        <v>0</v>
      </c>
      <c r="Q53" s="21">
        <v>0</v>
      </c>
      <c r="R53" s="21">
        <v>0</v>
      </c>
      <c r="S53" s="21">
        <v>0</v>
      </c>
      <c r="T53" s="21">
        <v>0</v>
      </c>
      <c r="U53" s="21">
        <v>0</v>
      </c>
      <c r="V53" s="21">
        <v>0</v>
      </c>
      <c r="W53" s="16" t="s">
        <v>1093</v>
      </c>
      <c r="X53" s="16" t="s">
        <v>52</v>
      </c>
      <c r="Y53" s="2" t="s">
        <v>52</v>
      </c>
      <c r="Z53" s="2" t="s">
        <v>52</v>
      </c>
      <c r="AA53" s="22"/>
      <c r="AB53" s="2" t="s">
        <v>52</v>
      </c>
    </row>
    <row r="54" spans="1:28" ht="30" customHeight="1">
      <c r="A54" s="16" t="s">
        <v>532</v>
      </c>
      <c r="B54" s="16" t="s">
        <v>527</v>
      </c>
      <c r="C54" s="16" t="s">
        <v>531</v>
      </c>
      <c r="D54" s="20" t="s">
        <v>454</v>
      </c>
      <c r="E54" s="21">
        <v>0</v>
      </c>
      <c r="F54" s="16" t="s">
        <v>52</v>
      </c>
      <c r="G54" s="21">
        <v>0</v>
      </c>
      <c r="H54" s="16" t="s">
        <v>52</v>
      </c>
      <c r="I54" s="21">
        <v>0</v>
      </c>
      <c r="J54" s="16" t="s">
        <v>52</v>
      </c>
      <c r="K54" s="21">
        <v>9800</v>
      </c>
      <c r="L54" s="16" t="s">
        <v>1090</v>
      </c>
      <c r="M54" s="21">
        <v>0</v>
      </c>
      <c r="N54" s="16" t="s">
        <v>52</v>
      </c>
      <c r="O54" s="21">
        <f t="shared" si="2"/>
        <v>9800</v>
      </c>
      <c r="P54" s="21">
        <v>0</v>
      </c>
      <c r="Q54" s="21">
        <v>0</v>
      </c>
      <c r="R54" s="21">
        <v>0</v>
      </c>
      <c r="S54" s="21">
        <v>0</v>
      </c>
      <c r="T54" s="21">
        <v>0</v>
      </c>
      <c r="U54" s="21">
        <v>0</v>
      </c>
      <c r="V54" s="21">
        <v>0</v>
      </c>
      <c r="W54" s="16" t="s">
        <v>1094</v>
      </c>
      <c r="X54" s="16" t="s">
        <v>52</v>
      </c>
      <c r="Y54" s="2" t="s">
        <v>52</v>
      </c>
      <c r="Z54" s="2" t="s">
        <v>52</v>
      </c>
      <c r="AA54" s="22"/>
      <c r="AB54" s="2" t="s">
        <v>52</v>
      </c>
    </row>
    <row r="55" spans="1:28" ht="30" customHeight="1">
      <c r="A55" s="16" t="s">
        <v>535</v>
      </c>
      <c r="B55" s="16" t="s">
        <v>534</v>
      </c>
      <c r="C55" s="16" t="s">
        <v>528</v>
      </c>
      <c r="D55" s="20" t="s">
        <v>454</v>
      </c>
      <c r="E55" s="21">
        <v>0</v>
      </c>
      <c r="F55" s="16" t="s">
        <v>52</v>
      </c>
      <c r="G55" s="21">
        <v>0</v>
      </c>
      <c r="H55" s="16" t="s">
        <v>52</v>
      </c>
      <c r="I55" s="21">
        <v>0</v>
      </c>
      <c r="J55" s="16" t="s">
        <v>52</v>
      </c>
      <c r="K55" s="21">
        <v>13500</v>
      </c>
      <c r="L55" s="16" t="s">
        <v>1090</v>
      </c>
      <c r="M55" s="21">
        <v>0</v>
      </c>
      <c r="N55" s="16" t="s">
        <v>52</v>
      </c>
      <c r="O55" s="21">
        <f t="shared" si="2"/>
        <v>13500</v>
      </c>
      <c r="P55" s="21">
        <v>0</v>
      </c>
      <c r="Q55" s="21">
        <v>0</v>
      </c>
      <c r="R55" s="21">
        <v>0</v>
      </c>
      <c r="S55" s="21">
        <v>0</v>
      </c>
      <c r="T55" s="21">
        <v>0</v>
      </c>
      <c r="U55" s="21">
        <v>0</v>
      </c>
      <c r="V55" s="21">
        <v>0</v>
      </c>
      <c r="W55" s="16" t="s">
        <v>1095</v>
      </c>
      <c r="X55" s="16" t="s">
        <v>52</v>
      </c>
      <c r="Y55" s="2" t="s">
        <v>52</v>
      </c>
      <c r="Z55" s="2" t="s">
        <v>52</v>
      </c>
      <c r="AA55" s="22"/>
      <c r="AB55" s="2" t="s">
        <v>52</v>
      </c>
    </row>
    <row r="56" spans="1:28" ht="30" customHeight="1">
      <c r="A56" s="16" t="s">
        <v>537</v>
      </c>
      <c r="B56" s="16" t="s">
        <v>534</v>
      </c>
      <c r="C56" s="16" t="s">
        <v>531</v>
      </c>
      <c r="D56" s="20" t="s">
        <v>454</v>
      </c>
      <c r="E56" s="21">
        <v>0</v>
      </c>
      <c r="F56" s="16" t="s">
        <v>52</v>
      </c>
      <c r="G56" s="21">
        <v>0</v>
      </c>
      <c r="H56" s="16" t="s">
        <v>52</v>
      </c>
      <c r="I56" s="21">
        <v>0</v>
      </c>
      <c r="J56" s="16" t="s">
        <v>52</v>
      </c>
      <c r="K56" s="21">
        <v>9800</v>
      </c>
      <c r="L56" s="16" t="s">
        <v>1090</v>
      </c>
      <c r="M56" s="21">
        <v>0</v>
      </c>
      <c r="N56" s="16" t="s">
        <v>52</v>
      </c>
      <c r="O56" s="21">
        <f t="shared" si="2"/>
        <v>9800</v>
      </c>
      <c r="P56" s="21">
        <v>0</v>
      </c>
      <c r="Q56" s="21">
        <v>0</v>
      </c>
      <c r="R56" s="21">
        <v>0</v>
      </c>
      <c r="S56" s="21">
        <v>0</v>
      </c>
      <c r="T56" s="21">
        <v>0</v>
      </c>
      <c r="U56" s="21">
        <v>0</v>
      </c>
      <c r="V56" s="21">
        <v>0</v>
      </c>
      <c r="W56" s="16" t="s">
        <v>1096</v>
      </c>
      <c r="X56" s="16" t="s">
        <v>52</v>
      </c>
      <c r="Y56" s="2" t="s">
        <v>52</v>
      </c>
      <c r="Z56" s="2" t="s">
        <v>52</v>
      </c>
      <c r="AA56" s="22"/>
      <c r="AB56" s="2" t="s">
        <v>52</v>
      </c>
    </row>
    <row r="57" spans="1:28" ht="30" customHeight="1">
      <c r="A57" s="16" t="s">
        <v>541</v>
      </c>
      <c r="B57" s="16" t="s">
        <v>539</v>
      </c>
      <c r="C57" s="16" t="s">
        <v>540</v>
      </c>
      <c r="D57" s="20" t="s">
        <v>454</v>
      </c>
      <c r="E57" s="21">
        <v>0</v>
      </c>
      <c r="F57" s="16" t="s">
        <v>52</v>
      </c>
      <c r="G57" s="21">
        <v>0</v>
      </c>
      <c r="H57" s="16" t="s">
        <v>52</v>
      </c>
      <c r="I57" s="21">
        <v>0</v>
      </c>
      <c r="J57" s="16" t="s">
        <v>52</v>
      </c>
      <c r="K57" s="21">
        <v>24500</v>
      </c>
      <c r="L57" s="16" t="s">
        <v>1090</v>
      </c>
      <c r="M57" s="21">
        <v>0</v>
      </c>
      <c r="N57" s="16" t="s">
        <v>52</v>
      </c>
      <c r="O57" s="21">
        <f t="shared" si="2"/>
        <v>24500</v>
      </c>
      <c r="P57" s="21">
        <v>0</v>
      </c>
      <c r="Q57" s="21">
        <v>0</v>
      </c>
      <c r="R57" s="21">
        <v>0</v>
      </c>
      <c r="S57" s="21">
        <v>0</v>
      </c>
      <c r="T57" s="21">
        <v>0</v>
      </c>
      <c r="U57" s="21">
        <v>0</v>
      </c>
      <c r="V57" s="21">
        <v>0</v>
      </c>
      <c r="W57" s="16" t="s">
        <v>1097</v>
      </c>
      <c r="X57" s="16" t="s">
        <v>52</v>
      </c>
      <c r="Y57" s="2" t="s">
        <v>52</v>
      </c>
      <c r="Z57" s="2" t="s">
        <v>52</v>
      </c>
      <c r="AA57" s="22"/>
      <c r="AB57" s="2" t="s">
        <v>52</v>
      </c>
    </row>
    <row r="58" spans="1:28" ht="30" customHeight="1">
      <c r="A58" s="16" t="s">
        <v>545</v>
      </c>
      <c r="B58" s="16" t="s">
        <v>543</v>
      </c>
      <c r="C58" s="16" t="s">
        <v>544</v>
      </c>
      <c r="D58" s="20" t="s">
        <v>454</v>
      </c>
      <c r="E58" s="21">
        <v>0</v>
      </c>
      <c r="F58" s="16" t="s">
        <v>52</v>
      </c>
      <c r="G58" s="21">
        <v>0</v>
      </c>
      <c r="H58" s="16" t="s">
        <v>52</v>
      </c>
      <c r="I58" s="21">
        <v>0</v>
      </c>
      <c r="J58" s="16" t="s">
        <v>52</v>
      </c>
      <c r="K58" s="21">
        <v>8700</v>
      </c>
      <c r="L58" s="16" t="s">
        <v>1090</v>
      </c>
      <c r="M58" s="21">
        <v>0</v>
      </c>
      <c r="N58" s="16" t="s">
        <v>52</v>
      </c>
      <c r="O58" s="21">
        <f t="shared" si="2"/>
        <v>8700</v>
      </c>
      <c r="P58" s="21">
        <v>0</v>
      </c>
      <c r="Q58" s="21">
        <v>0</v>
      </c>
      <c r="R58" s="21">
        <v>0</v>
      </c>
      <c r="S58" s="21">
        <v>0</v>
      </c>
      <c r="T58" s="21">
        <v>0</v>
      </c>
      <c r="U58" s="21">
        <v>0</v>
      </c>
      <c r="V58" s="21">
        <v>0</v>
      </c>
      <c r="W58" s="16" t="s">
        <v>1098</v>
      </c>
      <c r="X58" s="16" t="s">
        <v>52</v>
      </c>
      <c r="Y58" s="2" t="s">
        <v>52</v>
      </c>
      <c r="Z58" s="2" t="s">
        <v>52</v>
      </c>
      <c r="AA58" s="22"/>
      <c r="AB58" s="2" t="s">
        <v>52</v>
      </c>
    </row>
    <row r="59" spans="1:28" ht="30" customHeight="1">
      <c r="A59" s="16" t="s">
        <v>549</v>
      </c>
      <c r="B59" s="16" t="s">
        <v>547</v>
      </c>
      <c r="C59" s="16" t="s">
        <v>548</v>
      </c>
      <c r="D59" s="20" t="s">
        <v>454</v>
      </c>
      <c r="E59" s="21">
        <v>0</v>
      </c>
      <c r="F59" s="16" t="s">
        <v>52</v>
      </c>
      <c r="G59" s="21">
        <v>0</v>
      </c>
      <c r="H59" s="16" t="s">
        <v>52</v>
      </c>
      <c r="I59" s="21">
        <v>0</v>
      </c>
      <c r="J59" s="16" t="s">
        <v>52</v>
      </c>
      <c r="K59" s="21">
        <v>10500</v>
      </c>
      <c r="L59" s="16" t="s">
        <v>1090</v>
      </c>
      <c r="M59" s="21">
        <v>0</v>
      </c>
      <c r="N59" s="16" t="s">
        <v>52</v>
      </c>
      <c r="O59" s="21">
        <f t="shared" si="2"/>
        <v>10500</v>
      </c>
      <c r="P59" s="21">
        <v>0</v>
      </c>
      <c r="Q59" s="21">
        <v>0</v>
      </c>
      <c r="R59" s="21">
        <v>0</v>
      </c>
      <c r="S59" s="21">
        <v>0</v>
      </c>
      <c r="T59" s="21">
        <v>0</v>
      </c>
      <c r="U59" s="21">
        <v>0</v>
      </c>
      <c r="V59" s="21">
        <v>0</v>
      </c>
      <c r="W59" s="16" t="s">
        <v>1099</v>
      </c>
      <c r="X59" s="16" t="s">
        <v>52</v>
      </c>
      <c r="Y59" s="2" t="s">
        <v>52</v>
      </c>
      <c r="Z59" s="2" t="s">
        <v>52</v>
      </c>
      <c r="AA59" s="22"/>
      <c r="AB59" s="2" t="s">
        <v>52</v>
      </c>
    </row>
    <row r="60" spans="1:28" ht="30" customHeight="1">
      <c r="A60" s="16" t="s">
        <v>370</v>
      </c>
      <c r="B60" s="16" t="s">
        <v>367</v>
      </c>
      <c r="C60" s="16" t="s">
        <v>368</v>
      </c>
      <c r="D60" s="20" t="s">
        <v>369</v>
      </c>
      <c r="E60" s="21">
        <v>0</v>
      </c>
      <c r="F60" s="16" t="s">
        <v>52</v>
      </c>
      <c r="G60" s="21">
        <v>0</v>
      </c>
      <c r="H60" s="16" t="s">
        <v>52</v>
      </c>
      <c r="I60" s="21">
        <v>0</v>
      </c>
      <c r="J60" s="16" t="s">
        <v>52</v>
      </c>
      <c r="K60" s="21">
        <v>0</v>
      </c>
      <c r="L60" s="16" t="s">
        <v>52</v>
      </c>
      <c r="M60" s="21">
        <v>6000</v>
      </c>
      <c r="N60" s="16" t="s">
        <v>52</v>
      </c>
      <c r="O60" s="21">
        <f t="shared" si="2"/>
        <v>6000</v>
      </c>
      <c r="P60" s="21">
        <v>0</v>
      </c>
      <c r="Q60" s="21">
        <v>0</v>
      </c>
      <c r="R60" s="21">
        <v>0</v>
      </c>
      <c r="S60" s="21">
        <v>0</v>
      </c>
      <c r="T60" s="21">
        <v>0</v>
      </c>
      <c r="U60" s="21">
        <v>0</v>
      </c>
      <c r="V60" s="21">
        <v>0</v>
      </c>
      <c r="W60" s="16" t="s">
        <v>1100</v>
      </c>
      <c r="X60" s="16" t="s">
        <v>52</v>
      </c>
      <c r="Y60" s="2" t="s">
        <v>52</v>
      </c>
      <c r="Z60" s="2" t="s">
        <v>52</v>
      </c>
      <c r="AA60" s="22"/>
      <c r="AB60" s="2" t="s">
        <v>52</v>
      </c>
    </row>
    <row r="61" spans="1:28" ht="30" customHeight="1">
      <c r="A61" s="16" t="s">
        <v>361</v>
      </c>
      <c r="B61" s="16" t="s">
        <v>359</v>
      </c>
      <c r="C61" s="16" t="s">
        <v>360</v>
      </c>
      <c r="D61" s="20" t="s">
        <v>310</v>
      </c>
      <c r="E61" s="21">
        <v>0</v>
      </c>
      <c r="F61" s="16" t="s">
        <v>52</v>
      </c>
      <c r="G61" s="21">
        <v>0</v>
      </c>
      <c r="H61" s="16" t="s">
        <v>52</v>
      </c>
      <c r="I61" s="21">
        <v>0</v>
      </c>
      <c r="J61" s="16" t="s">
        <v>52</v>
      </c>
      <c r="K61" s="21">
        <v>0</v>
      </c>
      <c r="L61" s="16" t="s">
        <v>52</v>
      </c>
      <c r="M61" s="21">
        <v>30000</v>
      </c>
      <c r="N61" s="16" t="s">
        <v>52</v>
      </c>
      <c r="O61" s="21">
        <f t="shared" si="2"/>
        <v>30000</v>
      </c>
      <c r="P61" s="21">
        <v>0</v>
      </c>
      <c r="Q61" s="21">
        <v>0</v>
      </c>
      <c r="R61" s="21">
        <v>0</v>
      </c>
      <c r="S61" s="21">
        <v>0</v>
      </c>
      <c r="T61" s="21">
        <v>0</v>
      </c>
      <c r="U61" s="21">
        <v>0</v>
      </c>
      <c r="V61" s="21">
        <v>0</v>
      </c>
      <c r="W61" s="16" t="s">
        <v>1101</v>
      </c>
      <c r="X61" s="16" t="s">
        <v>52</v>
      </c>
      <c r="Y61" s="2" t="s">
        <v>52</v>
      </c>
      <c r="Z61" s="2" t="s">
        <v>52</v>
      </c>
      <c r="AA61" s="22"/>
      <c r="AB61" s="2" t="s">
        <v>52</v>
      </c>
    </row>
    <row r="62" spans="1:28" ht="30" customHeight="1">
      <c r="A62" s="16" t="s">
        <v>374</v>
      </c>
      <c r="B62" s="16" t="s">
        <v>372</v>
      </c>
      <c r="C62" s="16" t="s">
        <v>373</v>
      </c>
      <c r="D62" s="20" t="s">
        <v>156</v>
      </c>
      <c r="E62" s="21">
        <v>0</v>
      </c>
      <c r="F62" s="16" t="s">
        <v>52</v>
      </c>
      <c r="G62" s="21">
        <v>0</v>
      </c>
      <c r="H62" s="16" t="s">
        <v>52</v>
      </c>
      <c r="I62" s="21">
        <v>0</v>
      </c>
      <c r="J62" s="16" t="s">
        <v>52</v>
      </c>
      <c r="K62" s="21">
        <v>0</v>
      </c>
      <c r="L62" s="16" t="s">
        <v>52</v>
      </c>
      <c r="M62" s="21">
        <v>5000</v>
      </c>
      <c r="N62" s="16" t="s">
        <v>52</v>
      </c>
      <c r="O62" s="21">
        <f t="shared" si="2"/>
        <v>5000</v>
      </c>
      <c r="P62" s="21">
        <v>0</v>
      </c>
      <c r="Q62" s="21">
        <v>0</v>
      </c>
      <c r="R62" s="21">
        <v>0</v>
      </c>
      <c r="S62" s="21">
        <v>0</v>
      </c>
      <c r="T62" s="21">
        <v>0</v>
      </c>
      <c r="U62" s="21">
        <v>0</v>
      </c>
      <c r="V62" s="21">
        <v>0</v>
      </c>
      <c r="W62" s="16" t="s">
        <v>1102</v>
      </c>
      <c r="X62" s="16" t="s">
        <v>52</v>
      </c>
      <c r="Y62" s="2" t="s">
        <v>52</v>
      </c>
      <c r="Z62" s="2" t="s">
        <v>52</v>
      </c>
      <c r="AA62" s="22"/>
      <c r="AB62" s="2" t="s">
        <v>52</v>
      </c>
    </row>
    <row r="63" spans="1:28" ht="30" customHeight="1">
      <c r="A63" s="16" t="s">
        <v>378</v>
      </c>
      <c r="B63" s="16" t="s">
        <v>376</v>
      </c>
      <c r="C63" s="16" t="s">
        <v>377</v>
      </c>
      <c r="D63" s="20" t="s">
        <v>156</v>
      </c>
      <c r="E63" s="21">
        <v>0</v>
      </c>
      <c r="F63" s="16" t="s">
        <v>52</v>
      </c>
      <c r="G63" s="21">
        <v>0</v>
      </c>
      <c r="H63" s="16" t="s">
        <v>52</v>
      </c>
      <c r="I63" s="21">
        <v>0</v>
      </c>
      <c r="J63" s="16" t="s">
        <v>52</v>
      </c>
      <c r="K63" s="21">
        <v>0</v>
      </c>
      <c r="L63" s="16" t="s">
        <v>52</v>
      </c>
      <c r="M63" s="21">
        <v>5500</v>
      </c>
      <c r="N63" s="16" t="s">
        <v>52</v>
      </c>
      <c r="O63" s="21">
        <f t="shared" si="2"/>
        <v>5500</v>
      </c>
      <c r="P63" s="21">
        <v>0</v>
      </c>
      <c r="Q63" s="21">
        <v>0</v>
      </c>
      <c r="R63" s="21">
        <v>0</v>
      </c>
      <c r="S63" s="21">
        <v>0</v>
      </c>
      <c r="T63" s="21">
        <v>0</v>
      </c>
      <c r="U63" s="21">
        <v>0</v>
      </c>
      <c r="V63" s="21">
        <v>0</v>
      </c>
      <c r="W63" s="16" t="s">
        <v>1103</v>
      </c>
      <c r="X63" s="16" t="s">
        <v>52</v>
      </c>
      <c r="Y63" s="2" t="s">
        <v>52</v>
      </c>
      <c r="Z63" s="2" t="s">
        <v>52</v>
      </c>
      <c r="AA63" s="22"/>
      <c r="AB63" s="2" t="s">
        <v>52</v>
      </c>
    </row>
    <row r="64" spans="1:28" ht="30" customHeight="1">
      <c r="A64" s="16" t="s">
        <v>345</v>
      </c>
      <c r="B64" s="16" t="s">
        <v>344</v>
      </c>
      <c r="C64" s="16" t="s">
        <v>314</v>
      </c>
      <c r="D64" s="20" t="s">
        <v>310</v>
      </c>
      <c r="E64" s="21">
        <v>0</v>
      </c>
      <c r="F64" s="16" t="s">
        <v>52</v>
      </c>
      <c r="G64" s="21">
        <v>0</v>
      </c>
      <c r="H64" s="16" t="s">
        <v>52</v>
      </c>
      <c r="I64" s="21">
        <v>0</v>
      </c>
      <c r="J64" s="16" t="s">
        <v>52</v>
      </c>
      <c r="K64" s="21">
        <v>0</v>
      </c>
      <c r="L64" s="16" t="s">
        <v>52</v>
      </c>
      <c r="M64" s="21">
        <v>850000</v>
      </c>
      <c r="N64" s="16" t="s">
        <v>52</v>
      </c>
      <c r="O64" s="21">
        <f t="shared" si="2"/>
        <v>850000</v>
      </c>
      <c r="P64" s="21">
        <v>0</v>
      </c>
      <c r="Q64" s="21">
        <v>0</v>
      </c>
      <c r="R64" s="21">
        <v>0</v>
      </c>
      <c r="S64" s="21">
        <v>0</v>
      </c>
      <c r="T64" s="21">
        <v>0</v>
      </c>
      <c r="U64" s="21">
        <v>0</v>
      </c>
      <c r="V64" s="21">
        <v>0</v>
      </c>
      <c r="W64" s="16" t="s">
        <v>1104</v>
      </c>
      <c r="X64" s="16" t="s">
        <v>52</v>
      </c>
      <c r="Y64" s="2" t="s">
        <v>52</v>
      </c>
      <c r="Z64" s="2" t="s">
        <v>52</v>
      </c>
      <c r="AA64" s="22"/>
      <c r="AB64" s="2" t="s">
        <v>52</v>
      </c>
    </row>
    <row r="65" spans="1:28" ht="30" customHeight="1">
      <c r="A65" s="16" t="s">
        <v>349</v>
      </c>
      <c r="B65" s="16" t="s">
        <v>347</v>
      </c>
      <c r="C65" s="16" t="s">
        <v>348</v>
      </c>
      <c r="D65" s="20" t="s">
        <v>310</v>
      </c>
      <c r="E65" s="21">
        <v>0</v>
      </c>
      <c r="F65" s="16" t="s">
        <v>52</v>
      </c>
      <c r="G65" s="21">
        <v>0</v>
      </c>
      <c r="H65" s="16" t="s">
        <v>52</v>
      </c>
      <c r="I65" s="21">
        <v>0</v>
      </c>
      <c r="J65" s="16" t="s">
        <v>52</v>
      </c>
      <c r="K65" s="21">
        <v>0</v>
      </c>
      <c r="L65" s="16" t="s">
        <v>52</v>
      </c>
      <c r="M65" s="21">
        <v>78000</v>
      </c>
      <c r="N65" s="16" t="s">
        <v>52</v>
      </c>
      <c r="O65" s="21">
        <f t="shared" si="2"/>
        <v>78000</v>
      </c>
      <c r="P65" s="21">
        <v>0</v>
      </c>
      <c r="Q65" s="21">
        <v>0</v>
      </c>
      <c r="R65" s="21">
        <v>0</v>
      </c>
      <c r="S65" s="21">
        <v>0</v>
      </c>
      <c r="T65" s="21">
        <v>0</v>
      </c>
      <c r="U65" s="21">
        <v>0</v>
      </c>
      <c r="V65" s="21">
        <v>0</v>
      </c>
      <c r="W65" s="16" t="s">
        <v>1105</v>
      </c>
      <c r="X65" s="16" t="s">
        <v>52</v>
      </c>
      <c r="Y65" s="2" t="s">
        <v>52</v>
      </c>
      <c r="Z65" s="2" t="s">
        <v>52</v>
      </c>
      <c r="AA65" s="22"/>
      <c r="AB65" s="2" t="s">
        <v>52</v>
      </c>
    </row>
    <row r="66" spans="1:28" ht="30" customHeight="1">
      <c r="A66" s="16" t="s">
        <v>353</v>
      </c>
      <c r="B66" s="16" t="s">
        <v>351</v>
      </c>
      <c r="C66" s="16" t="s">
        <v>352</v>
      </c>
      <c r="D66" s="20" t="s">
        <v>310</v>
      </c>
      <c r="E66" s="21">
        <v>0</v>
      </c>
      <c r="F66" s="16" t="s">
        <v>52</v>
      </c>
      <c r="G66" s="21">
        <v>0</v>
      </c>
      <c r="H66" s="16" t="s">
        <v>52</v>
      </c>
      <c r="I66" s="21">
        <v>0</v>
      </c>
      <c r="J66" s="16" t="s">
        <v>52</v>
      </c>
      <c r="K66" s="21">
        <v>0</v>
      </c>
      <c r="L66" s="16" t="s">
        <v>52</v>
      </c>
      <c r="M66" s="21">
        <v>75000</v>
      </c>
      <c r="N66" s="16" t="s">
        <v>52</v>
      </c>
      <c r="O66" s="21">
        <f t="shared" si="2"/>
        <v>75000</v>
      </c>
      <c r="P66" s="21">
        <v>0</v>
      </c>
      <c r="Q66" s="21">
        <v>0</v>
      </c>
      <c r="R66" s="21">
        <v>0</v>
      </c>
      <c r="S66" s="21">
        <v>0</v>
      </c>
      <c r="T66" s="21">
        <v>0</v>
      </c>
      <c r="U66" s="21">
        <v>0</v>
      </c>
      <c r="V66" s="21">
        <v>0</v>
      </c>
      <c r="W66" s="16" t="s">
        <v>1106</v>
      </c>
      <c r="X66" s="16" t="s">
        <v>52</v>
      </c>
      <c r="Y66" s="2" t="s">
        <v>52</v>
      </c>
      <c r="Z66" s="2" t="s">
        <v>52</v>
      </c>
      <c r="AA66" s="22"/>
      <c r="AB66" s="2" t="s">
        <v>52</v>
      </c>
    </row>
    <row r="67" spans="1:28" ht="30" customHeight="1">
      <c r="A67" s="16" t="s">
        <v>365</v>
      </c>
      <c r="B67" s="16" t="s">
        <v>363</v>
      </c>
      <c r="C67" s="16" t="s">
        <v>364</v>
      </c>
      <c r="D67" s="20" t="s">
        <v>310</v>
      </c>
      <c r="E67" s="21">
        <v>0</v>
      </c>
      <c r="F67" s="16" t="s">
        <v>52</v>
      </c>
      <c r="G67" s="21">
        <v>0</v>
      </c>
      <c r="H67" s="16" t="s">
        <v>52</v>
      </c>
      <c r="I67" s="21">
        <v>0</v>
      </c>
      <c r="J67" s="16" t="s">
        <v>52</v>
      </c>
      <c r="K67" s="21">
        <v>0</v>
      </c>
      <c r="L67" s="16" t="s">
        <v>52</v>
      </c>
      <c r="M67" s="21">
        <v>65000</v>
      </c>
      <c r="N67" s="16" t="s">
        <v>52</v>
      </c>
      <c r="O67" s="21">
        <f t="shared" si="2"/>
        <v>65000</v>
      </c>
      <c r="P67" s="21">
        <v>0</v>
      </c>
      <c r="Q67" s="21">
        <v>0</v>
      </c>
      <c r="R67" s="21">
        <v>0</v>
      </c>
      <c r="S67" s="21">
        <v>0</v>
      </c>
      <c r="T67" s="21">
        <v>0</v>
      </c>
      <c r="U67" s="21">
        <v>0</v>
      </c>
      <c r="V67" s="21">
        <v>0</v>
      </c>
      <c r="W67" s="16" t="s">
        <v>1107</v>
      </c>
      <c r="X67" s="16" t="s">
        <v>52</v>
      </c>
      <c r="Y67" s="2" t="s">
        <v>52</v>
      </c>
      <c r="Z67" s="2" t="s">
        <v>52</v>
      </c>
      <c r="AA67" s="22"/>
      <c r="AB67" s="2" t="s">
        <v>52</v>
      </c>
    </row>
    <row r="68" spans="1:28" ht="30" customHeight="1">
      <c r="A68" s="16" t="s">
        <v>311</v>
      </c>
      <c r="B68" s="16" t="s">
        <v>308</v>
      </c>
      <c r="C68" s="16" t="s">
        <v>309</v>
      </c>
      <c r="D68" s="20" t="s">
        <v>310</v>
      </c>
      <c r="E68" s="21">
        <v>0</v>
      </c>
      <c r="F68" s="16" t="s">
        <v>52</v>
      </c>
      <c r="G68" s="21">
        <v>0</v>
      </c>
      <c r="H68" s="16" t="s">
        <v>52</v>
      </c>
      <c r="I68" s="21">
        <v>0</v>
      </c>
      <c r="J68" s="16" t="s">
        <v>52</v>
      </c>
      <c r="K68" s="21">
        <v>0</v>
      </c>
      <c r="L68" s="16" t="s">
        <v>52</v>
      </c>
      <c r="M68" s="21">
        <v>1125000</v>
      </c>
      <c r="N68" s="16" t="s">
        <v>52</v>
      </c>
      <c r="O68" s="21">
        <f t="shared" si="2"/>
        <v>1125000</v>
      </c>
      <c r="P68" s="21">
        <v>0</v>
      </c>
      <c r="Q68" s="21">
        <v>0</v>
      </c>
      <c r="R68" s="21">
        <v>0</v>
      </c>
      <c r="S68" s="21">
        <v>0</v>
      </c>
      <c r="T68" s="21">
        <v>0</v>
      </c>
      <c r="U68" s="21">
        <v>0</v>
      </c>
      <c r="V68" s="21">
        <v>0</v>
      </c>
      <c r="W68" s="16" t="s">
        <v>1108</v>
      </c>
      <c r="X68" s="16" t="s">
        <v>52</v>
      </c>
      <c r="Y68" s="2" t="s">
        <v>52</v>
      </c>
      <c r="Z68" s="2" t="s">
        <v>52</v>
      </c>
      <c r="AA68" s="22"/>
      <c r="AB68" s="2" t="s">
        <v>52</v>
      </c>
    </row>
    <row r="69" spans="1:28" ht="30" customHeight="1">
      <c r="A69" s="16" t="s">
        <v>315</v>
      </c>
      <c r="B69" s="16" t="s">
        <v>313</v>
      </c>
      <c r="C69" s="16" t="s">
        <v>314</v>
      </c>
      <c r="D69" s="20" t="s">
        <v>310</v>
      </c>
      <c r="E69" s="21">
        <v>0</v>
      </c>
      <c r="F69" s="16" t="s">
        <v>52</v>
      </c>
      <c r="G69" s="21">
        <v>0</v>
      </c>
      <c r="H69" s="16" t="s">
        <v>52</v>
      </c>
      <c r="I69" s="21">
        <v>0</v>
      </c>
      <c r="J69" s="16" t="s">
        <v>52</v>
      </c>
      <c r="K69" s="21">
        <v>0</v>
      </c>
      <c r="L69" s="16" t="s">
        <v>52</v>
      </c>
      <c r="M69" s="21">
        <v>850000</v>
      </c>
      <c r="N69" s="16" t="s">
        <v>52</v>
      </c>
      <c r="O69" s="21">
        <f t="shared" si="2"/>
        <v>850000</v>
      </c>
      <c r="P69" s="21">
        <v>0</v>
      </c>
      <c r="Q69" s="21">
        <v>0</v>
      </c>
      <c r="R69" s="21">
        <v>0</v>
      </c>
      <c r="S69" s="21">
        <v>0</v>
      </c>
      <c r="T69" s="21">
        <v>0</v>
      </c>
      <c r="U69" s="21">
        <v>0</v>
      </c>
      <c r="V69" s="21">
        <v>0</v>
      </c>
      <c r="W69" s="16" t="s">
        <v>1109</v>
      </c>
      <c r="X69" s="16" t="s">
        <v>52</v>
      </c>
      <c r="Y69" s="2" t="s">
        <v>52</v>
      </c>
      <c r="Z69" s="2" t="s">
        <v>52</v>
      </c>
      <c r="AA69" s="22"/>
      <c r="AB69" s="2" t="s">
        <v>52</v>
      </c>
    </row>
    <row r="70" spans="1:28" ht="30" customHeight="1">
      <c r="A70" s="16" t="s">
        <v>319</v>
      </c>
      <c r="B70" s="16" t="s">
        <v>317</v>
      </c>
      <c r="C70" s="16" t="s">
        <v>318</v>
      </c>
      <c r="D70" s="20" t="s">
        <v>310</v>
      </c>
      <c r="E70" s="21">
        <v>0</v>
      </c>
      <c r="F70" s="16" t="s">
        <v>52</v>
      </c>
      <c r="G70" s="21">
        <v>0</v>
      </c>
      <c r="H70" s="16" t="s">
        <v>52</v>
      </c>
      <c r="I70" s="21">
        <v>0</v>
      </c>
      <c r="J70" s="16" t="s">
        <v>52</v>
      </c>
      <c r="K70" s="21">
        <v>0</v>
      </c>
      <c r="L70" s="16" t="s">
        <v>52</v>
      </c>
      <c r="M70" s="21">
        <v>850000</v>
      </c>
      <c r="N70" s="16" t="s">
        <v>52</v>
      </c>
      <c r="O70" s="21">
        <f t="shared" si="2"/>
        <v>850000</v>
      </c>
      <c r="P70" s="21">
        <v>0</v>
      </c>
      <c r="Q70" s="21">
        <v>0</v>
      </c>
      <c r="R70" s="21">
        <v>0</v>
      </c>
      <c r="S70" s="21">
        <v>0</v>
      </c>
      <c r="T70" s="21">
        <v>0</v>
      </c>
      <c r="U70" s="21">
        <v>0</v>
      </c>
      <c r="V70" s="21">
        <v>0</v>
      </c>
      <c r="W70" s="16" t="s">
        <v>1110</v>
      </c>
      <c r="X70" s="16" t="s">
        <v>52</v>
      </c>
      <c r="Y70" s="2" t="s">
        <v>52</v>
      </c>
      <c r="Z70" s="2" t="s">
        <v>52</v>
      </c>
      <c r="AA70" s="22"/>
      <c r="AB70" s="2" t="s">
        <v>52</v>
      </c>
    </row>
    <row r="71" spans="1:28" ht="30" customHeight="1">
      <c r="A71" s="16" t="s">
        <v>322</v>
      </c>
      <c r="B71" s="16" t="s">
        <v>321</v>
      </c>
      <c r="C71" s="16" t="s">
        <v>314</v>
      </c>
      <c r="D71" s="20" t="s">
        <v>310</v>
      </c>
      <c r="E71" s="21">
        <v>0</v>
      </c>
      <c r="F71" s="16" t="s">
        <v>52</v>
      </c>
      <c r="G71" s="21">
        <v>0</v>
      </c>
      <c r="H71" s="16" t="s">
        <v>52</v>
      </c>
      <c r="I71" s="21">
        <v>0</v>
      </c>
      <c r="J71" s="16" t="s">
        <v>52</v>
      </c>
      <c r="K71" s="21">
        <v>0</v>
      </c>
      <c r="L71" s="16" t="s">
        <v>52</v>
      </c>
      <c r="M71" s="21">
        <v>550000</v>
      </c>
      <c r="N71" s="16" t="s">
        <v>52</v>
      </c>
      <c r="O71" s="21">
        <f t="shared" si="2"/>
        <v>550000</v>
      </c>
      <c r="P71" s="21">
        <v>0</v>
      </c>
      <c r="Q71" s="21">
        <v>0</v>
      </c>
      <c r="R71" s="21">
        <v>0</v>
      </c>
      <c r="S71" s="21">
        <v>0</v>
      </c>
      <c r="T71" s="21">
        <v>0</v>
      </c>
      <c r="U71" s="21">
        <v>0</v>
      </c>
      <c r="V71" s="21">
        <v>0</v>
      </c>
      <c r="W71" s="16" t="s">
        <v>1111</v>
      </c>
      <c r="X71" s="16" t="s">
        <v>52</v>
      </c>
      <c r="Y71" s="2" t="s">
        <v>52</v>
      </c>
      <c r="Z71" s="2" t="s">
        <v>52</v>
      </c>
      <c r="AA71" s="22"/>
      <c r="AB71" s="2" t="s">
        <v>52</v>
      </c>
    </row>
    <row r="72" spans="1:28" ht="30" customHeight="1">
      <c r="A72" s="16" t="s">
        <v>326</v>
      </c>
      <c r="B72" s="16" t="s">
        <v>324</v>
      </c>
      <c r="C72" s="16" t="s">
        <v>325</v>
      </c>
      <c r="D72" s="20" t="s">
        <v>310</v>
      </c>
      <c r="E72" s="21">
        <v>0</v>
      </c>
      <c r="F72" s="16" t="s">
        <v>52</v>
      </c>
      <c r="G72" s="21">
        <v>0</v>
      </c>
      <c r="H72" s="16" t="s">
        <v>52</v>
      </c>
      <c r="I72" s="21">
        <v>0</v>
      </c>
      <c r="J72" s="16" t="s">
        <v>52</v>
      </c>
      <c r="K72" s="21">
        <v>0</v>
      </c>
      <c r="L72" s="16" t="s">
        <v>52</v>
      </c>
      <c r="M72" s="21">
        <v>530000</v>
      </c>
      <c r="N72" s="16" t="s">
        <v>52</v>
      </c>
      <c r="O72" s="21">
        <f t="shared" si="2"/>
        <v>530000</v>
      </c>
      <c r="P72" s="21">
        <v>0</v>
      </c>
      <c r="Q72" s="21">
        <v>0</v>
      </c>
      <c r="R72" s="21">
        <v>0</v>
      </c>
      <c r="S72" s="21">
        <v>0</v>
      </c>
      <c r="T72" s="21">
        <v>0</v>
      </c>
      <c r="U72" s="21">
        <v>0</v>
      </c>
      <c r="V72" s="21">
        <v>0</v>
      </c>
      <c r="W72" s="16" t="s">
        <v>1112</v>
      </c>
      <c r="X72" s="16" t="s">
        <v>52</v>
      </c>
      <c r="Y72" s="2" t="s">
        <v>52</v>
      </c>
      <c r="Z72" s="2" t="s">
        <v>52</v>
      </c>
      <c r="AA72" s="22"/>
      <c r="AB72" s="2" t="s">
        <v>52</v>
      </c>
    </row>
    <row r="73" spans="1:28" ht="30" customHeight="1">
      <c r="A73" s="16" t="s">
        <v>330</v>
      </c>
      <c r="B73" s="16" t="s">
        <v>328</v>
      </c>
      <c r="C73" s="16" t="s">
        <v>329</v>
      </c>
      <c r="D73" s="20" t="s">
        <v>310</v>
      </c>
      <c r="E73" s="21">
        <v>0</v>
      </c>
      <c r="F73" s="16" t="s">
        <v>52</v>
      </c>
      <c r="G73" s="21">
        <v>0</v>
      </c>
      <c r="H73" s="16" t="s">
        <v>52</v>
      </c>
      <c r="I73" s="21">
        <v>0</v>
      </c>
      <c r="J73" s="16" t="s">
        <v>52</v>
      </c>
      <c r="K73" s="21">
        <v>0</v>
      </c>
      <c r="L73" s="16" t="s">
        <v>52</v>
      </c>
      <c r="M73" s="21">
        <v>1172850</v>
      </c>
      <c r="N73" s="16" t="s">
        <v>52</v>
      </c>
      <c r="O73" s="21">
        <f t="shared" si="2"/>
        <v>1172850</v>
      </c>
      <c r="P73" s="21">
        <v>0</v>
      </c>
      <c r="Q73" s="21">
        <v>0</v>
      </c>
      <c r="R73" s="21">
        <v>0</v>
      </c>
      <c r="S73" s="21">
        <v>0</v>
      </c>
      <c r="T73" s="21">
        <v>0</v>
      </c>
      <c r="U73" s="21">
        <v>0</v>
      </c>
      <c r="V73" s="21">
        <v>0</v>
      </c>
      <c r="W73" s="16" t="s">
        <v>1113</v>
      </c>
      <c r="X73" s="16" t="s">
        <v>52</v>
      </c>
      <c r="Y73" s="2" t="s">
        <v>52</v>
      </c>
      <c r="Z73" s="2" t="s">
        <v>52</v>
      </c>
      <c r="AA73" s="22"/>
      <c r="AB73" s="2" t="s">
        <v>52</v>
      </c>
    </row>
    <row r="74" spans="1:28" ht="30" customHeight="1">
      <c r="A74" s="16" t="s">
        <v>334</v>
      </c>
      <c r="B74" s="16" t="s">
        <v>332</v>
      </c>
      <c r="C74" s="16" t="s">
        <v>333</v>
      </c>
      <c r="D74" s="20" t="s">
        <v>310</v>
      </c>
      <c r="E74" s="21">
        <v>0</v>
      </c>
      <c r="F74" s="16" t="s">
        <v>52</v>
      </c>
      <c r="G74" s="21">
        <v>0</v>
      </c>
      <c r="H74" s="16" t="s">
        <v>52</v>
      </c>
      <c r="I74" s="21">
        <v>0</v>
      </c>
      <c r="J74" s="16" t="s">
        <v>52</v>
      </c>
      <c r="K74" s="21">
        <v>0</v>
      </c>
      <c r="L74" s="16" t="s">
        <v>52</v>
      </c>
      <c r="M74" s="21">
        <v>788250</v>
      </c>
      <c r="N74" s="16" t="s">
        <v>52</v>
      </c>
      <c r="O74" s="21">
        <f t="shared" si="2"/>
        <v>788250</v>
      </c>
      <c r="P74" s="21">
        <v>0</v>
      </c>
      <c r="Q74" s="21">
        <v>0</v>
      </c>
      <c r="R74" s="21">
        <v>0</v>
      </c>
      <c r="S74" s="21">
        <v>0</v>
      </c>
      <c r="T74" s="21">
        <v>0</v>
      </c>
      <c r="U74" s="21">
        <v>0</v>
      </c>
      <c r="V74" s="21">
        <v>0</v>
      </c>
      <c r="W74" s="16" t="s">
        <v>1114</v>
      </c>
      <c r="X74" s="16" t="s">
        <v>52</v>
      </c>
      <c r="Y74" s="2" t="s">
        <v>52</v>
      </c>
      <c r="Z74" s="2" t="s">
        <v>52</v>
      </c>
      <c r="AA74" s="22"/>
      <c r="AB74" s="2" t="s">
        <v>52</v>
      </c>
    </row>
    <row r="75" spans="1:28" ht="30" customHeight="1">
      <c r="A75" s="16" t="s">
        <v>338</v>
      </c>
      <c r="B75" s="16" t="s">
        <v>336</v>
      </c>
      <c r="C75" s="16" t="s">
        <v>337</v>
      </c>
      <c r="D75" s="20" t="s">
        <v>310</v>
      </c>
      <c r="E75" s="21">
        <v>0</v>
      </c>
      <c r="F75" s="16" t="s">
        <v>52</v>
      </c>
      <c r="G75" s="21">
        <v>0</v>
      </c>
      <c r="H75" s="16" t="s">
        <v>52</v>
      </c>
      <c r="I75" s="21">
        <v>0</v>
      </c>
      <c r="J75" s="16" t="s">
        <v>52</v>
      </c>
      <c r="K75" s="21">
        <v>0</v>
      </c>
      <c r="L75" s="16" t="s">
        <v>52</v>
      </c>
      <c r="M75" s="21">
        <v>400950</v>
      </c>
      <c r="N75" s="16" t="s">
        <v>52</v>
      </c>
      <c r="O75" s="21">
        <f t="shared" si="2"/>
        <v>400950</v>
      </c>
      <c r="P75" s="21">
        <v>0</v>
      </c>
      <c r="Q75" s="21">
        <v>0</v>
      </c>
      <c r="R75" s="21">
        <v>0</v>
      </c>
      <c r="S75" s="21">
        <v>0</v>
      </c>
      <c r="T75" s="21">
        <v>0</v>
      </c>
      <c r="U75" s="21">
        <v>0</v>
      </c>
      <c r="V75" s="21">
        <v>0</v>
      </c>
      <c r="W75" s="16" t="s">
        <v>1115</v>
      </c>
      <c r="X75" s="16" t="s">
        <v>52</v>
      </c>
      <c r="Y75" s="2" t="s">
        <v>52</v>
      </c>
      <c r="Z75" s="2" t="s">
        <v>52</v>
      </c>
      <c r="AA75" s="22"/>
      <c r="AB75" s="2" t="s">
        <v>52</v>
      </c>
    </row>
    <row r="76" spans="1:28" ht="30" customHeight="1">
      <c r="A76" s="16" t="s">
        <v>342</v>
      </c>
      <c r="B76" s="16" t="s">
        <v>340</v>
      </c>
      <c r="C76" s="16" t="s">
        <v>341</v>
      </c>
      <c r="D76" s="20" t="s">
        <v>310</v>
      </c>
      <c r="E76" s="21">
        <v>0</v>
      </c>
      <c r="F76" s="16" t="s">
        <v>52</v>
      </c>
      <c r="G76" s="21">
        <v>0</v>
      </c>
      <c r="H76" s="16" t="s">
        <v>52</v>
      </c>
      <c r="I76" s="21">
        <v>0</v>
      </c>
      <c r="J76" s="16" t="s">
        <v>52</v>
      </c>
      <c r="K76" s="21">
        <v>0</v>
      </c>
      <c r="L76" s="16" t="s">
        <v>52</v>
      </c>
      <c r="M76" s="21">
        <v>385350</v>
      </c>
      <c r="N76" s="16" t="s">
        <v>52</v>
      </c>
      <c r="O76" s="21">
        <f t="shared" si="2"/>
        <v>385350</v>
      </c>
      <c r="P76" s="21">
        <v>0</v>
      </c>
      <c r="Q76" s="21">
        <v>0</v>
      </c>
      <c r="R76" s="21">
        <v>0</v>
      </c>
      <c r="S76" s="21">
        <v>0</v>
      </c>
      <c r="T76" s="21">
        <v>0</v>
      </c>
      <c r="U76" s="21">
        <v>0</v>
      </c>
      <c r="V76" s="21">
        <v>0</v>
      </c>
      <c r="W76" s="16" t="s">
        <v>1116</v>
      </c>
      <c r="X76" s="16" t="s">
        <v>52</v>
      </c>
      <c r="Y76" s="2" t="s">
        <v>52</v>
      </c>
      <c r="Z76" s="2" t="s">
        <v>52</v>
      </c>
      <c r="AA76" s="22"/>
      <c r="AB76" s="2" t="s">
        <v>52</v>
      </c>
    </row>
    <row r="77" spans="1:28" ht="30" customHeight="1">
      <c r="A77" s="16" t="s">
        <v>357</v>
      </c>
      <c r="B77" s="16" t="s">
        <v>355</v>
      </c>
      <c r="C77" s="16" t="s">
        <v>356</v>
      </c>
      <c r="D77" s="20" t="s">
        <v>310</v>
      </c>
      <c r="E77" s="21">
        <v>0</v>
      </c>
      <c r="F77" s="16" t="s">
        <v>52</v>
      </c>
      <c r="G77" s="21">
        <v>0</v>
      </c>
      <c r="H77" s="16" t="s">
        <v>52</v>
      </c>
      <c r="I77" s="21">
        <v>0</v>
      </c>
      <c r="J77" s="16" t="s">
        <v>52</v>
      </c>
      <c r="K77" s="21">
        <v>0</v>
      </c>
      <c r="L77" s="16" t="s">
        <v>52</v>
      </c>
      <c r="M77" s="21">
        <v>200000</v>
      </c>
      <c r="N77" s="16" t="s">
        <v>52</v>
      </c>
      <c r="O77" s="21">
        <f t="shared" si="2"/>
        <v>200000</v>
      </c>
      <c r="P77" s="21">
        <v>0</v>
      </c>
      <c r="Q77" s="21">
        <v>0</v>
      </c>
      <c r="R77" s="21">
        <v>0</v>
      </c>
      <c r="S77" s="21">
        <v>0</v>
      </c>
      <c r="T77" s="21">
        <v>0</v>
      </c>
      <c r="U77" s="21">
        <v>0</v>
      </c>
      <c r="V77" s="21">
        <v>0</v>
      </c>
      <c r="W77" s="16" t="s">
        <v>1117</v>
      </c>
      <c r="X77" s="16" t="s">
        <v>52</v>
      </c>
      <c r="Y77" s="2" t="s">
        <v>52</v>
      </c>
      <c r="Z77" s="2" t="s">
        <v>52</v>
      </c>
      <c r="AA77" s="22"/>
      <c r="AB77" s="2" t="s">
        <v>52</v>
      </c>
    </row>
    <row r="78" spans="1:28" ht="30" customHeight="1">
      <c r="A78" s="16" t="s">
        <v>618</v>
      </c>
      <c r="B78" s="16" t="s">
        <v>616</v>
      </c>
      <c r="C78" s="16" t="s">
        <v>617</v>
      </c>
      <c r="D78" s="20" t="s">
        <v>454</v>
      </c>
      <c r="E78" s="21">
        <v>0</v>
      </c>
      <c r="F78" s="16" t="s">
        <v>52</v>
      </c>
      <c r="G78" s="21">
        <v>0</v>
      </c>
      <c r="H78" s="16" t="s">
        <v>52</v>
      </c>
      <c r="I78" s="21">
        <v>0</v>
      </c>
      <c r="J78" s="16" t="s">
        <v>52</v>
      </c>
      <c r="K78" s="21">
        <v>180</v>
      </c>
      <c r="L78" s="16" t="s">
        <v>1118</v>
      </c>
      <c r="M78" s="21">
        <v>0</v>
      </c>
      <c r="N78" s="16" t="s">
        <v>52</v>
      </c>
      <c r="O78" s="21">
        <f t="shared" si="2"/>
        <v>180</v>
      </c>
      <c r="P78" s="21">
        <v>0</v>
      </c>
      <c r="Q78" s="21">
        <v>0</v>
      </c>
      <c r="R78" s="21">
        <v>0</v>
      </c>
      <c r="S78" s="21">
        <v>0</v>
      </c>
      <c r="T78" s="21">
        <v>0</v>
      </c>
      <c r="U78" s="21">
        <v>0</v>
      </c>
      <c r="V78" s="21">
        <v>0</v>
      </c>
      <c r="W78" s="16" t="s">
        <v>1119</v>
      </c>
      <c r="X78" s="16" t="s">
        <v>52</v>
      </c>
      <c r="Y78" s="2" t="s">
        <v>52</v>
      </c>
      <c r="Z78" s="2" t="s">
        <v>52</v>
      </c>
      <c r="AA78" s="22"/>
      <c r="AB78" s="2" t="s">
        <v>52</v>
      </c>
    </row>
    <row r="79" spans="1:28" ht="30" customHeight="1">
      <c r="A79" s="16" t="s">
        <v>697</v>
      </c>
      <c r="B79" s="16" t="s">
        <v>695</v>
      </c>
      <c r="C79" s="16" t="s">
        <v>696</v>
      </c>
      <c r="D79" s="20" t="s">
        <v>454</v>
      </c>
      <c r="E79" s="21">
        <v>0</v>
      </c>
      <c r="F79" s="16" t="s">
        <v>52</v>
      </c>
      <c r="G79" s="21">
        <v>0</v>
      </c>
      <c r="H79" s="16" t="s">
        <v>52</v>
      </c>
      <c r="I79" s="21">
        <v>0</v>
      </c>
      <c r="J79" s="16" t="s">
        <v>52</v>
      </c>
      <c r="K79" s="21">
        <v>0</v>
      </c>
      <c r="L79" s="16" t="s">
        <v>52</v>
      </c>
      <c r="M79" s="21">
        <v>0</v>
      </c>
      <c r="N79" s="16" t="s">
        <v>52</v>
      </c>
      <c r="O79" s="21">
        <v>0</v>
      </c>
      <c r="P79" s="21">
        <v>0</v>
      </c>
      <c r="Q79" s="21">
        <v>0</v>
      </c>
      <c r="R79" s="21">
        <v>0</v>
      </c>
      <c r="S79" s="21">
        <v>0</v>
      </c>
      <c r="T79" s="21">
        <v>0</v>
      </c>
      <c r="U79" s="21">
        <v>0</v>
      </c>
      <c r="V79" s="21">
        <v>0</v>
      </c>
      <c r="W79" s="16" t="s">
        <v>1120</v>
      </c>
      <c r="X79" s="16" t="s">
        <v>52</v>
      </c>
      <c r="Y79" s="2" t="s">
        <v>52</v>
      </c>
      <c r="Z79" s="2" t="s">
        <v>52</v>
      </c>
      <c r="AA79" s="22"/>
      <c r="AB79" s="2" t="s">
        <v>52</v>
      </c>
    </row>
    <row r="80" spans="1:28" ht="30" customHeight="1">
      <c r="A80" s="16" t="s">
        <v>874</v>
      </c>
      <c r="B80" s="16" t="s">
        <v>872</v>
      </c>
      <c r="C80" s="16" t="s">
        <v>873</v>
      </c>
      <c r="D80" s="20" t="s">
        <v>560</v>
      </c>
      <c r="E80" s="21">
        <v>1365</v>
      </c>
      <c r="F80" s="16" t="s">
        <v>52</v>
      </c>
      <c r="G80" s="21">
        <v>2666.66</v>
      </c>
      <c r="H80" s="16" t="s">
        <v>1047</v>
      </c>
      <c r="I80" s="21">
        <v>0</v>
      </c>
      <c r="J80" s="16" t="s">
        <v>52</v>
      </c>
      <c r="K80" s="21">
        <v>0</v>
      </c>
      <c r="L80" s="16" t="s">
        <v>52</v>
      </c>
      <c r="M80" s="21">
        <v>0</v>
      </c>
      <c r="N80" s="16" t="s">
        <v>52</v>
      </c>
      <c r="O80" s="21">
        <f t="shared" ref="O80:O89" si="3">SMALL(E80:M80,COUNTIF(E80:M80,0)+1)</f>
        <v>1365</v>
      </c>
      <c r="P80" s="21">
        <v>0</v>
      </c>
      <c r="Q80" s="21">
        <v>0</v>
      </c>
      <c r="R80" s="21">
        <v>0</v>
      </c>
      <c r="S80" s="21">
        <v>0</v>
      </c>
      <c r="T80" s="21">
        <v>0</v>
      </c>
      <c r="U80" s="21">
        <v>0</v>
      </c>
      <c r="V80" s="21">
        <v>0</v>
      </c>
      <c r="W80" s="16" t="s">
        <v>1121</v>
      </c>
      <c r="X80" s="16" t="s">
        <v>52</v>
      </c>
      <c r="Y80" s="2" t="s">
        <v>52</v>
      </c>
      <c r="Z80" s="2" t="s">
        <v>52</v>
      </c>
      <c r="AA80" s="22"/>
      <c r="AB80" s="2" t="s">
        <v>52</v>
      </c>
    </row>
    <row r="81" spans="1:28" ht="30" customHeight="1">
      <c r="A81" s="16" t="s">
        <v>906</v>
      </c>
      <c r="B81" s="16" t="s">
        <v>872</v>
      </c>
      <c r="C81" s="16" t="s">
        <v>905</v>
      </c>
      <c r="D81" s="20" t="s">
        <v>560</v>
      </c>
      <c r="E81" s="21">
        <v>2565</v>
      </c>
      <c r="F81" s="16" t="s">
        <v>52</v>
      </c>
      <c r="G81" s="21">
        <v>2400</v>
      </c>
      <c r="H81" s="16" t="s">
        <v>1084</v>
      </c>
      <c r="I81" s="21">
        <v>0</v>
      </c>
      <c r="J81" s="16" t="s">
        <v>52</v>
      </c>
      <c r="K81" s="21">
        <v>0</v>
      </c>
      <c r="L81" s="16" t="s">
        <v>52</v>
      </c>
      <c r="M81" s="21">
        <v>0</v>
      </c>
      <c r="N81" s="16" t="s">
        <v>52</v>
      </c>
      <c r="O81" s="21">
        <f t="shared" si="3"/>
        <v>2400</v>
      </c>
      <c r="P81" s="21">
        <v>0</v>
      </c>
      <c r="Q81" s="21">
        <v>0</v>
      </c>
      <c r="R81" s="21">
        <v>0</v>
      </c>
      <c r="S81" s="21">
        <v>0</v>
      </c>
      <c r="T81" s="21">
        <v>0</v>
      </c>
      <c r="U81" s="21">
        <v>0</v>
      </c>
      <c r="V81" s="21">
        <v>0</v>
      </c>
      <c r="W81" s="16" t="s">
        <v>1122</v>
      </c>
      <c r="X81" s="16" t="s">
        <v>52</v>
      </c>
      <c r="Y81" s="2" t="s">
        <v>52</v>
      </c>
      <c r="Z81" s="2" t="s">
        <v>52</v>
      </c>
      <c r="AA81" s="22"/>
      <c r="AB81" s="2" t="s">
        <v>52</v>
      </c>
    </row>
    <row r="82" spans="1:28" ht="30" customHeight="1">
      <c r="A82" s="16" t="s">
        <v>837</v>
      </c>
      <c r="B82" s="16" t="s">
        <v>835</v>
      </c>
      <c r="C82" s="16" t="s">
        <v>836</v>
      </c>
      <c r="D82" s="20" t="s">
        <v>585</v>
      </c>
      <c r="E82" s="21">
        <v>4152</v>
      </c>
      <c r="F82" s="16" t="s">
        <v>52</v>
      </c>
      <c r="G82" s="21">
        <v>6688.88</v>
      </c>
      <c r="H82" s="16" t="s">
        <v>1123</v>
      </c>
      <c r="I82" s="21">
        <v>8500</v>
      </c>
      <c r="J82" s="16" t="s">
        <v>1124</v>
      </c>
      <c r="K82" s="21">
        <v>0</v>
      </c>
      <c r="L82" s="16" t="s">
        <v>52</v>
      </c>
      <c r="M82" s="21">
        <v>0</v>
      </c>
      <c r="N82" s="16" t="s">
        <v>52</v>
      </c>
      <c r="O82" s="21">
        <f t="shared" si="3"/>
        <v>4152</v>
      </c>
      <c r="P82" s="21">
        <v>0</v>
      </c>
      <c r="Q82" s="21">
        <v>0</v>
      </c>
      <c r="R82" s="21">
        <v>0</v>
      </c>
      <c r="S82" s="21">
        <v>0</v>
      </c>
      <c r="T82" s="21">
        <v>0</v>
      </c>
      <c r="U82" s="21">
        <v>0</v>
      </c>
      <c r="V82" s="21">
        <v>0</v>
      </c>
      <c r="W82" s="16" t="s">
        <v>1125</v>
      </c>
      <c r="X82" s="16" t="s">
        <v>52</v>
      </c>
      <c r="Y82" s="2" t="s">
        <v>52</v>
      </c>
      <c r="Z82" s="2" t="s">
        <v>52</v>
      </c>
      <c r="AA82" s="22"/>
      <c r="AB82" s="2" t="s">
        <v>52</v>
      </c>
    </row>
    <row r="83" spans="1:28" ht="30" customHeight="1">
      <c r="A83" s="16" t="s">
        <v>785</v>
      </c>
      <c r="B83" s="16" t="s">
        <v>783</v>
      </c>
      <c r="C83" s="16" t="s">
        <v>784</v>
      </c>
      <c r="D83" s="20" t="s">
        <v>585</v>
      </c>
      <c r="E83" s="21">
        <v>8402</v>
      </c>
      <c r="F83" s="16" t="s">
        <v>52</v>
      </c>
      <c r="G83" s="21">
        <v>0</v>
      </c>
      <c r="H83" s="16" t="s">
        <v>52</v>
      </c>
      <c r="I83" s="21">
        <v>0</v>
      </c>
      <c r="J83" s="16" t="s">
        <v>52</v>
      </c>
      <c r="K83" s="21">
        <v>0</v>
      </c>
      <c r="L83" s="16" t="s">
        <v>52</v>
      </c>
      <c r="M83" s="21">
        <v>0</v>
      </c>
      <c r="N83" s="16" t="s">
        <v>52</v>
      </c>
      <c r="O83" s="21">
        <f t="shared" si="3"/>
        <v>8402</v>
      </c>
      <c r="P83" s="21">
        <v>0</v>
      </c>
      <c r="Q83" s="21">
        <v>0</v>
      </c>
      <c r="R83" s="21">
        <v>0</v>
      </c>
      <c r="S83" s="21">
        <v>0</v>
      </c>
      <c r="T83" s="21">
        <v>0</v>
      </c>
      <c r="U83" s="21">
        <v>0</v>
      </c>
      <c r="V83" s="21">
        <v>0</v>
      </c>
      <c r="W83" s="16" t="s">
        <v>1126</v>
      </c>
      <c r="X83" s="16" t="s">
        <v>52</v>
      </c>
      <c r="Y83" s="2" t="s">
        <v>52</v>
      </c>
      <c r="Z83" s="2" t="s">
        <v>52</v>
      </c>
      <c r="AA83" s="22"/>
      <c r="AB83" s="2" t="s">
        <v>52</v>
      </c>
    </row>
    <row r="84" spans="1:28" ht="30" customHeight="1">
      <c r="A84" s="16" t="s">
        <v>812</v>
      </c>
      <c r="B84" s="16" t="s">
        <v>810</v>
      </c>
      <c r="C84" s="16" t="s">
        <v>811</v>
      </c>
      <c r="D84" s="20" t="s">
        <v>585</v>
      </c>
      <c r="E84" s="21">
        <v>6067</v>
      </c>
      <c r="F84" s="16" t="s">
        <v>52</v>
      </c>
      <c r="G84" s="21">
        <v>10555.55</v>
      </c>
      <c r="H84" s="16" t="s">
        <v>1127</v>
      </c>
      <c r="I84" s="21">
        <v>0</v>
      </c>
      <c r="J84" s="16" t="s">
        <v>52</v>
      </c>
      <c r="K84" s="21">
        <v>0</v>
      </c>
      <c r="L84" s="16" t="s">
        <v>52</v>
      </c>
      <c r="M84" s="21">
        <v>0</v>
      </c>
      <c r="N84" s="16" t="s">
        <v>52</v>
      </c>
      <c r="O84" s="21">
        <f t="shared" si="3"/>
        <v>6067</v>
      </c>
      <c r="P84" s="21">
        <v>0</v>
      </c>
      <c r="Q84" s="21">
        <v>0</v>
      </c>
      <c r="R84" s="21">
        <v>0</v>
      </c>
      <c r="S84" s="21">
        <v>0</v>
      </c>
      <c r="T84" s="21">
        <v>0</v>
      </c>
      <c r="U84" s="21">
        <v>0</v>
      </c>
      <c r="V84" s="21">
        <v>0</v>
      </c>
      <c r="W84" s="16" t="s">
        <v>1128</v>
      </c>
      <c r="X84" s="16" t="s">
        <v>52</v>
      </c>
      <c r="Y84" s="2" t="s">
        <v>52</v>
      </c>
      <c r="Z84" s="2" t="s">
        <v>52</v>
      </c>
      <c r="AA84" s="22"/>
      <c r="AB84" s="2" t="s">
        <v>52</v>
      </c>
    </row>
    <row r="85" spans="1:28" ht="30" customHeight="1">
      <c r="A85" s="16" t="s">
        <v>711</v>
      </c>
      <c r="B85" s="16" t="s">
        <v>709</v>
      </c>
      <c r="C85" s="16" t="s">
        <v>710</v>
      </c>
      <c r="D85" s="20" t="s">
        <v>585</v>
      </c>
      <c r="E85" s="21">
        <v>10321</v>
      </c>
      <c r="F85" s="16" t="s">
        <v>52</v>
      </c>
      <c r="G85" s="21">
        <v>18500</v>
      </c>
      <c r="H85" s="16" t="s">
        <v>1129</v>
      </c>
      <c r="I85" s="21">
        <v>0</v>
      </c>
      <c r="J85" s="16" t="s">
        <v>52</v>
      </c>
      <c r="K85" s="21">
        <v>0</v>
      </c>
      <c r="L85" s="16" t="s">
        <v>52</v>
      </c>
      <c r="M85" s="21">
        <v>0</v>
      </c>
      <c r="N85" s="16" t="s">
        <v>52</v>
      </c>
      <c r="O85" s="21">
        <f t="shared" si="3"/>
        <v>10321</v>
      </c>
      <c r="P85" s="21">
        <v>0</v>
      </c>
      <c r="Q85" s="21">
        <v>0</v>
      </c>
      <c r="R85" s="21">
        <v>0</v>
      </c>
      <c r="S85" s="21">
        <v>0</v>
      </c>
      <c r="T85" s="21">
        <v>0</v>
      </c>
      <c r="U85" s="21">
        <v>0</v>
      </c>
      <c r="V85" s="21">
        <v>0</v>
      </c>
      <c r="W85" s="16" t="s">
        <v>1130</v>
      </c>
      <c r="X85" s="16" t="s">
        <v>52</v>
      </c>
      <c r="Y85" s="2" t="s">
        <v>52</v>
      </c>
      <c r="Z85" s="2" t="s">
        <v>52</v>
      </c>
      <c r="AA85" s="22"/>
      <c r="AB85" s="2" t="s">
        <v>52</v>
      </c>
    </row>
    <row r="86" spans="1:28" ht="30" customHeight="1">
      <c r="A86" s="16" t="s">
        <v>815</v>
      </c>
      <c r="B86" s="16" t="s">
        <v>787</v>
      </c>
      <c r="C86" s="16" t="s">
        <v>814</v>
      </c>
      <c r="D86" s="20" t="s">
        <v>585</v>
      </c>
      <c r="E86" s="21">
        <v>0</v>
      </c>
      <c r="F86" s="16" t="s">
        <v>52</v>
      </c>
      <c r="G86" s="21">
        <v>3494.44</v>
      </c>
      <c r="H86" s="16" t="s">
        <v>1123</v>
      </c>
      <c r="I86" s="21">
        <v>3722.22</v>
      </c>
      <c r="J86" s="16" t="s">
        <v>1131</v>
      </c>
      <c r="K86" s="21">
        <v>0</v>
      </c>
      <c r="L86" s="16" t="s">
        <v>52</v>
      </c>
      <c r="M86" s="21">
        <v>0</v>
      </c>
      <c r="N86" s="16" t="s">
        <v>52</v>
      </c>
      <c r="O86" s="21">
        <f t="shared" si="3"/>
        <v>3494.44</v>
      </c>
      <c r="P86" s="21">
        <v>0</v>
      </c>
      <c r="Q86" s="21">
        <v>0</v>
      </c>
      <c r="R86" s="21">
        <v>0</v>
      </c>
      <c r="S86" s="21">
        <v>0</v>
      </c>
      <c r="T86" s="21">
        <v>0</v>
      </c>
      <c r="U86" s="21">
        <v>0</v>
      </c>
      <c r="V86" s="21">
        <v>0</v>
      </c>
      <c r="W86" s="16" t="s">
        <v>1132</v>
      </c>
      <c r="X86" s="16" t="s">
        <v>52</v>
      </c>
      <c r="Y86" s="2" t="s">
        <v>52</v>
      </c>
      <c r="Z86" s="2" t="s">
        <v>52</v>
      </c>
      <c r="AA86" s="22"/>
      <c r="AB86" s="2" t="s">
        <v>52</v>
      </c>
    </row>
    <row r="87" spans="1:28" ht="30" customHeight="1">
      <c r="A87" s="16" t="s">
        <v>789</v>
      </c>
      <c r="B87" s="16" t="s">
        <v>787</v>
      </c>
      <c r="C87" s="16" t="s">
        <v>788</v>
      </c>
      <c r="D87" s="20" t="s">
        <v>585</v>
      </c>
      <c r="E87" s="21">
        <v>0</v>
      </c>
      <c r="F87" s="16" t="s">
        <v>52</v>
      </c>
      <c r="G87" s="21">
        <v>3583.33</v>
      </c>
      <c r="H87" s="16" t="s">
        <v>1123</v>
      </c>
      <c r="I87" s="21">
        <v>3888.88</v>
      </c>
      <c r="J87" s="16" t="s">
        <v>1131</v>
      </c>
      <c r="K87" s="21">
        <v>0</v>
      </c>
      <c r="L87" s="16" t="s">
        <v>52</v>
      </c>
      <c r="M87" s="21">
        <v>0</v>
      </c>
      <c r="N87" s="16" t="s">
        <v>52</v>
      </c>
      <c r="O87" s="21">
        <f t="shared" si="3"/>
        <v>3583.33</v>
      </c>
      <c r="P87" s="21">
        <v>0</v>
      </c>
      <c r="Q87" s="21">
        <v>0</v>
      </c>
      <c r="R87" s="21">
        <v>0</v>
      </c>
      <c r="S87" s="21">
        <v>0</v>
      </c>
      <c r="T87" s="21">
        <v>0</v>
      </c>
      <c r="U87" s="21">
        <v>0</v>
      </c>
      <c r="V87" s="21">
        <v>0</v>
      </c>
      <c r="W87" s="16" t="s">
        <v>1133</v>
      </c>
      <c r="X87" s="16" t="s">
        <v>52</v>
      </c>
      <c r="Y87" s="2" t="s">
        <v>52</v>
      </c>
      <c r="Z87" s="2" t="s">
        <v>52</v>
      </c>
      <c r="AA87" s="22"/>
      <c r="AB87" s="2" t="s">
        <v>52</v>
      </c>
    </row>
    <row r="88" spans="1:28" ht="30" customHeight="1">
      <c r="A88" s="16" t="s">
        <v>693</v>
      </c>
      <c r="B88" s="16" t="s">
        <v>691</v>
      </c>
      <c r="C88" s="16" t="s">
        <v>692</v>
      </c>
      <c r="D88" s="20" t="s">
        <v>156</v>
      </c>
      <c r="E88" s="21">
        <v>18070</v>
      </c>
      <c r="F88" s="16" t="s">
        <v>52</v>
      </c>
      <c r="G88" s="21">
        <v>17930</v>
      </c>
      <c r="H88" s="16" t="s">
        <v>1134</v>
      </c>
      <c r="I88" s="21">
        <v>24920</v>
      </c>
      <c r="J88" s="16" t="s">
        <v>1135</v>
      </c>
      <c r="K88" s="21">
        <v>0</v>
      </c>
      <c r="L88" s="16" t="s">
        <v>52</v>
      </c>
      <c r="M88" s="21">
        <v>0</v>
      </c>
      <c r="N88" s="16" t="s">
        <v>52</v>
      </c>
      <c r="O88" s="21">
        <f t="shared" si="3"/>
        <v>17930</v>
      </c>
      <c r="P88" s="21">
        <v>0</v>
      </c>
      <c r="Q88" s="21">
        <v>0</v>
      </c>
      <c r="R88" s="21">
        <v>0</v>
      </c>
      <c r="S88" s="21">
        <v>0</v>
      </c>
      <c r="T88" s="21">
        <v>0</v>
      </c>
      <c r="U88" s="21">
        <v>0</v>
      </c>
      <c r="V88" s="21">
        <v>0</v>
      </c>
      <c r="W88" s="16" t="s">
        <v>1136</v>
      </c>
      <c r="X88" s="16" t="s">
        <v>52</v>
      </c>
      <c r="Y88" s="2" t="s">
        <v>52</v>
      </c>
      <c r="Z88" s="2" t="s">
        <v>52</v>
      </c>
      <c r="AA88" s="22"/>
      <c r="AB88" s="2" t="s">
        <v>52</v>
      </c>
    </row>
    <row r="89" spans="1:28" ht="30" customHeight="1">
      <c r="A89" s="16" t="s">
        <v>127</v>
      </c>
      <c r="B89" s="16" t="s">
        <v>125</v>
      </c>
      <c r="C89" s="16" t="s">
        <v>126</v>
      </c>
      <c r="D89" s="20" t="s">
        <v>68</v>
      </c>
      <c r="E89" s="21">
        <v>0</v>
      </c>
      <c r="F89" s="16" t="s">
        <v>52</v>
      </c>
      <c r="G89" s="21">
        <v>0</v>
      </c>
      <c r="H89" s="16" t="s">
        <v>52</v>
      </c>
      <c r="I89" s="21">
        <v>0</v>
      </c>
      <c r="J89" s="16" t="s">
        <v>52</v>
      </c>
      <c r="K89" s="21">
        <v>65000</v>
      </c>
      <c r="L89" s="16" t="s">
        <v>1137</v>
      </c>
      <c r="M89" s="21">
        <v>0</v>
      </c>
      <c r="N89" s="16" t="s">
        <v>52</v>
      </c>
      <c r="O89" s="21">
        <f t="shared" si="3"/>
        <v>65000</v>
      </c>
      <c r="P89" s="21">
        <v>0</v>
      </c>
      <c r="Q89" s="21">
        <v>0</v>
      </c>
      <c r="R89" s="21">
        <v>0</v>
      </c>
      <c r="S89" s="21">
        <v>0</v>
      </c>
      <c r="T89" s="21">
        <v>0</v>
      </c>
      <c r="U89" s="21">
        <v>0</v>
      </c>
      <c r="V89" s="21">
        <v>0</v>
      </c>
      <c r="W89" s="16" t="s">
        <v>1138</v>
      </c>
      <c r="X89" s="16" t="s">
        <v>52</v>
      </c>
      <c r="Y89" s="2" t="s">
        <v>52</v>
      </c>
      <c r="Z89" s="2" t="s">
        <v>52</v>
      </c>
      <c r="AA89" s="22"/>
      <c r="AB89" s="2" t="s">
        <v>52</v>
      </c>
    </row>
    <row r="90" spans="1:28" ht="30" customHeight="1">
      <c r="A90" s="16" t="s">
        <v>404</v>
      </c>
      <c r="B90" s="16" t="s">
        <v>401</v>
      </c>
      <c r="C90" s="16" t="s">
        <v>402</v>
      </c>
      <c r="D90" s="20" t="s">
        <v>403</v>
      </c>
      <c r="E90" s="21">
        <v>0</v>
      </c>
      <c r="F90" s="16" t="s">
        <v>52</v>
      </c>
      <c r="G90" s="21">
        <v>0</v>
      </c>
      <c r="H90" s="16" t="s">
        <v>52</v>
      </c>
      <c r="I90" s="21">
        <v>0</v>
      </c>
      <c r="J90" s="16" t="s">
        <v>52</v>
      </c>
      <c r="K90" s="21">
        <v>0</v>
      </c>
      <c r="L90" s="16" t="s">
        <v>52</v>
      </c>
      <c r="M90" s="21">
        <v>0</v>
      </c>
      <c r="N90" s="16" t="s">
        <v>52</v>
      </c>
      <c r="O90" s="21">
        <v>0</v>
      </c>
      <c r="P90" s="21">
        <v>0</v>
      </c>
      <c r="Q90" s="21">
        <v>0</v>
      </c>
      <c r="R90" s="21">
        <v>0</v>
      </c>
      <c r="S90" s="21">
        <v>0</v>
      </c>
      <c r="T90" s="21">
        <v>0</v>
      </c>
      <c r="U90" s="21">
        <v>49571</v>
      </c>
      <c r="V90" s="21">
        <f t="shared" ref="V90:V95" si="4">SMALL(Q90:U90,COUNTIF(Q90:U90,0)+1)</f>
        <v>49571</v>
      </c>
      <c r="W90" s="16" t="s">
        <v>1139</v>
      </c>
      <c r="X90" s="16" t="s">
        <v>52</v>
      </c>
      <c r="Y90" s="2" t="s">
        <v>1140</v>
      </c>
      <c r="Z90" s="2" t="s">
        <v>52</v>
      </c>
      <c r="AA90" s="22"/>
      <c r="AB90" s="2" t="s">
        <v>52</v>
      </c>
    </row>
    <row r="91" spans="1:28" ht="30" customHeight="1">
      <c r="A91" s="16" t="s">
        <v>408</v>
      </c>
      <c r="B91" s="16" t="s">
        <v>406</v>
      </c>
      <c r="C91" s="16" t="s">
        <v>407</v>
      </c>
      <c r="D91" s="20" t="s">
        <v>403</v>
      </c>
      <c r="E91" s="21">
        <v>0</v>
      </c>
      <c r="F91" s="16" t="s">
        <v>52</v>
      </c>
      <c r="G91" s="21">
        <v>0</v>
      </c>
      <c r="H91" s="16" t="s">
        <v>52</v>
      </c>
      <c r="I91" s="21">
        <v>0</v>
      </c>
      <c r="J91" s="16" t="s">
        <v>52</v>
      </c>
      <c r="K91" s="21">
        <v>0</v>
      </c>
      <c r="L91" s="16" t="s">
        <v>52</v>
      </c>
      <c r="M91" s="21">
        <v>0</v>
      </c>
      <c r="N91" s="16" t="s">
        <v>52</v>
      </c>
      <c r="O91" s="21">
        <v>0</v>
      </c>
      <c r="P91" s="21">
        <v>0</v>
      </c>
      <c r="Q91" s="21">
        <v>0</v>
      </c>
      <c r="R91" s="21">
        <v>0</v>
      </c>
      <c r="S91" s="21">
        <v>0</v>
      </c>
      <c r="T91" s="21">
        <v>0</v>
      </c>
      <c r="U91" s="21">
        <v>72721</v>
      </c>
      <c r="V91" s="21">
        <f t="shared" si="4"/>
        <v>72721</v>
      </c>
      <c r="W91" s="16" t="s">
        <v>1141</v>
      </c>
      <c r="X91" s="16" t="s">
        <v>52</v>
      </c>
      <c r="Y91" s="2" t="s">
        <v>1140</v>
      </c>
      <c r="Z91" s="2" t="s">
        <v>52</v>
      </c>
      <c r="AA91" s="22"/>
      <c r="AB91" s="2" t="s">
        <v>52</v>
      </c>
    </row>
    <row r="92" spans="1:28" ht="30" customHeight="1">
      <c r="A92" s="16" t="s">
        <v>411</v>
      </c>
      <c r="B92" s="16" t="s">
        <v>410</v>
      </c>
      <c r="C92" s="16" t="s">
        <v>52</v>
      </c>
      <c r="D92" s="20" t="s">
        <v>403</v>
      </c>
      <c r="E92" s="21">
        <v>0</v>
      </c>
      <c r="F92" s="16" t="s">
        <v>52</v>
      </c>
      <c r="G92" s="21">
        <v>0</v>
      </c>
      <c r="H92" s="16" t="s">
        <v>52</v>
      </c>
      <c r="I92" s="21">
        <v>0</v>
      </c>
      <c r="J92" s="16" t="s">
        <v>52</v>
      </c>
      <c r="K92" s="21">
        <v>0</v>
      </c>
      <c r="L92" s="16" t="s">
        <v>52</v>
      </c>
      <c r="M92" s="21">
        <v>0</v>
      </c>
      <c r="N92" s="16" t="s">
        <v>1142</v>
      </c>
      <c r="O92" s="21">
        <v>0</v>
      </c>
      <c r="P92" s="21">
        <v>0</v>
      </c>
      <c r="Q92" s="21">
        <v>0</v>
      </c>
      <c r="R92" s="21">
        <v>0</v>
      </c>
      <c r="S92" s="21">
        <v>0</v>
      </c>
      <c r="T92" s="21">
        <v>0</v>
      </c>
      <c r="U92" s="21">
        <v>3890</v>
      </c>
      <c r="V92" s="21">
        <f t="shared" si="4"/>
        <v>3890</v>
      </c>
      <c r="W92" s="16" t="s">
        <v>1143</v>
      </c>
      <c r="X92" s="16" t="s">
        <v>52</v>
      </c>
      <c r="Y92" s="2" t="s">
        <v>1140</v>
      </c>
      <c r="Z92" s="2" t="s">
        <v>52</v>
      </c>
      <c r="AA92" s="22"/>
      <c r="AB92" s="2" t="s">
        <v>52</v>
      </c>
    </row>
    <row r="93" spans="1:28" ht="30" customHeight="1">
      <c r="A93" s="16" t="s">
        <v>415</v>
      </c>
      <c r="B93" s="16" t="s">
        <v>413</v>
      </c>
      <c r="C93" s="16" t="s">
        <v>414</v>
      </c>
      <c r="D93" s="20" t="s">
        <v>403</v>
      </c>
      <c r="E93" s="21">
        <v>0</v>
      </c>
      <c r="F93" s="16" t="s">
        <v>52</v>
      </c>
      <c r="G93" s="21">
        <v>0</v>
      </c>
      <c r="H93" s="16" t="s">
        <v>52</v>
      </c>
      <c r="I93" s="21">
        <v>0</v>
      </c>
      <c r="J93" s="16" t="s">
        <v>52</v>
      </c>
      <c r="K93" s="21">
        <v>0</v>
      </c>
      <c r="L93" s="16" t="s">
        <v>52</v>
      </c>
      <c r="M93" s="21">
        <v>0</v>
      </c>
      <c r="N93" s="16" t="s">
        <v>1142</v>
      </c>
      <c r="O93" s="21">
        <v>0</v>
      </c>
      <c r="P93" s="21">
        <v>0</v>
      </c>
      <c r="Q93" s="21">
        <v>0</v>
      </c>
      <c r="R93" s="21">
        <v>0</v>
      </c>
      <c r="S93" s="21">
        <v>0</v>
      </c>
      <c r="T93" s="21">
        <v>0</v>
      </c>
      <c r="U93" s="21">
        <v>6420</v>
      </c>
      <c r="V93" s="21">
        <f t="shared" si="4"/>
        <v>6420</v>
      </c>
      <c r="W93" s="16" t="s">
        <v>1144</v>
      </c>
      <c r="X93" s="16" t="s">
        <v>52</v>
      </c>
      <c r="Y93" s="2" t="s">
        <v>1140</v>
      </c>
      <c r="Z93" s="2" t="s">
        <v>52</v>
      </c>
      <c r="AA93" s="22"/>
      <c r="AB93" s="2" t="s">
        <v>52</v>
      </c>
    </row>
    <row r="94" spans="1:28" ht="30" customHeight="1">
      <c r="A94" s="16" t="s">
        <v>419</v>
      </c>
      <c r="B94" s="16" t="s">
        <v>417</v>
      </c>
      <c r="C94" s="16" t="s">
        <v>418</v>
      </c>
      <c r="D94" s="20" t="s">
        <v>403</v>
      </c>
      <c r="E94" s="21">
        <v>0</v>
      </c>
      <c r="F94" s="16" t="s">
        <v>52</v>
      </c>
      <c r="G94" s="21">
        <v>0</v>
      </c>
      <c r="H94" s="16" t="s">
        <v>52</v>
      </c>
      <c r="I94" s="21">
        <v>0</v>
      </c>
      <c r="J94" s="16" t="s">
        <v>52</v>
      </c>
      <c r="K94" s="21">
        <v>0</v>
      </c>
      <c r="L94" s="16" t="s">
        <v>52</v>
      </c>
      <c r="M94" s="21">
        <v>0</v>
      </c>
      <c r="N94" s="16" t="s">
        <v>1142</v>
      </c>
      <c r="O94" s="21">
        <v>0</v>
      </c>
      <c r="P94" s="21">
        <v>0</v>
      </c>
      <c r="Q94" s="21">
        <v>0</v>
      </c>
      <c r="R94" s="21">
        <v>0</v>
      </c>
      <c r="S94" s="21">
        <v>0</v>
      </c>
      <c r="T94" s="21">
        <v>0</v>
      </c>
      <c r="U94" s="21">
        <v>19700</v>
      </c>
      <c r="V94" s="21">
        <f t="shared" si="4"/>
        <v>19700</v>
      </c>
      <c r="W94" s="16" t="s">
        <v>1145</v>
      </c>
      <c r="X94" s="16" t="s">
        <v>52</v>
      </c>
      <c r="Y94" s="2" t="s">
        <v>1140</v>
      </c>
      <c r="Z94" s="2" t="s">
        <v>52</v>
      </c>
      <c r="AA94" s="22"/>
      <c r="AB94" s="2" t="s">
        <v>52</v>
      </c>
    </row>
    <row r="95" spans="1:28" ht="30" customHeight="1">
      <c r="A95" s="16" t="s">
        <v>423</v>
      </c>
      <c r="B95" s="16" t="s">
        <v>421</v>
      </c>
      <c r="C95" s="16" t="s">
        <v>422</v>
      </c>
      <c r="D95" s="20" t="s">
        <v>403</v>
      </c>
      <c r="E95" s="21">
        <v>0</v>
      </c>
      <c r="F95" s="16" t="s">
        <v>52</v>
      </c>
      <c r="G95" s="21">
        <v>0</v>
      </c>
      <c r="H95" s="16" t="s">
        <v>52</v>
      </c>
      <c r="I95" s="21">
        <v>0</v>
      </c>
      <c r="J95" s="16" t="s">
        <v>52</v>
      </c>
      <c r="K95" s="21">
        <v>0</v>
      </c>
      <c r="L95" s="16" t="s">
        <v>52</v>
      </c>
      <c r="M95" s="21">
        <v>0</v>
      </c>
      <c r="N95" s="16" t="s">
        <v>1142</v>
      </c>
      <c r="O95" s="21">
        <v>0</v>
      </c>
      <c r="P95" s="21">
        <v>0</v>
      </c>
      <c r="Q95" s="21">
        <v>0</v>
      </c>
      <c r="R95" s="21">
        <v>0</v>
      </c>
      <c r="S95" s="21">
        <v>0</v>
      </c>
      <c r="T95" s="21">
        <v>0</v>
      </c>
      <c r="U95" s="21">
        <v>74930</v>
      </c>
      <c r="V95" s="21">
        <f t="shared" si="4"/>
        <v>74930</v>
      </c>
      <c r="W95" s="16" t="s">
        <v>1146</v>
      </c>
      <c r="X95" s="16" t="s">
        <v>52</v>
      </c>
      <c r="Y95" s="2" t="s">
        <v>1140</v>
      </c>
      <c r="Z95" s="2" t="s">
        <v>52</v>
      </c>
      <c r="AA95" s="22"/>
      <c r="AB95" s="2" t="s">
        <v>52</v>
      </c>
    </row>
    <row r="96" spans="1:28" ht="30" customHeight="1">
      <c r="A96" s="16" t="s">
        <v>475</v>
      </c>
      <c r="B96" s="16" t="s">
        <v>474</v>
      </c>
      <c r="C96" s="16" t="s">
        <v>458</v>
      </c>
      <c r="D96" s="20" t="s">
        <v>459</v>
      </c>
      <c r="E96" s="21">
        <v>0</v>
      </c>
      <c r="F96" s="16" t="s">
        <v>52</v>
      </c>
      <c r="G96" s="21">
        <v>0</v>
      </c>
      <c r="H96" s="16" t="s">
        <v>52</v>
      </c>
      <c r="I96" s="21">
        <v>0</v>
      </c>
      <c r="J96" s="16" t="s">
        <v>52</v>
      </c>
      <c r="K96" s="21">
        <v>0</v>
      </c>
      <c r="L96" s="16" t="s">
        <v>52</v>
      </c>
      <c r="M96" s="21">
        <v>0</v>
      </c>
      <c r="N96" s="16" t="s">
        <v>52</v>
      </c>
      <c r="O96" s="21">
        <v>0</v>
      </c>
      <c r="P96" s="21">
        <v>172068</v>
      </c>
      <c r="Q96" s="21">
        <v>0</v>
      </c>
      <c r="R96" s="21">
        <v>0</v>
      </c>
      <c r="S96" s="21">
        <v>0</v>
      </c>
      <c r="T96" s="21">
        <v>0</v>
      </c>
      <c r="U96" s="21">
        <v>0</v>
      </c>
      <c r="V96" s="21">
        <v>0</v>
      </c>
      <c r="W96" s="16" t="s">
        <v>1147</v>
      </c>
      <c r="X96" s="16" t="s">
        <v>52</v>
      </c>
      <c r="Y96" s="2" t="s">
        <v>1148</v>
      </c>
      <c r="Z96" s="2" t="s">
        <v>52</v>
      </c>
      <c r="AA96" s="22"/>
      <c r="AB96" s="2" t="s">
        <v>52</v>
      </c>
    </row>
    <row r="97" spans="1:28" ht="30" customHeight="1">
      <c r="A97" s="16" t="s">
        <v>460</v>
      </c>
      <c r="B97" s="16" t="s">
        <v>457</v>
      </c>
      <c r="C97" s="16" t="s">
        <v>458</v>
      </c>
      <c r="D97" s="20" t="s">
        <v>459</v>
      </c>
      <c r="E97" s="21">
        <v>0</v>
      </c>
      <c r="F97" s="16" t="s">
        <v>52</v>
      </c>
      <c r="G97" s="21">
        <v>0</v>
      </c>
      <c r="H97" s="16" t="s">
        <v>52</v>
      </c>
      <c r="I97" s="21">
        <v>0</v>
      </c>
      <c r="J97" s="16" t="s">
        <v>52</v>
      </c>
      <c r="K97" s="21">
        <v>0</v>
      </c>
      <c r="L97" s="16" t="s">
        <v>52</v>
      </c>
      <c r="M97" s="21">
        <v>0</v>
      </c>
      <c r="N97" s="16" t="s">
        <v>52</v>
      </c>
      <c r="O97" s="21">
        <v>0</v>
      </c>
      <c r="P97" s="21">
        <v>226122</v>
      </c>
      <c r="Q97" s="21">
        <v>0</v>
      </c>
      <c r="R97" s="21">
        <v>0</v>
      </c>
      <c r="S97" s="21">
        <v>0</v>
      </c>
      <c r="T97" s="21">
        <v>0</v>
      </c>
      <c r="U97" s="21">
        <v>0</v>
      </c>
      <c r="V97" s="21">
        <v>0</v>
      </c>
      <c r="W97" s="16" t="s">
        <v>1149</v>
      </c>
      <c r="X97" s="16" t="s">
        <v>52</v>
      </c>
      <c r="Y97" s="2" t="s">
        <v>1148</v>
      </c>
      <c r="Z97" s="2" t="s">
        <v>52</v>
      </c>
      <c r="AA97" s="22"/>
      <c r="AB97" s="2" t="s">
        <v>52</v>
      </c>
    </row>
    <row r="98" spans="1:28" ht="30" customHeight="1">
      <c r="A98" s="16" t="s">
        <v>472</v>
      </c>
      <c r="B98" s="16" t="s">
        <v>471</v>
      </c>
      <c r="C98" s="16" t="s">
        <v>458</v>
      </c>
      <c r="D98" s="20" t="s">
        <v>459</v>
      </c>
      <c r="E98" s="21">
        <v>0</v>
      </c>
      <c r="F98" s="16" t="s">
        <v>52</v>
      </c>
      <c r="G98" s="21">
        <v>0</v>
      </c>
      <c r="H98" s="16" t="s">
        <v>52</v>
      </c>
      <c r="I98" s="21">
        <v>0</v>
      </c>
      <c r="J98" s="16" t="s">
        <v>52</v>
      </c>
      <c r="K98" s="21">
        <v>0</v>
      </c>
      <c r="L98" s="16" t="s">
        <v>52</v>
      </c>
      <c r="M98" s="21">
        <v>0</v>
      </c>
      <c r="N98" s="16" t="s">
        <v>52</v>
      </c>
      <c r="O98" s="21">
        <v>0</v>
      </c>
      <c r="P98" s="21">
        <v>281939</v>
      </c>
      <c r="Q98" s="21">
        <v>0</v>
      </c>
      <c r="R98" s="21">
        <v>0</v>
      </c>
      <c r="S98" s="21">
        <v>0</v>
      </c>
      <c r="T98" s="21">
        <v>0</v>
      </c>
      <c r="U98" s="21">
        <v>0</v>
      </c>
      <c r="V98" s="21">
        <v>0</v>
      </c>
      <c r="W98" s="16" t="s">
        <v>1150</v>
      </c>
      <c r="X98" s="16" t="s">
        <v>52</v>
      </c>
      <c r="Y98" s="2" t="s">
        <v>1148</v>
      </c>
      <c r="Z98" s="2" t="s">
        <v>52</v>
      </c>
      <c r="AA98" s="22"/>
      <c r="AB98" s="2" t="s">
        <v>52</v>
      </c>
    </row>
    <row r="99" spans="1:28" ht="30" customHeight="1">
      <c r="A99" s="16" t="s">
        <v>663</v>
      </c>
      <c r="B99" s="16" t="s">
        <v>662</v>
      </c>
      <c r="C99" s="16" t="s">
        <v>458</v>
      </c>
      <c r="D99" s="20" t="s">
        <v>459</v>
      </c>
      <c r="E99" s="21">
        <v>0</v>
      </c>
      <c r="F99" s="16" t="s">
        <v>52</v>
      </c>
      <c r="G99" s="21">
        <v>0</v>
      </c>
      <c r="H99" s="16" t="s">
        <v>52</v>
      </c>
      <c r="I99" s="21">
        <v>0</v>
      </c>
      <c r="J99" s="16" t="s">
        <v>52</v>
      </c>
      <c r="K99" s="21">
        <v>0</v>
      </c>
      <c r="L99" s="16" t="s">
        <v>52</v>
      </c>
      <c r="M99" s="21">
        <v>0</v>
      </c>
      <c r="N99" s="16" t="s">
        <v>52</v>
      </c>
      <c r="O99" s="21">
        <v>0</v>
      </c>
      <c r="P99" s="21">
        <v>239808</v>
      </c>
      <c r="Q99" s="21">
        <v>0</v>
      </c>
      <c r="R99" s="21">
        <v>0</v>
      </c>
      <c r="S99" s="21">
        <v>0</v>
      </c>
      <c r="T99" s="21">
        <v>0</v>
      </c>
      <c r="U99" s="21">
        <v>0</v>
      </c>
      <c r="V99" s="21">
        <v>0</v>
      </c>
      <c r="W99" s="16" t="s">
        <v>1151</v>
      </c>
      <c r="X99" s="16" t="s">
        <v>52</v>
      </c>
      <c r="Y99" s="2" t="s">
        <v>1148</v>
      </c>
      <c r="Z99" s="2" t="s">
        <v>52</v>
      </c>
      <c r="AA99" s="22"/>
      <c r="AB99" s="2" t="s">
        <v>52</v>
      </c>
    </row>
    <row r="100" spans="1:28" ht="30" customHeight="1">
      <c r="A100" s="16" t="s">
        <v>666</v>
      </c>
      <c r="B100" s="16" t="s">
        <v>665</v>
      </c>
      <c r="C100" s="16" t="s">
        <v>458</v>
      </c>
      <c r="D100" s="20" t="s">
        <v>459</v>
      </c>
      <c r="E100" s="21">
        <v>0</v>
      </c>
      <c r="F100" s="16" t="s">
        <v>52</v>
      </c>
      <c r="G100" s="21">
        <v>0</v>
      </c>
      <c r="H100" s="16" t="s">
        <v>52</v>
      </c>
      <c r="I100" s="21">
        <v>0</v>
      </c>
      <c r="J100" s="16" t="s">
        <v>52</v>
      </c>
      <c r="K100" s="21">
        <v>0</v>
      </c>
      <c r="L100" s="16" t="s">
        <v>52</v>
      </c>
      <c r="M100" s="21">
        <v>0</v>
      </c>
      <c r="N100" s="16" t="s">
        <v>52</v>
      </c>
      <c r="O100" s="21">
        <v>0</v>
      </c>
      <c r="P100" s="21">
        <v>282536</v>
      </c>
      <c r="Q100" s="21">
        <v>0</v>
      </c>
      <c r="R100" s="21">
        <v>0</v>
      </c>
      <c r="S100" s="21">
        <v>0</v>
      </c>
      <c r="T100" s="21">
        <v>0</v>
      </c>
      <c r="U100" s="21">
        <v>0</v>
      </c>
      <c r="V100" s="21">
        <v>0</v>
      </c>
      <c r="W100" s="16" t="s">
        <v>1152</v>
      </c>
      <c r="X100" s="16" t="s">
        <v>52</v>
      </c>
      <c r="Y100" s="2" t="s">
        <v>1148</v>
      </c>
      <c r="Z100" s="2" t="s">
        <v>52</v>
      </c>
      <c r="AA100" s="22"/>
      <c r="AB100" s="2" t="s">
        <v>52</v>
      </c>
    </row>
    <row r="101" spans="1:28" ht="30" customHeight="1">
      <c r="A101" s="16" t="s">
        <v>963</v>
      </c>
      <c r="B101" s="16" t="s">
        <v>962</v>
      </c>
      <c r="C101" s="16" t="s">
        <v>458</v>
      </c>
      <c r="D101" s="20" t="s">
        <v>459</v>
      </c>
      <c r="E101" s="21">
        <v>0</v>
      </c>
      <c r="F101" s="16" t="s">
        <v>52</v>
      </c>
      <c r="G101" s="21">
        <v>0</v>
      </c>
      <c r="H101" s="16" t="s">
        <v>52</v>
      </c>
      <c r="I101" s="21">
        <v>0</v>
      </c>
      <c r="J101" s="16" t="s">
        <v>52</v>
      </c>
      <c r="K101" s="21">
        <v>0</v>
      </c>
      <c r="L101" s="16" t="s">
        <v>52</v>
      </c>
      <c r="M101" s="21">
        <v>0</v>
      </c>
      <c r="N101" s="16" t="s">
        <v>52</v>
      </c>
      <c r="O101" s="21">
        <v>0</v>
      </c>
      <c r="P101" s="21">
        <v>277642</v>
      </c>
      <c r="Q101" s="21">
        <v>0</v>
      </c>
      <c r="R101" s="21">
        <v>0</v>
      </c>
      <c r="S101" s="21">
        <v>0</v>
      </c>
      <c r="T101" s="21">
        <v>0</v>
      </c>
      <c r="U101" s="21">
        <v>0</v>
      </c>
      <c r="V101" s="21">
        <v>0</v>
      </c>
      <c r="W101" s="16" t="s">
        <v>1153</v>
      </c>
      <c r="X101" s="16" t="s">
        <v>52</v>
      </c>
      <c r="Y101" s="2" t="s">
        <v>1148</v>
      </c>
      <c r="Z101" s="2" t="s">
        <v>52</v>
      </c>
      <c r="AA101" s="22"/>
      <c r="AB101" s="2" t="s">
        <v>52</v>
      </c>
    </row>
    <row r="102" spans="1:28" ht="30" customHeight="1">
      <c r="A102" s="16" t="s">
        <v>702</v>
      </c>
      <c r="B102" s="16" t="s">
        <v>701</v>
      </c>
      <c r="C102" s="16" t="s">
        <v>458</v>
      </c>
      <c r="D102" s="20" t="s">
        <v>459</v>
      </c>
      <c r="E102" s="21">
        <v>0</v>
      </c>
      <c r="F102" s="16" t="s">
        <v>52</v>
      </c>
      <c r="G102" s="21">
        <v>0</v>
      </c>
      <c r="H102" s="16" t="s">
        <v>52</v>
      </c>
      <c r="I102" s="21">
        <v>0</v>
      </c>
      <c r="J102" s="16" t="s">
        <v>52</v>
      </c>
      <c r="K102" s="21">
        <v>0</v>
      </c>
      <c r="L102" s="16" t="s">
        <v>52</v>
      </c>
      <c r="M102" s="21">
        <v>0</v>
      </c>
      <c r="N102" s="16" t="s">
        <v>52</v>
      </c>
      <c r="O102" s="21">
        <v>0</v>
      </c>
      <c r="P102" s="21">
        <v>253539</v>
      </c>
      <c r="Q102" s="21">
        <v>0</v>
      </c>
      <c r="R102" s="21">
        <v>0</v>
      </c>
      <c r="S102" s="21">
        <v>0</v>
      </c>
      <c r="T102" s="21">
        <v>0</v>
      </c>
      <c r="U102" s="21">
        <v>0</v>
      </c>
      <c r="V102" s="21">
        <v>0</v>
      </c>
      <c r="W102" s="16" t="s">
        <v>1154</v>
      </c>
      <c r="X102" s="16" t="s">
        <v>52</v>
      </c>
      <c r="Y102" s="2" t="s">
        <v>1148</v>
      </c>
      <c r="Z102" s="2" t="s">
        <v>52</v>
      </c>
      <c r="AA102" s="22"/>
      <c r="AB102" s="2" t="s">
        <v>52</v>
      </c>
    </row>
    <row r="103" spans="1:28" ht="30" customHeight="1">
      <c r="A103" s="16" t="s">
        <v>589</v>
      </c>
      <c r="B103" s="16" t="s">
        <v>588</v>
      </c>
      <c r="C103" s="16" t="s">
        <v>458</v>
      </c>
      <c r="D103" s="20" t="s">
        <v>459</v>
      </c>
      <c r="E103" s="21">
        <v>0</v>
      </c>
      <c r="F103" s="16" t="s">
        <v>52</v>
      </c>
      <c r="G103" s="21">
        <v>0</v>
      </c>
      <c r="H103" s="16" t="s">
        <v>52</v>
      </c>
      <c r="I103" s="21">
        <v>0</v>
      </c>
      <c r="J103" s="16" t="s">
        <v>52</v>
      </c>
      <c r="K103" s="21">
        <v>0</v>
      </c>
      <c r="L103" s="16" t="s">
        <v>52</v>
      </c>
      <c r="M103" s="21">
        <v>0</v>
      </c>
      <c r="N103" s="16" t="s">
        <v>52</v>
      </c>
      <c r="O103" s="21">
        <v>0</v>
      </c>
      <c r="P103" s="21">
        <v>228286</v>
      </c>
      <c r="Q103" s="21">
        <v>0</v>
      </c>
      <c r="R103" s="21">
        <v>0</v>
      </c>
      <c r="S103" s="21">
        <v>0</v>
      </c>
      <c r="T103" s="21">
        <v>0</v>
      </c>
      <c r="U103" s="21">
        <v>0</v>
      </c>
      <c r="V103" s="21">
        <v>0</v>
      </c>
      <c r="W103" s="16" t="s">
        <v>1155</v>
      </c>
      <c r="X103" s="16" t="s">
        <v>52</v>
      </c>
      <c r="Y103" s="2" t="s">
        <v>1148</v>
      </c>
      <c r="Z103" s="2" t="s">
        <v>52</v>
      </c>
      <c r="AA103" s="22"/>
      <c r="AB103" s="2" t="s">
        <v>52</v>
      </c>
    </row>
    <row r="104" spans="1:28" ht="30" customHeight="1">
      <c r="A104" s="16" t="s">
        <v>719</v>
      </c>
      <c r="B104" s="16" t="s">
        <v>718</v>
      </c>
      <c r="C104" s="16" t="s">
        <v>458</v>
      </c>
      <c r="D104" s="20" t="s">
        <v>459</v>
      </c>
      <c r="E104" s="21">
        <v>0</v>
      </c>
      <c r="F104" s="16" t="s">
        <v>52</v>
      </c>
      <c r="G104" s="21">
        <v>0</v>
      </c>
      <c r="H104" s="16" t="s">
        <v>52</v>
      </c>
      <c r="I104" s="21">
        <v>0</v>
      </c>
      <c r="J104" s="16" t="s">
        <v>52</v>
      </c>
      <c r="K104" s="21">
        <v>0</v>
      </c>
      <c r="L104" s="16" t="s">
        <v>52</v>
      </c>
      <c r="M104" s="21">
        <v>0</v>
      </c>
      <c r="N104" s="16" t="s">
        <v>52</v>
      </c>
      <c r="O104" s="21">
        <v>0</v>
      </c>
      <c r="P104" s="21">
        <v>277276</v>
      </c>
      <c r="Q104" s="21">
        <v>0</v>
      </c>
      <c r="R104" s="21">
        <v>0</v>
      </c>
      <c r="S104" s="21">
        <v>0</v>
      </c>
      <c r="T104" s="21">
        <v>0</v>
      </c>
      <c r="U104" s="21">
        <v>0</v>
      </c>
      <c r="V104" s="21">
        <v>0</v>
      </c>
      <c r="W104" s="16" t="s">
        <v>1156</v>
      </c>
      <c r="X104" s="16" t="s">
        <v>52</v>
      </c>
      <c r="Y104" s="2" t="s">
        <v>1148</v>
      </c>
      <c r="Z104" s="2" t="s">
        <v>52</v>
      </c>
      <c r="AA104" s="22"/>
      <c r="AB104" s="2" t="s">
        <v>52</v>
      </c>
    </row>
    <row r="105" spans="1:28" ht="30" customHeight="1">
      <c r="A105" s="16" t="s">
        <v>738</v>
      </c>
      <c r="B105" s="16" t="s">
        <v>737</v>
      </c>
      <c r="C105" s="16" t="s">
        <v>458</v>
      </c>
      <c r="D105" s="20" t="s">
        <v>459</v>
      </c>
      <c r="E105" s="21">
        <v>0</v>
      </c>
      <c r="F105" s="16" t="s">
        <v>52</v>
      </c>
      <c r="G105" s="21">
        <v>0</v>
      </c>
      <c r="H105" s="16" t="s">
        <v>52</v>
      </c>
      <c r="I105" s="21">
        <v>0</v>
      </c>
      <c r="J105" s="16" t="s">
        <v>52</v>
      </c>
      <c r="K105" s="21">
        <v>0</v>
      </c>
      <c r="L105" s="16" t="s">
        <v>52</v>
      </c>
      <c r="M105" s="21">
        <v>0</v>
      </c>
      <c r="N105" s="16" t="s">
        <v>52</v>
      </c>
      <c r="O105" s="21">
        <v>0</v>
      </c>
      <c r="P105" s="21">
        <v>290939</v>
      </c>
      <c r="Q105" s="21">
        <v>0</v>
      </c>
      <c r="R105" s="21">
        <v>0</v>
      </c>
      <c r="S105" s="21">
        <v>0</v>
      </c>
      <c r="T105" s="21">
        <v>0</v>
      </c>
      <c r="U105" s="21">
        <v>0</v>
      </c>
      <c r="V105" s="21">
        <v>0</v>
      </c>
      <c r="W105" s="16" t="s">
        <v>1157</v>
      </c>
      <c r="X105" s="16" t="s">
        <v>52</v>
      </c>
      <c r="Y105" s="2" t="s">
        <v>1148</v>
      </c>
      <c r="Z105" s="2" t="s">
        <v>52</v>
      </c>
      <c r="AA105" s="22"/>
      <c r="AB105" s="2" t="s">
        <v>52</v>
      </c>
    </row>
    <row r="106" spans="1:28" ht="30" customHeight="1">
      <c r="A106" s="16" t="s">
        <v>773</v>
      </c>
      <c r="B106" s="16" t="s">
        <v>772</v>
      </c>
      <c r="C106" s="16" t="s">
        <v>458</v>
      </c>
      <c r="D106" s="20" t="s">
        <v>459</v>
      </c>
      <c r="E106" s="21">
        <v>0</v>
      </c>
      <c r="F106" s="16" t="s">
        <v>52</v>
      </c>
      <c r="G106" s="21">
        <v>0</v>
      </c>
      <c r="H106" s="16" t="s">
        <v>52</v>
      </c>
      <c r="I106" s="21">
        <v>0</v>
      </c>
      <c r="J106" s="16" t="s">
        <v>52</v>
      </c>
      <c r="K106" s="21">
        <v>0</v>
      </c>
      <c r="L106" s="16" t="s">
        <v>52</v>
      </c>
      <c r="M106" s="21">
        <v>0</v>
      </c>
      <c r="N106" s="16" t="s">
        <v>52</v>
      </c>
      <c r="O106" s="21">
        <v>0</v>
      </c>
      <c r="P106" s="21">
        <v>263017</v>
      </c>
      <c r="Q106" s="21">
        <v>0</v>
      </c>
      <c r="R106" s="21">
        <v>0</v>
      </c>
      <c r="S106" s="21">
        <v>0</v>
      </c>
      <c r="T106" s="21">
        <v>0</v>
      </c>
      <c r="U106" s="21">
        <v>0</v>
      </c>
      <c r="V106" s="21">
        <v>0</v>
      </c>
      <c r="W106" s="16" t="s">
        <v>1158</v>
      </c>
      <c r="X106" s="16" t="s">
        <v>52</v>
      </c>
      <c r="Y106" s="2" t="s">
        <v>1148</v>
      </c>
      <c r="Z106" s="2" t="s">
        <v>52</v>
      </c>
      <c r="AA106" s="22"/>
      <c r="AB106" s="2" t="s">
        <v>52</v>
      </c>
    </row>
    <row r="107" spans="1:28" ht="30" customHeight="1">
      <c r="A107" s="16" t="s">
        <v>604</v>
      </c>
      <c r="B107" s="16" t="s">
        <v>603</v>
      </c>
      <c r="C107" s="16" t="s">
        <v>458</v>
      </c>
      <c r="D107" s="20" t="s">
        <v>459</v>
      </c>
      <c r="E107" s="21">
        <v>0</v>
      </c>
      <c r="F107" s="16" t="s">
        <v>52</v>
      </c>
      <c r="G107" s="21">
        <v>0</v>
      </c>
      <c r="H107" s="16" t="s">
        <v>52</v>
      </c>
      <c r="I107" s="21">
        <v>0</v>
      </c>
      <c r="J107" s="16" t="s">
        <v>52</v>
      </c>
      <c r="K107" s="21">
        <v>0</v>
      </c>
      <c r="L107" s="16" t="s">
        <v>52</v>
      </c>
      <c r="M107" s="21">
        <v>0</v>
      </c>
      <c r="N107" s="16" t="s">
        <v>52</v>
      </c>
      <c r="O107" s="21">
        <v>0</v>
      </c>
      <c r="P107" s="21">
        <v>256883</v>
      </c>
      <c r="Q107" s="21">
        <v>0</v>
      </c>
      <c r="R107" s="21">
        <v>0</v>
      </c>
      <c r="S107" s="21">
        <v>0</v>
      </c>
      <c r="T107" s="21">
        <v>0</v>
      </c>
      <c r="U107" s="21">
        <v>0</v>
      </c>
      <c r="V107" s="21">
        <v>0</v>
      </c>
      <c r="W107" s="16" t="s">
        <v>1159</v>
      </c>
      <c r="X107" s="16" t="s">
        <v>52</v>
      </c>
      <c r="Y107" s="2" t="s">
        <v>1148</v>
      </c>
      <c r="Z107" s="2" t="s">
        <v>52</v>
      </c>
      <c r="AA107" s="22"/>
      <c r="AB107" s="2" t="s">
        <v>52</v>
      </c>
    </row>
    <row r="108" spans="1:28" ht="30" customHeight="1">
      <c r="A108" s="16" t="s">
        <v>852</v>
      </c>
      <c r="B108" s="16" t="s">
        <v>851</v>
      </c>
      <c r="C108" s="16" t="s">
        <v>458</v>
      </c>
      <c r="D108" s="20" t="s">
        <v>459</v>
      </c>
      <c r="E108" s="21">
        <v>0</v>
      </c>
      <c r="F108" s="16" t="s">
        <v>52</v>
      </c>
      <c r="G108" s="21">
        <v>0</v>
      </c>
      <c r="H108" s="16" t="s">
        <v>52</v>
      </c>
      <c r="I108" s="21">
        <v>0</v>
      </c>
      <c r="J108" s="16" t="s">
        <v>52</v>
      </c>
      <c r="K108" s="21">
        <v>0</v>
      </c>
      <c r="L108" s="16" t="s">
        <v>52</v>
      </c>
      <c r="M108" s="21">
        <v>0</v>
      </c>
      <c r="N108" s="16" t="s">
        <v>52</v>
      </c>
      <c r="O108" s="21">
        <v>0</v>
      </c>
      <c r="P108" s="21">
        <v>227614</v>
      </c>
      <c r="Q108" s="21">
        <v>0</v>
      </c>
      <c r="R108" s="21">
        <v>0</v>
      </c>
      <c r="S108" s="21">
        <v>0</v>
      </c>
      <c r="T108" s="21">
        <v>0</v>
      </c>
      <c r="U108" s="21">
        <v>0</v>
      </c>
      <c r="V108" s="21">
        <v>0</v>
      </c>
      <c r="W108" s="16" t="s">
        <v>1160</v>
      </c>
      <c r="X108" s="16" t="s">
        <v>52</v>
      </c>
      <c r="Y108" s="2" t="s">
        <v>1148</v>
      </c>
      <c r="Z108" s="2" t="s">
        <v>52</v>
      </c>
      <c r="AA108" s="22"/>
      <c r="AB108" s="2" t="s">
        <v>52</v>
      </c>
    </row>
    <row r="109" spans="1:28" ht="30" customHeight="1">
      <c r="A109" s="16" t="s">
        <v>744</v>
      </c>
      <c r="B109" s="16" t="s">
        <v>743</v>
      </c>
      <c r="C109" s="16" t="s">
        <v>458</v>
      </c>
      <c r="D109" s="20" t="s">
        <v>459</v>
      </c>
      <c r="E109" s="21">
        <v>0</v>
      </c>
      <c r="F109" s="16" t="s">
        <v>52</v>
      </c>
      <c r="G109" s="21">
        <v>0</v>
      </c>
      <c r="H109" s="16" t="s">
        <v>52</v>
      </c>
      <c r="I109" s="21">
        <v>0</v>
      </c>
      <c r="J109" s="16" t="s">
        <v>52</v>
      </c>
      <c r="K109" s="21">
        <v>0</v>
      </c>
      <c r="L109" s="16" t="s">
        <v>52</v>
      </c>
      <c r="M109" s="21">
        <v>0</v>
      </c>
      <c r="N109" s="16" t="s">
        <v>52</v>
      </c>
      <c r="O109" s="21">
        <v>0</v>
      </c>
      <c r="P109" s="21">
        <v>211653</v>
      </c>
      <c r="Q109" s="21">
        <v>0</v>
      </c>
      <c r="R109" s="21">
        <v>0</v>
      </c>
      <c r="S109" s="21">
        <v>0</v>
      </c>
      <c r="T109" s="21">
        <v>0</v>
      </c>
      <c r="U109" s="21">
        <v>0</v>
      </c>
      <c r="V109" s="21">
        <v>0</v>
      </c>
      <c r="W109" s="16" t="s">
        <v>1161</v>
      </c>
      <c r="X109" s="16" t="s">
        <v>52</v>
      </c>
      <c r="Y109" s="2" t="s">
        <v>1148</v>
      </c>
      <c r="Z109" s="2" t="s">
        <v>52</v>
      </c>
      <c r="AA109" s="22"/>
      <c r="AB109" s="2" t="s">
        <v>52</v>
      </c>
    </row>
    <row r="110" spans="1:28" ht="30" customHeight="1">
      <c r="A110" s="16" t="s">
        <v>686</v>
      </c>
      <c r="B110" s="16" t="s">
        <v>685</v>
      </c>
      <c r="C110" s="16" t="s">
        <v>458</v>
      </c>
      <c r="D110" s="20" t="s">
        <v>459</v>
      </c>
      <c r="E110" s="21">
        <v>0</v>
      </c>
      <c r="F110" s="16" t="s">
        <v>52</v>
      </c>
      <c r="G110" s="21">
        <v>0</v>
      </c>
      <c r="H110" s="16" t="s">
        <v>52</v>
      </c>
      <c r="I110" s="21">
        <v>0</v>
      </c>
      <c r="J110" s="16" t="s">
        <v>52</v>
      </c>
      <c r="K110" s="21">
        <v>0</v>
      </c>
      <c r="L110" s="16" t="s">
        <v>52</v>
      </c>
      <c r="M110" s="21">
        <v>0</v>
      </c>
      <c r="N110" s="16" t="s">
        <v>52</v>
      </c>
      <c r="O110" s="21">
        <v>0</v>
      </c>
      <c r="P110" s="21">
        <v>247897</v>
      </c>
      <c r="Q110" s="21">
        <v>0</v>
      </c>
      <c r="R110" s="21">
        <v>0</v>
      </c>
      <c r="S110" s="21">
        <v>0</v>
      </c>
      <c r="T110" s="21">
        <v>0</v>
      </c>
      <c r="U110" s="21">
        <v>0</v>
      </c>
      <c r="V110" s="21">
        <v>0</v>
      </c>
      <c r="W110" s="16" t="s">
        <v>1162</v>
      </c>
      <c r="X110" s="16" t="s">
        <v>52</v>
      </c>
      <c r="Y110" s="2" t="s">
        <v>1148</v>
      </c>
      <c r="Z110" s="2" t="s">
        <v>52</v>
      </c>
      <c r="AA110" s="22"/>
      <c r="AB110" s="2" t="s">
        <v>52</v>
      </c>
    </row>
  </sheetData>
  <mergeCells count="15">
    <mergeCell ref="Y3:Y4"/>
    <mergeCell ref="Z3:Z4"/>
    <mergeCell ref="AA3:AA4"/>
    <mergeCell ref="AB3:AB4"/>
    <mergeCell ref="A1:X1"/>
    <mergeCell ref="A2:X2"/>
    <mergeCell ref="A3:A4"/>
    <mergeCell ref="B3:B4"/>
    <mergeCell ref="C3:C4"/>
    <mergeCell ref="D3:D4"/>
    <mergeCell ref="E3:O3"/>
    <mergeCell ref="P3:P4"/>
    <mergeCell ref="Q3:V3"/>
    <mergeCell ref="W3:W4"/>
    <mergeCell ref="X3:X4"/>
  </mergeCells>
  <phoneticPr fontId="1" type="noConversion"/>
  <pageMargins left="0.78740157480314954" right="0" top="0.39370078740157477" bottom="0.39370078740157477" header="0" footer="0"/>
  <pageSetup paperSize="9" scale="44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C0921-9DE8-4ACF-8857-54299DECBD84}">
  <dimension ref="A1:M43"/>
  <sheetViews>
    <sheetView workbookViewId="0"/>
  </sheetViews>
  <sheetFormatPr defaultRowHeight="16.5"/>
  <sheetData>
    <row r="1" spans="1:7">
      <c r="A1" t="s">
        <v>1250</v>
      </c>
    </row>
    <row r="2" spans="1:7">
      <c r="A2" s="1" t="s">
        <v>1251</v>
      </c>
      <c r="B2" t="s">
        <v>1252</v>
      </c>
      <c r="C2" s="1" t="s">
        <v>1253</v>
      </c>
    </row>
    <row r="3" spans="1:7">
      <c r="A3" s="1" t="s">
        <v>1254</v>
      </c>
      <c r="B3" t="s">
        <v>1255</v>
      </c>
    </row>
    <row r="4" spans="1:7">
      <c r="A4" s="1" t="s">
        <v>1256</v>
      </c>
      <c r="B4">
        <v>5</v>
      </c>
    </row>
    <row r="5" spans="1:7">
      <c r="A5" s="1" t="s">
        <v>1257</v>
      </c>
      <c r="B5">
        <v>5</v>
      </c>
    </row>
    <row r="6" spans="1:7">
      <c r="A6" s="1" t="s">
        <v>1258</v>
      </c>
      <c r="B6" t="s">
        <v>1259</v>
      </c>
    </row>
    <row r="7" spans="1:7">
      <c r="A7" s="1" t="s">
        <v>1260</v>
      </c>
      <c r="B7" t="s">
        <v>1140</v>
      </c>
      <c r="C7" t="s">
        <v>63</v>
      </c>
    </row>
    <row r="8" spans="1:7">
      <c r="A8" s="1" t="s">
        <v>1261</v>
      </c>
      <c r="B8" t="s">
        <v>1140</v>
      </c>
      <c r="C8">
        <v>2</v>
      </c>
    </row>
    <row r="9" spans="1:7">
      <c r="A9" s="1" t="s">
        <v>1262</v>
      </c>
      <c r="B9" t="s">
        <v>1006</v>
      </c>
      <c r="C9" t="s">
        <v>1008</v>
      </c>
      <c r="D9" t="s">
        <v>1009</v>
      </c>
      <c r="E9" t="s">
        <v>1010</v>
      </c>
      <c r="F9" t="s">
        <v>1011</v>
      </c>
      <c r="G9" t="s">
        <v>1263</v>
      </c>
    </row>
    <row r="10" spans="1:7">
      <c r="A10" s="1" t="s">
        <v>1264</v>
      </c>
      <c r="B10">
        <v>1472</v>
      </c>
      <c r="C10">
        <v>0</v>
      </c>
      <c r="D10">
        <v>0</v>
      </c>
    </row>
    <row r="11" spans="1:7">
      <c r="A11" s="1" t="s">
        <v>1265</v>
      </c>
      <c r="B11" t="s">
        <v>1266</v>
      </c>
      <c r="C11">
        <v>4</v>
      </c>
    </row>
    <row r="12" spans="1:7">
      <c r="A12" s="1" t="s">
        <v>1267</v>
      </c>
      <c r="B12" t="s">
        <v>1266</v>
      </c>
      <c r="C12">
        <v>4</v>
      </c>
    </row>
    <row r="13" spans="1:7">
      <c r="A13" s="1" t="s">
        <v>1268</v>
      </c>
      <c r="B13" t="s">
        <v>1266</v>
      </c>
      <c r="C13">
        <v>3</v>
      </c>
    </row>
    <row r="14" spans="1:7">
      <c r="A14" s="1" t="s">
        <v>1269</v>
      </c>
      <c r="B14" t="s">
        <v>1266</v>
      </c>
      <c r="C14">
        <v>5</v>
      </c>
    </row>
    <row r="15" spans="1:7">
      <c r="A15" s="1" t="s">
        <v>1270</v>
      </c>
      <c r="B15" t="s">
        <v>1252</v>
      </c>
      <c r="C15" t="s">
        <v>1271</v>
      </c>
      <c r="D15" t="s">
        <v>1271</v>
      </c>
      <c r="E15" t="s">
        <v>1271</v>
      </c>
      <c r="F15">
        <v>1</v>
      </c>
    </row>
    <row r="16" spans="1:7">
      <c r="A16" s="1" t="s">
        <v>1272</v>
      </c>
      <c r="B16">
        <v>1.1100000000000001</v>
      </c>
      <c r="C16">
        <v>1.1200000000000001</v>
      </c>
    </row>
    <row r="17" spans="1:13">
      <c r="A17" s="1" t="s">
        <v>1273</v>
      </c>
      <c r="B17">
        <v>1</v>
      </c>
      <c r="C17">
        <v>1.5</v>
      </c>
      <c r="D17">
        <v>1.1599999999999999</v>
      </c>
      <c r="E17">
        <v>1.6</v>
      </c>
      <c r="F17">
        <v>1.6</v>
      </c>
      <c r="G17">
        <v>1.6</v>
      </c>
      <c r="H17">
        <v>1.94</v>
      </c>
      <c r="I17">
        <v>1.94</v>
      </c>
      <c r="J17">
        <v>1.94</v>
      </c>
      <c r="K17">
        <v>1</v>
      </c>
      <c r="L17">
        <v>1</v>
      </c>
      <c r="M17">
        <v>1</v>
      </c>
    </row>
    <row r="18" spans="1:13">
      <c r="A18" s="1" t="s">
        <v>1274</v>
      </c>
      <c r="B18">
        <v>1.25</v>
      </c>
      <c r="C18">
        <v>1.071</v>
      </c>
    </row>
    <row r="19" spans="1:13">
      <c r="A19" s="1" t="s">
        <v>1275</v>
      </c>
    </row>
    <row r="20" spans="1:13">
      <c r="A20" s="1" t="s">
        <v>1276</v>
      </c>
      <c r="B20" s="1" t="s">
        <v>1140</v>
      </c>
      <c r="C20">
        <v>1</v>
      </c>
    </row>
    <row r="21" spans="1:13">
      <c r="A21" t="s">
        <v>1278</v>
      </c>
      <c r="B21" t="s">
        <v>1279</v>
      </c>
      <c r="C21" t="s">
        <v>1280</v>
      </c>
    </row>
    <row r="22" spans="1:13">
      <c r="A22">
        <v>1</v>
      </c>
      <c r="B22" s="1" t="s">
        <v>1281</v>
      </c>
      <c r="C22" s="1" t="s">
        <v>1175</v>
      </c>
    </row>
    <row r="23" spans="1:13">
      <c r="A23">
        <v>2</v>
      </c>
      <c r="B23" s="1" t="s">
        <v>1282</v>
      </c>
      <c r="C23" s="1" t="s">
        <v>1283</v>
      </c>
    </row>
    <row r="24" spans="1:13">
      <c r="A24">
        <v>3</v>
      </c>
      <c r="B24" s="1" t="s">
        <v>1245</v>
      </c>
      <c r="C24" s="1" t="s">
        <v>1244</v>
      </c>
    </row>
    <row r="25" spans="1:13">
      <c r="A25">
        <v>4</v>
      </c>
      <c r="B25" s="1" t="s">
        <v>1284</v>
      </c>
      <c r="C25" s="1" t="s">
        <v>1232</v>
      </c>
    </row>
    <row r="26" spans="1:13">
      <c r="A26">
        <v>5</v>
      </c>
      <c r="B26" s="1" t="s">
        <v>1285</v>
      </c>
      <c r="C26" s="1" t="s">
        <v>52</v>
      </c>
    </row>
    <row r="27" spans="1:13">
      <c r="A27">
        <v>6</v>
      </c>
      <c r="B27" s="1" t="s">
        <v>1235</v>
      </c>
      <c r="C27" s="1" t="s">
        <v>1234</v>
      </c>
    </row>
    <row r="28" spans="1:13">
      <c r="A28">
        <v>7</v>
      </c>
      <c r="B28" s="1" t="s">
        <v>1247</v>
      </c>
      <c r="C28" s="1" t="s">
        <v>1246</v>
      </c>
    </row>
    <row r="29" spans="1:13">
      <c r="A29">
        <v>8</v>
      </c>
      <c r="B29" s="1" t="s">
        <v>1233</v>
      </c>
      <c r="C29" s="1" t="s">
        <v>1232</v>
      </c>
    </row>
    <row r="30" spans="1:13">
      <c r="A30">
        <v>9</v>
      </c>
      <c r="B30" s="1" t="s">
        <v>1286</v>
      </c>
      <c r="C30" s="1" t="s">
        <v>52</v>
      </c>
    </row>
    <row r="31" spans="1:13">
      <c r="A31" t="s">
        <v>1252</v>
      </c>
      <c r="B31" s="1" t="s">
        <v>1287</v>
      </c>
      <c r="C31" s="1" t="s">
        <v>52</v>
      </c>
    </row>
    <row r="32" spans="1:13">
      <c r="A32" t="s">
        <v>1148</v>
      </c>
      <c r="B32" s="1" t="s">
        <v>1288</v>
      </c>
      <c r="C32" s="1" t="s">
        <v>52</v>
      </c>
    </row>
    <row r="33" spans="1:3">
      <c r="A33" t="s">
        <v>1140</v>
      </c>
      <c r="B33" s="1" t="s">
        <v>1287</v>
      </c>
      <c r="C33" s="1" t="s">
        <v>52</v>
      </c>
    </row>
    <row r="34" spans="1:3">
      <c r="A34" t="s">
        <v>1289</v>
      </c>
      <c r="B34" s="1" t="s">
        <v>1287</v>
      </c>
      <c r="C34" s="1" t="s">
        <v>52</v>
      </c>
    </row>
    <row r="35" spans="1:3">
      <c r="A35" t="s">
        <v>1290</v>
      </c>
      <c r="B35" s="1" t="s">
        <v>1287</v>
      </c>
      <c r="C35" s="1" t="s">
        <v>52</v>
      </c>
    </row>
    <row r="36" spans="1:3">
      <c r="A36" t="s">
        <v>64</v>
      </c>
      <c r="B36" s="1" t="s">
        <v>1287</v>
      </c>
      <c r="C36" s="1" t="s">
        <v>52</v>
      </c>
    </row>
    <row r="37" spans="1:3">
      <c r="A37" t="s">
        <v>1291</v>
      </c>
      <c r="B37" s="1" t="s">
        <v>1287</v>
      </c>
      <c r="C37" s="1" t="s">
        <v>52</v>
      </c>
    </row>
    <row r="38" spans="1:3">
      <c r="A38" t="s">
        <v>1292</v>
      </c>
      <c r="B38" s="1" t="s">
        <v>1287</v>
      </c>
      <c r="C38" s="1" t="s">
        <v>52</v>
      </c>
    </row>
    <row r="39" spans="1:3">
      <c r="A39" t="s">
        <v>1293</v>
      </c>
      <c r="B39" s="1" t="s">
        <v>1287</v>
      </c>
      <c r="C39" s="1" t="s">
        <v>52</v>
      </c>
    </row>
    <row r="40" spans="1:3">
      <c r="A40" t="s">
        <v>1294</v>
      </c>
      <c r="B40" s="1" t="s">
        <v>1287</v>
      </c>
      <c r="C40" s="1" t="s">
        <v>52</v>
      </c>
    </row>
    <row r="43" spans="1:3">
      <c r="A43" t="s">
        <v>1277</v>
      </c>
      <c r="B43">
        <v>1234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 지정된 범위</vt:lpstr>
      </vt:variant>
      <vt:variant>
        <vt:i4>11</vt:i4>
      </vt:variant>
    </vt:vector>
  </HeadingPairs>
  <TitlesOfParts>
    <vt:vector size="21" baseType="lpstr">
      <vt:lpstr>결재</vt:lpstr>
      <vt:lpstr>예정공정표</vt:lpstr>
      <vt:lpstr>원가계산서</vt:lpstr>
      <vt:lpstr>공종별집계표</vt:lpstr>
      <vt:lpstr>공종별내역서</vt:lpstr>
      <vt:lpstr>일위대가목록</vt:lpstr>
      <vt:lpstr>일위대가</vt:lpstr>
      <vt:lpstr>단가대비표</vt:lpstr>
      <vt:lpstr> 공사설정 </vt:lpstr>
      <vt:lpstr>Sheet1</vt:lpstr>
      <vt:lpstr>공종별내역서!Print_Area</vt:lpstr>
      <vt:lpstr>공종별집계표!Print_Area</vt:lpstr>
      <vt:lpstr>단가대비표!Print_Area</vt:lpstr>
      <vt:lpstr>일위대가!Print_Area</vt:lpstr>
      <vt:lpstr>일위대가목록!Print_Area</vt:lpstr>
      <vt:lpstr>공종별내역서!Print_Titles</vt:lpstr>
      <vt:lpstr>공종별집계표!Print_Titles</vt:lpstr>
      <vt:lpstr>단가대비표!Print_Titles</vt:lpstr>
      <vt:lpstr>원가계산서!Print_Titles</vt:lpstr>
      <vt:lpstr>일위대가!Print_Titles</vt:lpstr>
      <vt:lpstr>일위대가목록!Print_Titles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정준 임</dc:creator>
  <cp:lastModifiedBy>user</cp:lastModifiedBy>
  <cp:lastPrinted>2026-08-20T08:42:57Z</cp:lastPrinted>
  <dcterms:created xsi:type="dcterms:W3CDTF">2026-04-24T06:36:33Z</dcterms:created>
  <dcterms:modified xsi:type="dcterms:W3CDTF">2026-09-07T01:40:08Z</dcterms:modified>
</cp:coreProperties>
</file>